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360" windowHeight="7515" tabRatio="945" activeTab="4"/>
  </bookViews>
  <sheets>
    <sheet name="Front" sheetId="8" r:id="rId1"/>
    <sheet name="Stats" sheetId="1" r:id="rId2"/>
    <sheet name="LR Triangles" sheetId="2" r:id="rId3"/>
    <sheet name="Large claims above $750K" sheetId="3" r:id="rId4"/>
    <sheet name="Risk Profiles" sheetId="7" r:id="rId5"/>
    <sheet name="Risk Profile-Fire Only USD" sheetId="11" r:id="rId6"/>
    <sheet name="Israeli Interest Abroad" sheetId="12" r:id="rId7"/>
    <sheet name=" CAT Exposure" sheetId="5" r:id="rId8"/>
    <sheet name="AS IF with PCA" sheetId="6" r:id="rId9"/>
    <sheet name="Contact Details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4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col1">[1]Summary!$AQ$15</definedName>
    <definedName name="_col2">[1]Summary!$AQ$16</definedName>
    <definedName name="_xlnm._FilterDatabase" localSheetId="4" hidden="1">'Risk Profiles'!$A$4:$F$253</definedName>
    <definedName name="_Order1" hidden="1">255</definedName>
    <definedName name="aa" localSheetId="9" hidden="1">{"clsd clms tri",#N/A,FALSE,"closed claims";"clsd clms dev",#N/A,FALSE,"closed claims";"rep clms tri",#N/A,FALSE,"reported claims";"rep clms dev",#N/A,FALSE,"reported claims";"other clms",#N/A,FALSE,"Other Claim Methods";"pd loss tri",#N/A,FALSE,"Paid Loss";"pd loss dev",#N/A,FALSE,"Paid Loss";"inc loss tri",#N/A,FALSE,"Inc Loss";"inc loss dev",#N/A,FALSE,"Inc Loss";"other loss methods",#N/A,FALSE,"Other loss Methods";"ult selection",#N/A,FALSE,"ultsel"}</definedName>
    <definedName name="aa" hidden="1">{"clsd clms tri",#N/A,FALSE,"closed claims";"clsd clms dev",#N/A,FALSE,"closed claims";"rep clms tri",#N/A,FALSE,"reported claims";"rep clms dev",#N/A,FALSE,"reported claims";"other clms",#N/A,FALSE,"Other Claim Methods";"pd loss tri",#N/A,FALSE,"Paid Loss";"pd loss dev",#N/A,FALSE,"Paid Loss";"inc loss tri",#N/A,FALSE,"Inc Loss";"inc loss dev",#N/A,FALSE,"Inc Loss";"other loss methods",#N/A,FALSE,"Other loss Methods";"ult selection",#N/A,FALSE,"ultsel"}</definedName>
    <definedName name="Acc_Total">[2]Inputs!$A$39</definedName>
    <definedName name="add">#N/A</definedName>
    <definedName name="AllList">[1]index!$F$5:$F$18</definedName>
    <definedName name="AsAtList">[1]index!$J$6:$J$8</definedName>
    <definedName name="average">#REF!</definedName>
    <definedName name="avg_clm_size">'[3]claims dat'!$T$6</definedName>
    <definedName name="avg_ibnr">[3]RI_count!$AJ$28</definedName>
    <definedName name="B_F">[3]Boot!$L$1</definedName>
    <definedName name="BE" localSheetId="9">[4]sum!#REF!</definedName>
    <definedName name="BE">[5]sum!#REF!</definedName>
    <definedName name="BE_N" localSheetId="9">[4]sum!#REF!</definedName>
    <definedName name="BE_N">[5]sum!#REF!</definedName>
    <definedName name="CF_D">[6]Disc!$I$35:$I$56</definedName>
    <definedName name="CF_ND">#REF!</definedName>
    <definedName name="check">#REF!</definedName>
    <definedName name="cl_limit">[3]RI_sim!$H$4</definedName>
    <definedName name="ColumnList">[2]Inputs!$B$28:$K$28</definedName>
    <definedName name="comp">[1]Summary!$E$2</definedName>
    <definedName name="company">[7]Information!$M$24</definedName>
    <definedName name="CompanyName">[2]Inputs!$B$16</definedName>
    <definedName name="complist3">[1]index!$B$4:$B$15</definedName>
    <definedName name="CovarMat">[8]TRI!$D$619:$X$639</definedName>
    <definedName name="crit_5">'[3]claims dat'!$V$4:$Y$13</definedName>
    <definedName name="curr_year">[3]esek_body!$E$2</definedName>
    <definedName name="CurrDate">[9]param!$F$4</definedName>
    <definedName name="dat">#REF!</definedName>
    <definedName name="dat_boot1">[3]Boot!$C$241:$C$15000</definedName>
    <definedName name="dat_ceded1">[3]RI_sim!$BI$10:$DF$209</definedName>
    <definedName name="dat_claims">'[3]claims dat'!$A$3:$N$998</definedName>
    <definedName name="dat_gross">[3]RI_sim!$G$10:$BE$238</definedName>
    <definedName name="DataList">[2]Inputs!$T$17:$T$18</definedName>
    <definedName name="DataType">[2]Inputs!$B$18</definedName>
    <definedName name="DeltaList">[2]Inputs!$W$17:$W$19</definedName>
    <definedName name="DeltaTable">[2]Inputs!$W$17:$X$19</definedName>
    <definedName name="dev_per">[3]esek_body!$BQ$2</definedName>
    <definedName name="DevPer2">[8]TRI!$I$2</definedName>
    <definedName name="DevType">[8]TRI!$D$6</definedName>
    <definedName name="disc">#REF!</definedName>
    <definedName name="Disc_adj">[6]Disc!$D$28</definedName>
    <definedName name="DiscF">[1]Dev!$D$8</definedName>
    <definedName name="DiscFac">[8]Disc!$I$2</definedName>
    <definedName name="DiscFact">#REF!</definedName>
    <definedName name="divide">#N/A</definedName>
    <definedName name="DoF">[2]Bootstrap!$D$106</definedName>
    <definedName name="DoF_Adj">[2]Bootstrap!$D$107</definedName>
    <definedName name="dt_lr">[3]BF!#REF!</definedName>
    <definedName name="dt_tail">[3]BF!#REF!</definedName>
    <definedName name="DUR">#REF!</definedName>
    <definedName name="DUR_2">[6]Disc!$P$18</definedName>
    <definedName name="Duration">#REF!</definedName>
    <definedName name="DurDisc">#REF!</definedName>
    <definedName name="end_mon">[8]Convert1!$C$7</definedName>
    <definedName name="end_time">[2]Inputs!$B$13</definedName>
    <definedName name="end_year">[8]Convert1!$C$3</definedName>
    <definedName name="ErrorFirstRow">[8]TRI!$B$535</definedName>
    <definedName name="FirstYear">[2]Inputs!$A$29</definedName>
    <definedName name="GN">[9]Dev!#REF!</definedName>
    <definedName name="Graph10Title">[2]Diagnostics!$B$154</definedName>
    <definedName name="Graph10YAxis">[2]Diagnostics!$B$155</definedName>
    <definedName name="Graph11Title">[2]Diagnostics!$B$156</definedName>
    <definedName name="Graph11YAxis">[2]Diagnostics!$B$157</definedName>
    <definedName name="Graph7Title">[2]Diagnostics!$B$147</definedName>
    <definedName name="Graph7XAxis">[2]Diagnostics!$B$149</definedName>
    <definedName name="Graph7YAxis">[2]Diagnostics!$B$148</definedName>
    <definedName name="Graph8Title">[2]Diagnostics!$B$150</definedName>
    <definedName name="Graph8YAxis">[2]Diagnostics!$B$151</definedName>
    <definedName name="Graph9Title">[2]Diagnostics!$B$152</definedName>
    <definedName name="Graph9XAxis">[2]Diagnostics!$B$153</definedName>
    <definedName name="GrossPaid">[1]Dev!$AC$7</definedName>
    <definedName name="GrossRes">[1]Dev!$AC$5</definedName>
    <definedName name="HatFactorsInc">[2]Bootstrap!$BC$80</definedName>
    <definedName name="HatFactorsPd">[2]Bootstrap!$AC$80</definedName>
    <definedName name="HatMatrixFactor">[2]Bootstrap!$L$107</definedName>
    <definedName name="IncData">[2]Inputs!$B$43</definedName>
    <definedName name="IncTF">[2]Inputs!$B$25</definedName>
    <definedName name="IncTF_SD">[2]Inputs!$C$25</definedName>
    <definedName name="ind">[9]index!$B$223</definedName>
    <definedName name="indexedlosses">'[10]AVNERLDF output'!$A$3:$F$3894</definedName>
    <definedName name="indexedlosses2">'[11]AVNERLDF output'!$A$3:$F$3894</definedName>
    <definedName name="indexloss">[12]suvavnerldf!$A$3:$F$3933</definedName>
    <definedName name="IndFac" localSheetId="9">[13]param!$G$7</definedName>
    <definedName name="IndFac">[14]param!$G$7</definedName>
    <definedName name="indfactor">[1]All_Comp!$F$34</definedName>
    <definedName name="indlist">[1]index!$K$6:$K$8</definedName>
    <definedName name="int" localSheetId="9">[4]disc!$G$2</definedName>
    <definedName name="int">[5]disc!$G$2</definedName>
    <definedName name="lastrowper">[8]Summary!$X$2</definedName>
    <definedName name="likekahane">'[15]Method Comparison'!$C$31</definedName>
    <definedName name="likekahane2">'[11]Method Comparison'!$C$31</definedName>
    <definedName name="line">#REF!</definedName>
    <definedName name="links2">[3]esek_body!$C$28:$V$47</definedName>
    <definedName name="links3" localSheetId="9">'[4]gr TP_rental'!$C$33:$Z$56</definedName>
    <definedName name="links3">'[5]gr TP_rental'!$C$33:$Z$56</definedName>
    <definedName name="List_Liab">[16]Information!$S$6:$S$18</definedName>
    <definedName name="LOBList">[6]Param!$B$13:$B$26</definedName>
    <definedName name="LOBName">[2]Inputs!$B$17</definedName>
    <definedName name="LOBNUM">#REF!</definedName>
    <definedName name="lookdev">[1]Dev!$AA$2</definedName>
    <definedName name="lookname">[1]Summary!$AQ$20</definedName>
    <definedName name="lookrow">[1]Summary!$AQ$21</definedName>
    <definedName name="loss2003b">[11]ls122003!$A$67:$H$189</definedName>
    <definedName name="m1_">#REF!</definedName>
    <definedName name="m10_">#REF!</definedName>
    <definedName name="m11_">#REF!</definedName>
    <definedName name="m12_">#REF!</definedName>
    <definedName name="m2_">#REF!</definedName>
    <definedName name="m3_">#REF!</definedName>
    <definedName name="m4_">#REF!</definedName>
    <definedName name="m5_">#REF!</definedName>
    <definedName name="m6_">#REF!</definedName>
    <definedName name="m7_">#REF!</definedName>
    <definedName name="m8_">#REF!</definedName>
    <definedName name="m9_">#REF!</definedName>
    <definedName name="madad_index">[1]index!$I$1</definedName>
    <definedName name="madad0211">[17]index!$C$41</definedName>
    <definedName name="madad0510">[17]index!$C$39</definedName>
    <definedName name="madad0511">[18]index!$C$30</definedName>
    <definedName name="madad0811">[17]index!$C$42</definedName>
    <definedName name="madad1109">[17]index!$C$36</definedName>
    <definedName name="madad1110">[17]index!$C$38</definedName>
    <definedName name="madad1111">[17]index!$C$43</definedName>
    <definedName name="madad4.511">[17]index!$C$44</definedName>
    <definedName name="max_LR">[3]Boot!$K$237</definedName>
    <definedName name="mean_boot">[3]Boot!$F$238</definedName>
    <definedName name="min_LR">[3]Boot!$K$238</definedName>
    <definedName name="mu">[3]RI_sim!$BP$3</definedName>
    <definedName name="mult">'[19]אתחולים והוראות'!$B$4</definedName>
    <definedName name="multiply">#N/A</definedName>
    <definedName name="newdata3">'[20]2002 ppr'!$A$58:$I$209</definedName>
    <definedName name="newdata3b">'[11]2002 ppr'!$A$58:$I$209</definedName>
    <definedName name="No_of_Res">[2]Bootstrap!$L$106</definedName>
    <definedName name="no_sim">[3]RI_sim!$E$4</definedName>
    <definedName name="num_claims">[3]RI_sim!$A$3</definedName>
    <definedName name="org_per">[8]Convert1!$C$5</definedName>
    <definedName name="org_tri">[3]Boot!$B$7:$U$26</definedName>
    <definedName name="PaidData">[2]Inputs!$B$29</definedName>
    <definedName name="PaidTF">[2]Inputs!$B$24</definedName>
    <definedName name="PaidTF_SD">[2]Inputs!$C$24</definedName>
    <definedName name="Pal_Workbook_GUID" hidden="1">"2IYQYJ3W4MZLSL4GV8X6N823"</definedName>
    <definedName name="ParamSD">[8]Summary!$Z$7</definedName>
    <definedName name="per_num">#REF!</definedName>
    <definedName name="period1">[1]Dev!$H$4</definedName>
    <definedName name="period2">[1]Dev!$H$5</definedName>
    <definedName name="Periods">[8]TRI!$I$3</definedName>
    <definedName name="ppr2003b">'[11]2003 ppr'!$A$58:$K$208</definedName>
    <definedName name="PrevDate">[9]param!$F$5</definedName>
    <definedName name="_xlnm.Print_Area" localSheetId="6">'Israeli Interest Abroad'!$A$2:$J$14</definedName>
    <definedName name="_xlnm.Print_Titles" localSheetId="6">'Israeli Interest Abroad'!$2:$5</definedName>
    <definedName name="proc_sd">[3]Boot!$I$245</definedName>
    <definedName name="Prodlist3">[1]index!$C$4:$C$10</definedName>
    <definedName name="RegressCol1">[2]Diagnostics!$S$79</definedName>
    <definedName name="RegressCol2">[2]Diagnostics!$S$81</definedName>
    <definedName name="RegressDelta">[2]Diagnostics!$S$80</definedName>
    <definedName name="Res">#REF!</definedName>
    <definedName name="ResList">[6]Param!$D$13:$D$16</definedName>
    <definedName name="ResTYPE">#REF!</definedName>
    <definedName name="Ret">'[21]Collective Risk Sim'!$E$3</definedName>
    <definedName name="Ret_1">[3]RI_sim!$H$3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32</definedName>
    <definedName name="RiskFixedSeed" hidden="1">1</definedName>
    <definedName name="RiskGenerateExcelReportsAtEndOfSimulation">FALSE</definedName>
    <definedName name="RiskHasSettings">TRUE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>100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1</definedName>
    <definedName name="RiskTemplateSheetName">"myTemplate"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>FALSE</definedName>
    <definedName name="Rng_1">#REF!</definedName>
    <definedName name="Rng_2">#REF!</definedName>
    <definedName name="Rng_3">#REF!</definedName>
    <definedName name="Rng_all">#REF!</definedName>
    <definedName name="rng_disc">#REF!</definedName>
    <definedName name="RngCurr">#REF!</definedName>
    <definedName name="RngPrev">#REF!</definedName>
    <definedName name="RoundTable">[2]Inputs!$AA$10:$AC$14</definedName>
    <definedName name="Scale_Parm">[2]Bootstrap!$D$109</definedName>
    <definedName name="sd_claim_size">'[3]claims dat'!$T$7</definedName>
    <definedName name="segment">#REF!</definedName>
    <definedName name="sel_tri">'[3]inc - coeff'!$S$4</definedName>
    <definedName name="sel_tri_name">'[3]inc - coeff'!$T$4</definedName>
    <definedName name="sheetname">[1]Summary!$AQ$19</definedName>
    <definedName name="sigma">[3]RI_sim!$BP$2</definedName>
    <definedName name="sim_no">#REF!</definedName>
    <definedName name="sim_number">#REF!</definedName>
    <definedName name="sim_tail">[3]Tail!$AA$6:$AA$1005</definedName>
    <definedName name="st_g" localSheetId="9">[4]sum!#REF!</definedName>
    <definedName name="st_g">[5]sum!#REF!</definedName>
    <definedName name="st_int">#REF!</definedName>
    <definedName name="st_lr">[3]sens_test!#REF!</definedName>
    <definedName name="st_mon">[8]Convert1!$C$6</definedName>
    <definedName name="st_n" localSheetId="9">[4]sum!#REF!</definedName>
    <definedName name="st_n">[5]sum!#REF!</definedName>
    <definedName name="st_tail">[3]sens_test!#REF!</definedName>
    <definedName name="st_year">[8]Convert1!$C$2</definedName>
    <definedName name="Start">[8]TRI!$D$60</definedName>
    <definedName name="start_boot">#REF!</definedName>
    <definedName name="start_g" localSheetId="9">[4]sum!#REF!</definedName>
    <definedName name="start_g">[5]sum!#REF!</definedName>
    <definedName name="start_time">[2]Inputs!$B$12</definedName>
    <definedName name="start_year">[3]esek_body!$E$3</definedName>
    <definedName name="StartCond">[8]TRI!$D$352</definedName>
    <definedName name="StartError">[8]TRI!$D$539</definedName>
    <definedName name="startInc">[8]Convert!$C$5</definedName>
    <definedName name="StartLink">[8]TRI!$D$184</definedName>
    <definedName name="StartList">[1]Summary!$A$3</definedName>
    <definedName name="StartLOBList">[6]LDFS!$E$3</definedName>
    <definedName name="Starttri2">[8]Convert1!$C$59</definedName>
    <definedName name="StartVal">[8]TRI!$G$4</definedName>
    <definedName name="subtract">#N/A</definedName>
    <definedName name="tail">[3]esek_body!$H$1</definedName>
    <definedName name="thre">[3]RI_sim!$H$5</definedName>
    <definedName name="tk">#REF!</definedName>
    <definedName name="tk_2">[6]Disc!$AF$35:$AF$56</definedName>
    <definedName name="TotalUnpaidValues">OFFSET([2]Results!$B$47,0,0,COUNT([2]Results!$B$47:$B$146),1)</definedName>
    <definedName name="tri_1">#REF!</definedName>
    <definedName name="tri_2">#REF!</definedName>
    <definedName name="tri_3">#REF!</definedName>
    <definedName name="tri_4">#REF!</definedName>
    <definedName name="tri_chi">[3]Boot!$B$112:$U$131</definedName>
    <definedName name="tri_name_list">[3]index!$C$6:$C$21</definedName>
    <definedName name="tri_resid">[3]Boot!$B$136:$U$155</definedName>
    <definedName name="TriangleCellValues">[2]Calcs!$B$5:$D$57</definedName>
    <definedName name="truckldfs">'[22]LDFs by Truck Weight'!$A$4:$F$2348</definedName>
    <definedName name="typelist">[8]Convert1!$M$2:$M$3</definedName>
    <definedName name="ULAE_CAS">#REF!</definedName>
    <definedName name="ValShow">[1]index!$I$6:$I$8</definedName>
    <definedName name="var_proc_sd">[3]Boot!$F$249</definedName>
    <definedName name="wrn.exhibits." localSheetId="9" hidden="1">{"clsd clms tri",#N/A,FALSE,"closed claims";"clsd clms dev",#N/A,FALSE,"closed claims";"rep clms tri",#N/A,FALSE,"reported claims";"rep clms dev",#N/A,FALSE,"reported claims";"other clms",#N/A,FALSE,"Other Claim Methods";"pd loss tri",#N/A,FALSE,"Paid Loss";"pd loss dev",#N/A,FALSE,"Paid Loss";"inc loss tri",#N/A,FALSE,"Inc Loss";"inc loss dev",#N/A,FALSE,"Inc Loss";"other loss methods",#N/A,FALSE,"Other loss Methods";"ult selection",#N/A,FALSE,"ultsel"}</definedName>
    <definedName name="wrn.exhibits." hidden="1">{"clsd clms tri",#N/A,FALSE,"closed claims";"clsd clms dev",#N/A,FALSE,"closed claims";"rep clms tri",#N/A,FALSE,"reported claims";"rep clms dev",#N/A,FALSE,"reported claims";"other clms",#N/A,FALSE,"Other Claim Methods";"pd loss tri",#N/A,FALSE,"Paid Loss";"pd loss dev",#N/A,FALSE,"Paid Loss";"inc loss tri",#N/A,FALSE,"Inc Loss";"inc loss dev",#N/A,FALSE,"Inc Loss";"other loss methods",#N/A,FALSE,"Other loss Methods";"ult selection",#N/A,FALSE,"ultsel"}</definedName>
    <definedName name="ws">#REF!</definedName>
    <definedName name="year">#REF!</definedName>
    <definedName name="YesNo">[2]Bootstrap!$R$108:$R$109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2" l="1"/>
  <c r="H11" i="12"/>
  <c r="H10" i="12"/>
  <c r="H9" i="12"/>
  <c r="H8" i="12"/>
  <c r="H7" i="12"/>
  <c r="H6" i="12"/>
  <c r="H14" i="12" s="1"/>
  <c r="E9" i="6" l="1"/>
  <c r="F9" i="6" s="1"/>
  <c r="E4" i="6"/>
  <c r="D14" i="6"/>
  <c r="D5" i="6"/>
  <c r="D6" i="6"/>
  <c r="D7" i="6"/>
  <c r="D8" i="6"/>
  <c r="D9" i="6"/>
  <c r="D10" i="6"/>
  <c r="D11" i="6"/>
  <c r="D12" i="6"/>
  <c r="D4" i="6"/>
  <c r="H20" i="5"/>
  <c r="J11" i="1"/>
  <c r="I11" i="1"/>
  <c r="H11" i="1"/>
  <c r="G11" i="1"/>
  <c r="F11" i="1"/>
  <c r="E11" i="1"/>
  <c r="D11" i="1"/>
  <c r="C11" i="1"/>
  <c r="B11" i="1"/>
  <c r="E253" i="7" l="1"/>
  <c r="E245" i="7"/>
  <c r="E239" i="7"/>
  <c r="E236" i="7"/>
  <c r="E230" i="7"/>
  <c r="E224" i="7"/>
  <c r="E221" i="7"/>
  <c r="E213" i="7"/>
  <c r="E209" i="7"/>
  <c r="E204" i="7"/>
  <c r="E197" i="7"/>
  <c r="E192" i="7"/>
  <c r="E188" i="7"/>
  <c r="E182" i="7"/>
  <c r="E179" i="7"/>
  <c r="E173" i="7"/>
  <c r="E165" i="7"/>
  <c r="E158" i="7"/>
  <c r="E155" i="7"/>
  <c r="E148" i="7"/>
  <c r="E145" i="7"/>
  <c r="E137" i="7"/>
  <c r="E108" i="7"/>
  <c r="E135" i="7"/>
  <c r="E128" i="7"/>
  <c r="E129" i="7" s="1"/>
  <c r="E120" i="7"/>
  <c r="E122" i="7" s="1"/>
  <c r="E114" i="7"/>
  <c r="E116" i="7" s="1"/>
  <c r="E106" i="7"/>
  <c r="E99" i="7"/>
  <c r="E101" i="7" s="1"/>
  <c r="E91" i="7"/>
  <c r="E90" i="7"/>
  <c r="E84" i="7"/>
  <c r="E86" i="7" s="1"/>
  <c r="E79" i="7"/>
  <c r="E81" i="7" s="1"/>
  <c r="E74" i="7"/>
  <c r="E73" i="7"/>
  <c r="E76" i="7" s="1"/>
  <c r="E66" i="7"/>
  <c r="E68" i="7" s="1"/>
  <c r="E61" i="7"/>
  <c r="E60" i="7"/>
  <c r="E63" i="7" s="1"/>
  <c r="E53" i="7"/>
  <c r="E55" i="7" s="1"/>
  <c r="E52" i="7"/>
  <c r="E43" i="7"/>
  <c r="E42" i="7"/>
  <c r="E45" i="7" s="1"/>
  <c r="E34" i="7"/>
  <c r="E33" i="7"/>
  <c r="E27" i="7"/>
  <c r="E26" i="7"/>
  <c r="E29" i="7" s="1"/>
  <c r="E19" i="7"/>
  <c r="E21" i="7" s="1"/>
  <c r="E18" i="7"/>
  <c r="E11" i="7"/>
  <c r="E10" i="7"/>
  <c r="E13" i="7" s="1"/>
  <c r="E93" i="7" l="1"/>
  <c r="E36" i="7"/>
  <c r="K5" i="1"/>
  <c r="E13" i="6" l="1"/>
  <c r="C13" i="6"/>
  <c r="B13" i="6"/>
  <c r="E12" i="6"/>
  <c r="F12" i="6" s="1"/>
  <c r="E11" i="6"/>
  <c r="F11" i="6" s="1"/>
  <c r="E10" i="6"/>
  <c r="F10" i="6" s="1"/>
  <c r="E8" i="6"/>
  <c r="F8" i="6" s="1"/>
  <c r="E7" i="6"/>
  <c r="F7" i="6" s="1"/>
  <c r="E6" i="6"/>
  <c r="F6" i="6" s="1"/>
  <c r="E5" i="6"/>
  <c r="F5" i="6" s="1"/>
  <c r="F4" i="6"/>
  <c r="D13" i="6" l="1"/>
  <c r="F13" i="6"/>
  <c r="E14" i="6"/>
  <c r="F14" i="6" s="1"/>
  <c r="B34" i="5"/>
  <c r="B33" i="5"/>
  <c r="C13" i="5" s="1"/>
  <c r="D30" i="5"/>
  <c r="D29" i="5"/>
  <c r="D27" i="5"/>
  <c r="D26" i="5"/>
  <c r="C12" i="5" s="1"/>
  <c r="D25" i="5"/>
  <c r="G24" i="5"/>
  <c r="F24" i="5"/>
  <c r="E24" i="5"/>
  <c r="C24" i="5"/>
  <c r="B24" i="5"/>
  <c r="I20" i="5"/>
  <c r="G9" i="5"/>
  <c r="G18" i="5" s="1"/>
  <c r="F9" i="5"/>
  <c r="F18" i="5" s="1"/>
  <c r="E9" i="5"/>
  <c r="E18" i="5" s="1"/>
  <c r="D9" i="5"/>
  <c r="D18" i="5" s="1"/>
  <c r="B9" i="5"/>
  <c r="B18" i="5" s="1"/>
  <c r="D24" i="5" l="1"/>
  <c r="C11" i="5"/>
  <c r="C14" i="5"/>
  <c r="C16" i="5"/>
  <c r="C15" i="5"/>
  <c r="C9" i="5" l="1"/>
  <c r="C18" i="5"/>
  <c r="H18" i="5" s="1"/>
  <c r="H9" i="5"/>
  <c r="L12" i="1" l="1"/>
  <c r="K10" i="1"/>
  <c r="K9" i="1"/>
  <c r="L9" i="1" s="1"/>
  <c r="K8" i="1"/>
  <c r="L8" i="1" s="1"/>
  <c r="K7" i="1"/>
  <c r="L7" i="1" s="1"/>
  <c r="K6" i="1"/>
  <c r="L6" i="1" s="1"/>
  <c r="L5" i="1"/>
  <c r="K11" i="1" l="1"/>
  <c r="L10" i="1"/>
  <c r="L11" i="1" s="1"/>
  <c r="K13" i="1"/>
  <c r="L13" i="1" l="1"/>
</calcChain>
</file>

<file path=xl/sharedStrings.xml><?xml version="1.0" encoding="utf-8"?>
<sst xmlns="http://schemas.openxmlformats.org/spreadsheetml/2006/main" count="1259" uniqueCount="304">
  <si>
    <t/>
  </si>
  <si>
    <t>זמן - חיתום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</si>
  <si>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</si>
  <si>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</si>
  <si>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</si>
  <si>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</si>
  <si>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</si>
  <si>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</si>
  <si>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</si>
  <si>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</si>
  <si>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</si>
  <si>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</si>
  <si>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Net premiums</t>
  </si>
  <si>
    <t>Unearned net premiums</t>
  </si>
  <si>
    <t>Earned net premiums</t>
  </si>
  <si>
    <t>Claim payments</t>
  </si>
  <si>
    <t>Outstanding claim estimates</t>
  </si>
  <si>
    <t>Incurred claims</t>
  </si>
  <si>
    <t>Inception loss ratio on net premiums</t>
  </si>
  <si>
    <t>UWY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</si>
  <si>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</si>
  <si>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</si>
  <si>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</si>
  <si>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</si>
  <si>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</si>
  <si>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</si>
  <si>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</si>
  <si>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</si>
  <si>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</si>
  <si>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</si>
  <si>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</si>
  <si>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</si>
  <si>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</si>
  <si>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</si>
  <si>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</si>
  <si>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</si>
  <si>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</si>
  <si>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</si>
  <si>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</si>
  <si>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</si>
  <si>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Branch</t>
  </si>
  <si>
    <t>claim</t>
  </si>
  <si>
    <t>Original policy Currency</t>
  </si>
  <si>
    <t>Insured</t>
  </si>
  <si>
    <t>type</t>
  </si>
  <si>
    <t>DOL</t>
  </si>
  <si>
    <t>Incurred</t>
  </si>
  <si>
    <t>Paid</t>
  </si>
  <si>
    <t>O/S</t>
  </si>
  <si>
    <t>Industrial</t>
  </si>
  <si>
    <t>1100200000042</t>
  </si>
  <si>
    <t>USD</t>
  </si>
  <si>
    <t>2202600106 - SOLBAR סולבר חצור בעמ ו/או כמפורט מטה</t>
  </si>
  <si>
    <t>fire</t>
  </si>
  <si>
    <t>Domestic</t>
  </si>
  <si>
    <t>1101100000738</t>
  </si>
  <si>
    <t>ILS</t>
  </si>
  <si>
    <t>1200230108 - בארי ו\או כמפורט מטה:-</t>
  </si>
  <si>
    <t>רכוש המשק</t>
  </si>
  <si>
    <t>1101100001019</t>
  </si>
  <si>
    <t>1200250101 - בית אורן ו/או ת.ב.א עיבודים חקלאיים</t>
  </si>
  <si>
    <t>1110200000075</t>
  </si>
  <si>
    <t>1207950107 - שיאון ביוטקסט מדיקל בעמ ו/או כמפורט מטה</t>
  </si>
  <si>
    <t>כל הסיכונים תעשיה</t>
  </si>
  <si>
    <t>1110200000097</t>
  </si>
  <si>
    <t>2217550108 - ניר עותק ניר דוד אגשח בעמ</t>
  </si>
  <si>
    <t>accidental damage</t>
  </si>
  <si>
    <t>commercial</t>
  </si>
  <si>
    <t>1119440000167</t>
  </si>
  <si>
    <t>1271567 - 199) בעמ אורטל יציקות לחץ (3</t>
  </si>
  <si>
    <t>1120200000067</t>
  </si>
  <si>
    <t>1307619 - פטם בעמ אפרת רביית</t>
  </si>
  <si>
    <t>1120200000128</t>
  </si>
  <si>
    <t>2217360106 - MAABAROT :מוצרי מעברות ו/או כמפורט מטה</t>
  </si>
  <si>
    <t>NP</t>
  </si>
  <si>
    <t>1120200000151</t>
  </si>
  <si>
    <t>1183880 - מזון גן שמואל</t>
  </si>
  <si>
    <t>fermentation</t>
  </si>
  <si>
    <t>Regional Factory</t>
  </si>
  <si>
    <t>1123200000013</t>
  </si>
  <si>
    <t>9230010195 - מילואות חב לפיתוח משקי מפרץ חיפה בעמ ו/</t>
  </si>
  <si>
    <t>collaps</t>
  </si>
  <si>
    <t>1120200000114</t>
  </si>
  <si>
    <t>1130200000019</t>
  </si>
  <si>
    <t>1121200508 - עינת תעשיות מזון אגשח בעמ</t>
  </si>
  <si>
    <t>explotion</t>
  </si>
  <si>
    <t>1130200000070</t>
  </si>
  <si>
    <t>3214730206 - GOLAN WINERY יקבי רמת הגולן בע¨מ</t>
  </si>
  <si>
    <t>all risk</t>
  </si>
  <si>
    <t>regional Council</t>
  </si>
  <si>
    <t>1130220000014</t>
  </si>
  <si>
    <t>1261920 - מרום הגליל מועצה אזורית</t>
  </si>
  <si>
    <t>1131100001119</t>
  </si>
  <si>
    <t>1202160189 - פלמח צובה</t>
  </si>
  <si>
    <t>1131100001131</t>
  </si>
  <si>
    <t>1238806 - קיבוץ ראש צורים</t>
  </si>
  <si>
    <t>1131100001133</t>
  </si>
  <si>
    <t>1238808 - מגדל עוז</t>
  </si>
  <si>
    <t>1131100001135</t>
  </si>
  <si>
    <t>1325428 - . כפר עציון</t>
  </si>
  <si>
    <t>1133200000001</t>
  </si>
  <si>
    <t>570022798 - מפעלי גרנות אגשח בעמ</t>
  </si>
  <si>
    <t>1139440000117</t>
  </si>
  <si>
    <t>1320221 - רימון בעמ יקב</t>
  </si>
  <si>
    <t>1140200000074</t>
  </si>
  <si>
    <t>9209996010 - אחזקות משקי הדרום ו/או כמפורט מטה</t>
  </si>
  <si>
    <t>1143200000015</t>
  </si>
  <si>
    <t>1150200000015</t>
  </si>
  <si>
    <t>1020501093 - פלדות עין חרוד מאוחד</t>
  </si>
  <si>
    <t>1151100000928</t>
  </si>
  <si>
    <t>1200050188 - אייל</t>
  </si>
  <si>
    <t>1153200000005</t>
  </si>
  <si>
    <t>3214660189 - פיתוח שאן בעמ</t>
  </si>
  <si>
    <t>1159440000028</t>
  </si>
  <si>
    <t>1265506 - צוק מנרה בעמ</t>
  </si>
  <si>
    <t>1159440000101</t>
  </si>
  <si>
    <t>1272780 - נייר רציף 2001 בעמ זק מיטרני תעשיות</t>
  </si>
  <si>
    <t>1170200000025</t>
  </si>
  <si>
    <t>1170200000051</t>
  </si>
  <si>
    <t>1416740 - בעמ אר.או.פי</t>
  </si>
  <si>
    <t>1170200000101</t>
  </si>
  <si>
    <t>9242490108 - גת-גבעת חיים אגש בעמ</t>
  </si>
  <si>
    <t>1170200000102</t>
  </si>
  <si>
    <t>9240040107 - שלאג תעשיות בעמ ו/או שמיר שלאג החזקות</t>
  </si>
  <si>
    <t>Moshav</t>
  </si>
  <si>
    <t>1171150000043</t>
  </si>
  <si>
    <t>1342450 - ו/או כפר ויתקין גפני עומר</t>
  </si>
  <si>
    <t>1173200000004</t>
  </si>
  <si>
    <t>1180230000086</t>
  </si>
  <si>
    <t>1282987 - פריאור בעמ</t>
  </si>
  <si>
    <t>1189440000062</t>
  </si>
  <si>
    <t>1435270 - בעמ עשינו עסק סוכנויות</t>
  </si>
  <si>
    <t>1190230000027</t>
  </si>
  <si>
    <t>2216280103 - הראל - עסקים מושכרים</t>
  </si>
  <si>
    <t>1191100000412</t>
  </si>
  <si>
    <t>2202300189 - הראל</t>
  </si>
  <si>
    <t>זמן - חיתום / פריטים</t>
  </si>
  <si>
    <t>SI</t>
  </si>
  <si>
    <t>Zone</t>
  </si>
  <si>
    <t>Premium</t>
  </si>
  <si>
    <t>Number of Policies</t>
  </si>
  <si>
    <t>Total</t>
  </si>
  <si>
    <t>500000≥#</t>
  </si>
  <si>
    <t>Domestic FLB - 110</t>
  </si>
  <si>
    <t>Homeowners - 940</t>
  </si>
  <si>
    <t>Moshav - 115</t>
  </si>
  <si>
    <t>1 - אזור הצפון - NORTH</t>
  </si>
  <si>
    <t>Industrial - 20</t>
  </si>
  <si>
    <t>Commercial - 23</t>
  </si>
  <si>
    <t>Guest Hous - 24</t>
  </si>
  <si>
    <t>Coldstorage - 520</t>
  </si>
  <si>
    <t>Commercial - 944</t>
  </si>
  <si>
    <t>2 - חיפה רבתי - HAIFA</t>
  </si>
  <si>
    <t>3 - מרכז - CENTRAL</t>
  </si>
  <si>
    <t>4 - תל אביב רבתי - GREATER TLV</t>
  </si>
  <si>
    <t>Regional Concile - 22</t>
  </si>
  <si>
    <t>5 - ירושלים - JERUSALEM</t>
  </si>
  <si>
    <t>6 - אזור הנגב והערבה - NEGEV</t>
  </si>
  <si>
    <t>1000000≥#&gt;500000</t>
  </si>
  <si>
    <t>Hatchury - 126</t>
  </si>
  <si>
    <t>Regional factory 320</t>
  </si>
  <si>
    <t>Bituach Haklai</t>
  </si>
  <si>
    <t>EQ EXPOSURE</t>
  </si>
  <si>
    <r>
      <t>Snapshot section sum insured</t>
    </r>
    <r>
      <rPr>
        <b/>
        <sz val="10"/>
        <color rgb="FF000000"/>
        <rFont val="Arial"/>
        <family val="2"/>
      </rPr>
      <t xml:space="preserve"> (in 000')</t>
    </r>
  </si>
  <si>
    <t>EQ</t>
  </si>
  <si>
    <t>TOTAL</t>
  </si>
  <si>
    <t>Domestic (full)</t>
  </si>
  <si>
    <t>Domestic (FLB)</t>
  </si>
  <si>
    <t>Flats</t>
  </si>
  <si>
    <t>Commercial</t>
  </si>
  <si>
    <t>EXPOSURE</t>
  </si>
  <si>
    <t>KIBBUTZ</t>
  </si>
  <si>
    <t>NON-Kibbutz</t>
  </si>
  <si>
    <t xml:space="preserve">Total Exposure </t>
  </si>
  <si>
    <t>NORTH</t>
  </si>
  <si>
    <t>HAIFA</t>
  </si>
  <si>
    <t>CENTRAL</t>
  </si>
  <si>
    <t>GREATER TLV</t>
  </si>
  <si>
    <t>JERUSALEM</t>
  </si>
  <si>
    <t>NEGEV</t>
  </si>
  <si>
    <t>Large risk - Above $40M</t>
  </si>
  <si>
    <t>Policies in-force</t>
  </si>
  <si>
    <t>Agro Cooperative</t>
  </si>
  <si>
    <t>Exchange rate Shekel/USD</t>
  </si>
  <si>
    <r>
      <rPr>
        <b/>
        <u/>
        <sz val="10"/>
        <color rgb="FF000000"/>
        <rFont val="Arial"/>
        <family val="2"/>
      </rPr>
      <t>Average</t>
    </r>
    <r>
      <rPr>
        <sz val="10"/>
        <color rgb="FF000000"/>
        <rFont val="Arial"/>
        <family val="2"/>
      </rPr>
      <t xml:space="preserve"> TSI per kibbutz</t>
    </r>
  </si>
  <si>
    <r>
      <rPr>
        <b/>
        <u/>
        <sz val="10"/>
        <color rgb="FF000000"/>
        <rFont val="Arial"/>
        <family val="2"/>
      </rPr>
      <t>Average</t>
    </r>
    <r>
      <rPr>
        <sz val="10"/>
        <color rgb="FF000000"/>
        <rFont val="Arial"/>
        <family val="2"/>
      </rPr>
      <t xml:space="preserve"> TSI Agro Coopperative</t>
    </r>
  </si>
  <si>
    <t>Common Account recovery</t>
  </si>
  <si>
    <t>Inception loss ratio on net premiums after Common Account recovery</t>
  </si>
  <si>
    <t>As at 30/9/2019</t>
  </si>
  <si>
    <t>LR Triangle on Earned Premium - As At 30/9/2019</t>
  </si>
  <si>
    <t>Large Claims above $750,000 As at 30/9/2019</t>
  </si>
  <si>
    <t>5000000≥#&gt;1000000</t>
  </si>
  <si>
    <t>10000000≥#&gt;5000000</t>
  </si>
  <si>
    <t>20000000≥#&gt;10000000</t>
  </si>
  <si>
    <t>30000000≥#&gt;20000000</t>
  </si>
  <si>
    <t>40000000≥#&gt;30000000</t>
  </si>
  <si>
    <t>#&gt;40000000</t>
  </si>
  <si>
    <t>Risk Profile as at 30/9/2019</t>
  </si>
  <si>
    <t>2020 Exposure Estimation</t>
  </si>
  <si>
    <t>Year</t>
  </si>
  <si>
    <t>Net Earned Premium</t>
  </si>
  <si>
    <t>Incurred Claims</t>
  </si>
  <si>
    <t>LR on Net</t>
  </si>
  <si>
    <t>Incurred Claims As If</t>
  </si>
  <si>
    <t>LR As If</t>
  </si>
  <si>
    <t>Moshav - 105</t>
  </si>
  <si>
    <t>Homeowners- Mortgage - 930</t>
  </si>
  <si>
    <t>Event Limit - 2.5%</t>
  </si>
  <si>
    <t>Event Limit</t>
  </si>
  <si>
    <t>Common account Protection USD3.5Mxs2M</t>
  </si>
  <si>
    <t>2020 Fire QS Treaty</t>
  </si>
  <si>
    <t>Bituach Haklai Central Cooperative Society Ltd</t>
  </si>
  <si>
    <t>Contacts</t>
  </si>
  <si>
    <t>UK Office</t>
  </si>
  <si>
    <t>Leon Janeke</t>
  </si>
  <si>
    <t>T: +44 (0) 207 086 3930</t>
  </si>
  <si>
    <t>E: leon.janeke@aon.com</t>
  </si>
  <si>
    <t>Kevin Brown</t>
  </si>
  <si>
    <t>Jerome Ford</t>
  </si>
  <si>
    <t>T: +44 (0) 207 522 7061</t>
  </si>
  <si>
    <t>T: +44 (0) 207 086 2210</t>
  </si>
  <si>
    <t>E: kevin.m.brown@aon.com</t>
  </si>
  <si>
    <t>E: Jerome.ford3@aon.co.uk</t>
  </si>
  <si>
    <t>Tel Aviv Office</t>
  </si>
  <si>
    <t>Diana Berezin (Laban)</t>
  </si>
  <si>
    <t>Eran Cassuto</t>
  </si>
  <si>
    <t>T: +972 (0) 3 693 5105</t>
  </si>
  <si>
    <t>T: +972 (0) 3 693 5103</t>
  </si>
  <si>
    <t>E: diana.berezin@aon.com</t>
  </si>
  <si>
    <t>E: eran.cassuto@aon.com</t>
  </si>
  <si>
    <t>Hilla Cohen-Kimmel</t>
  </si>
  <si>
    <t>Aielet Schatzberger</t>
  </si>
  <si>
    <t>T: +972 (0) 3 693 5107</t>
  </si>
  <si>
    <t>T: +972 (0) 3 693 5132</t>
  </si>
  <si>
    <t>E: hilla.kimmel@aon.com</t>
  </si>
  <si>
    <t>E: aielet.schatzberger@aon.com</t>
  </si>
  <si>
    <t>Tomer Hindi</t>
  </si>
  <si>
    <t>T: +972 (0) 3 693 5123</t>
  </si>
  <si>
    <t>E: tomer.hindi@aon.com</t>
  </si>
  <si>
    <t>The Aon Centre</t>
  </si>
  <si>
    <t>The Leadenhall Building</t>
  </si>
  <si>
    <t>Museum Tower</t>
  </si>
  <si>
    <t>122 Leadenhall Street</t>
  </si>
  <si>
    <t>4 Berkovitch Street</t>
  </si>
  <si>
    <t>London</t>
  </si>
  <si>
    <t>Tel Aviv</t>
  </si>
  <si>
    <t>EC3V 4AN</t>
  </si>
  <si>
    <t>United Kingdom</t>
  </si>
  <si>
    <t>Israel</t>
  </si>
  <si>
    <t>Tel:  +44 20 7088 0044</t>
  </si>
  <si>
    <t>Tel:  +972 (0) 3 693 5100</t>
  </si>
  <si>
    <t>Fax: +44 20 7578 7001</t>
  </si>
  <si>
    <t>Fax: +972 (0) 3 693 5101</t>
  </si>
  <si>
    <t>www.aon.com</t>
  </si>
  <si>
    <t>2008</t>
  </si>
  <si>
    <t>2009</t>
  </si>
  <si>
    <t>Issued policy sum insured</t>
  </si>
  <si>
    <t>Net issued policies</t>
  </si>
  <si>
    <t>Regional Concile</t>
  </si>
  <si>
    <t>Guest Houses</t>
  </si>
  <si>
    <r>
      <t xml:space="preserve">Domestic - </t>
    </r>
    <r>
      <rPr>
        <b/>
        <sz val="10"/>
        <color rgb="FF000000"/>
        <rFont val="Arial"/>
        <family val="2"/>
      </rPr>
      <t>fire on FLB</t>
    </r>
  </si>
  <si>
    <t>Hatchery</t>
  </si>
  <si>
    <t>Cold-Storage</t>
  </si>
  <si>
    <t>Flats/Householders - Kibbutts ownership</t>
  </si>
  <si>
    <t>Flats/Householders</t>
  </si>
  <si>
    <t>Commercial/Industrial (non-Kibbutz)</t>
  </si>
  <si>
    <t>Risk profile - Fire only - 2008-2019 as at 30.9.2019</t>
  </si>
  <si>
    <t>2019 - Israeli Interest Abroad</t>
  </si>
  <si>
    <t>USD 30.9.19 -</t>
  </si>
  <si>
    <r>
      <t xml:space="preserve">Fire All Risks </t>
    </r>
    <r>
      <rPr>
        <b/>
        <u/>
        <sz val="10"/>
        <rFont val="Arial"/>
        <family val="2"/>
      </rPr>
      <t>excluding EQ</t>
    </r>
    <r>
      <rPr>
        <sz val="10"/>
        <rFont val="Arial"/>
        <family val="2"/>
      </rPr>
      <t xml:space="preserve"> - cover up to $40M. Sums above are covered on NP facultative.</t>
    </r>
  </si>
  <si>
    <t>Sum Insured</t>
  </si>
  <si>
    <t>Insured Name</t>
  </si>
  <si>
    <t>Policy No.</t>
  </si>
  <si>
    <t>Expiry</t>
  </si>
  <si>
    <t>Type of business</t>
  </si>
  <si>
    <t>Country</t>
  </si>
  <si>
    <t>Property</t>
  </si>
  <si>
    <t>Lop</t>
  </si>
  <si>
    <t>Total per Location</t>
  </si>
  <si>
    <t>Original Rate %</t>
  </si>
  <si>
    <t>Survey and remarks</t>
  </si>
  <si>
    <t>Bakara Geva</t>
  </si>
  <si>
    <t>020-12053601</t>
  </si>
  <si>
    <t>Automation Control</t>
  </si>
  <si>
    <t>USA</t>
  </si>
  <si>
    <t>4301 S Federal Blvd Unit 112 Sheridan, CO 80110, USA</t>
  </si>
  <si>
    <t>Oran</t>
  </si>
  <si>
    <t>020-12021601</t>
  </si>
  <si>
    <t>safety laminated windshields, tempered body glass, anti-terror and bullet-proof car glass</t>
  </si>
  <si>
    <t>Warehouse Adress: 48 Industrial Park Way Emporia, Verginia 23847, USA</t>
  </si>
  <si>
    <t>Ginegar</t>
  </si>
  <si>
    <t>020-12074702</t>
  </si>
  <si>
    <t xml:space="preserve">agriculture and industrial plastic covers films and plastic  bags and nets covers </t>
  </si>
  <si>
    <t>Ginegar Plastic Inc., 3042 Industrial Parkway, Santa Maria, CA 93455</t>
  </si>
  <si>
    <t>1811 W Betteravia Rd. Santa Maria Ca, 93455 USA</t>
  </si>
  <si>
    <t>Ag Products Resources,1699 Zenos Road, Holtvilles, CA, 92250 USA</t>
  </si>
  <si>
    <t>Berry Hill Larigation Inc.3744 Highway 58 Buffalo JCT, 24529 USA</t>
  </si>
  <si>
    <t>Kafrit</t>
  </si>
  <si>
    <t>020-12065302</t>
  </si>
  <si>
    <t>compounds and masterbatches for the plastic industry. Pvc, engineering, ABS, XLPE. FR compounds and M.Bs for agri-applications: UV, IR, etc.</t>
  </si>
  <si>
    <t>Germany</t>
  </si>
  <si>
    <t>Konstav, Germany</t>
  </si>
  <si>
    <t>Total:</t>
  </si>
  <si>
    <t>MD+LOP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</si>
</sst>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 * #,##0.00_ ;_ * \-#,##0.00_ ;_ * &quot;-&quot;??_ ;_ @_ "/>
    <numFmt numFmtId="165" formatCode="%\ #,##0.00;\-%\ #,##0.00"/>
    <numFmt numFmtId="166" formatCode="\$\ #,##0;\-\$\ #,##0"/>
    <numFmt numFmtId="167" formatCode="\$\ #,##0,;\-\$\ #,##0,"/>
    <numFmt numFmtId="168" formatCode="[$$-409]#,##0"/>
    <numFmt numFmtId="169" formatCode="[$$-409]#,##0.00"/>
    <numFmt numFmtId="170" formatCode="_ * #,##0_ ;_ * \-#,##0_ ;_ * &quot;-&quot;??_ ;_ @_ "/>
    <numFmt numFmtId="171" formatCode="0.000%"/>
    <numFmt numFmtId="172" formatCode="&quot;₪&quot;\ #,##0"/>
  </numFmts>
  <fonts count="39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777777"/>
      <name val="Arial"/>
      <family val="2"/>
    </font>
    <font>
      <b/>
      <sz val="10"/>
      <color rgb="FF000000"/>
      <name val="Arial"/>
      <family val="2"/>
    </font>
    <font>
      <b/>
      <sz val="11"/>
      <name val="Calibri"/>
      <family val="2"/>
    </font>
    <font>
      <b/>
      <sz val="14"/>
      <color rgb="FF00000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u/>
      <sz val="10"/>
      <color rgb="FF000000"/>
      <name val="Arial"/>
      <family val="2"/>
    </font>
    <font>
      <sz val="10"/>
      <color rgb="FF777777"/>
      <name val="Arial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4"/>
      <color theme="3"/>
      <name val="Arial"/>
      <family val="2"/>
    </font>
    <font>
      <b/>
      <sz val="14"/>
      <color rgb="FFFF0000"/>
      <name val="Arial"/>
      <family val="2"/>
    </font>
    <font>
      <b/>
      <sz val="14"/>
      <color theme="0" tint="-0.499984740745262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</font>
    <font>
      <sz val="11"/>
      <name val="Calibri"/>
    </font>
    <font>
      <b/>
      <sz val="10"/>
      <color rgb="FF000000"/>
      <name val="Arial"/>
    </font>
    <font>
      <b/>
      <sz val="11"/>
      <name val="Calibri"/>
    </font>
    <font>
      <sz val="10"/>
      <name val="Arial"/>
      <charset val="177"/>
    </font>
    <font>
      <b/>
      <u/>
      <sz val="18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sz val="1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DDDBDC"/>
      </patternFill>
    </fill>
    <fill>
      <patternFill patternType="solid">
        <fgColor rgb="FFFFFFFF"/>
      </patternFill>
    </fill>
    <fill>
      <patternFill patternType="solid">
        <fgColor rgb="FFFFFFE0"/>
      </patternFill>
    </fill>
    <fill>
      <patternFill patternType="solid">
        <fgColor rgb="FFF5F5F5"/>
      </patternFill>
    </fill>
    <fill>
      <patternFill patternType="solid">
        <fgColor rgb="FFFFFF00"/>
        <bgColor indexed="64"/>
      </patternFill>
    </fill>
    <fill>
      <patternFill patternType="solid">
        <fgColor rgb="FFEFEBD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</fills>
  <borders count="65">
    <border>
      <left/>
      <right/>
      <top/>
      <bottom/>
      <diagonal/>
    </border>
    <border>
      <left/>
      <right style="thin">
        <color rgb="FFC8C8C8"/>
      </right>
      <top/>
      <bottom style="thin">
        <color rgb="FFC8C8C8"/>
      </bottom>
      <diagonal/>
    </border>
    <border>
      <left/>
      <right style="thin">
        <color rgb="FFC8C8C8"/>
      </right>
      <top/>
      <bottom/>
      <diagonal/>
    </border>
    <border>
      <left/>
      <right/>
      <top/>
      <bottom style="thin">
        <color rgb="FFC8C8C8"/>
      </bottom>
      <diagonal/>
    </border>
    <border>
      <left style="thin">
        <color rgb="FFC8C8C8"/>
      </left>
      <right style="thin">
        <color rgb="FFC8C8C8"/>
      </right>
      <top style="thin">
        <color rgb="FFC8C8C8"/>
      </top>
      <bottom/>
      <diagonal/>
    </border>
    <border>
      <left style="thin">
        <color rgb="FFC8C8C8"/>
      </left>
      <right style="thin">
        <color rgb="FFC8C8C8"/>
      </right>
      <top/>
      <bottom style="thin">
        <color rgb="FFC8C8C8"/>
      </bottom>
      <diagonal/>
    </border>
    <border>
      <left style="thin">
        <color rgb="FFC8C8C8"/>
      </left>
      <right style="thin">
        <color rgb="FFC8C8C8"/>
      </right>
      <top/>
      <bottom/>
      <diagonal/>
    </border>
    <border>
      <left/>
      <right style="thin">
        <color rgb="FFBEBEBE"/>
      </right>
      <top/>
      <bottom style="thin">
        <color rgb="FFBEBEBE"/>
      </bottom>
      <diagonal/>
    </border>
    <border>
      <left/>
      <right/>
      <top/>
      <bottom style="thin">
        <color rgb="FFBEBEBE"/>
      </bottom>
      <diagonal/>
    </border>
    <border>
      <left style="medium">
        <color indexed="64"/>
      </left>
      <right/>
      <top style="medium">
        <color indexed="64"/>
      </top>
      <bottom style="thin">
        <color rgb="FFBEBEBE"/>
      </bottom>
      <diagonal/>
    </border>
    <border>
      <left/>
      <right/>
      <top style="medium">
        <color indexed="64"/>
      </top>
      <bottom style="thin">
        <color rgb="FFBEBEBE"/>
      </bottom>
      <diagonal/>
    </border>
    <border>
      <left/>
      <right style="medium">
        <color indexed="64"/>
      </right>
      <top style="medium">
        <color indexed="64"/>
      </top>
      <bottom style="thin">
        <color rgb="FFBEBEBE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medium">
        <color indexed="64"/>
      </right>
      <top/>
      <bottom style="thin">
        <color rgb="FF99999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EBEBE"/>
      </left>
      <right/>
      <top/>
      <bottom style="thin">
        <color rgb="FFBEBEBE"/>
      </bottom>
      <diagonal/>
    </border>
    <border>
      <left style="thin">
        <color rgb="FFBEBEBE"/>
      </left>
      <right/>
      <top style="thin">
        <color rgb="FFBEBEBE"/>
      </top>
      <bottom style="thin">
        <color rgb="FFBEBEBE"/>
      </bottom>
      <diagonal/>
    </border>
    <border>
      <left/>
      <right/>
      <top style="thin">
        <color rgb="FFBEBEBE"/>
      </top>
      <bottom style="thin">
        <color rgb="FFBEBEBE"/>
      </bottom>
      <diagonal/>
    </border>
    <border>
      <left/>
      <right style="thin">
        <color rgb="FFBEBEBE"/>
      </right>
      <top style="thin">
        <color rgb="FFBEBEBE"/>
      </top>
      <bottom style="thin">
        <color rgb="FFBEBEBE"/>
      </bottom>
      <diagonal/>
    </border>
    <border>
      <left style="thin">
        <color rgb="FFBEBEBE"/>
      </left>
      <right/>
      <top style="thin">
        <color rgb="FFBEBEBE"/>
      </top>
      <bottom/>
      <diagonal/>
    </border>
    <border>
      <left/>
      <right/>
      <top style="thin">
        <color rgb="FFBEBEBE"/>
      </top>
      <bottom/>
      <diagonal/>
    </border>
    <border>
      <left/>
      <right style="thin">
        <color rgb="FFBEBEBE"/>
      </right>
      <top style="thin">
        <color rgb="FFBEBEBE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EBEBE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C8C8C8"/>
      </top>
      <bottom style="thin">
        <color rgb="FFC8C8C8"/>
      </bottom>
      <diagonal/>
    </border>
    <border>
      <left/>
      <right style="thin">
        <color rgb="FFC8C8C8"/>
      </right>
      <top style="thin">
        <color rgb="FFC8C8C8"/>
      </top>
      <bottom style="thin">
        <color rgb="FFC8C8C8"/>
      </bottom>
      <diagonal/>
    </border>
    <border>
      <left/>
      <right style="thin">
        <color rgb="FFC8C8C8"/>
      </right>
      <top style="thin">
        <color rgb="FFC8C8C8"/>
      </top>
      <bottom/>
      <diagonal/>
    </border>
    <border>
      <left style="thin">
        <color rgb="FFC8C8C8"/>
      </left>
      <right/>
      <top/>
      <bottom style="thin">
        <color rgb="FFC8C8C8"/>
      </bottom>
      <diagonal/>
    </border>
  </borders>
  <cellStyleXfs count="2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>
      <alignment horizontal="center" vertical="center"/>
    </xf>
    <xf numFmtId="0" fontId="2" fillId="2" borderId="1">
      <alignment horizontal="center" vertical="center"/>
    </xf>
    <xf numFmtId="0" fontId="2" fillId="2" borderId="1">
      <alignment horizontal="right" vertical="center"/>
    </xf>
    <xf numFmtId="0" fontId="2" fillId="3" borderId="0">
      <alignment horizontal="right" vertical="center"/>
    </xf>
    <xf numFmtId="0" fontId="3" fillId="4" borderId="0">
      <alignment horizontal="right" vertical="center"/>
    </xf>
    <xf numFmtId="0" fontId="2" fillId="5" borderId="0">
      <alignment horizontal="right" vertical="center"/>
    </xf>
    <xf numFmtId="0" fontId="6" fillId="3" borderId="0">
      <alignment horizontal="right" vertical="center"/>
    </xf>
    <xf numFmtId="0" fontId="7" fillId="3" borderId="0">
      <alignment horizontal="left" vertical="center"/>
    </xf>
    <xf numFmtId="0" fontId="6" fillId="5" borderId="0">
      <alignment horizontal="right" vertical="center"/>
    </xf>
    <xf numFmtId="0" fontId="7" fillId="5" borderId="0">
      <alignment horizontal="left" vertical="center"/>
    </xf>
    <xf numFmtId="0" fontId="6" fillId="2" borderId="1">
      <alignment horizontal="right" vertical="center"/>
    </xf>
    <xf numFmtId="0" fontId="8" fillId="4" borderId="0">
      <alignment horizontal="right" vertical="center"/>
    </xf>
    <xf numFmtId="0" fontId="6" fillId="7" borderId="7">
      <alignment horizontal="center" vertical="center"/>
    </xf>
    <xf numFmtId="0" fontId="8" fillId="7" borderId="7">
      <alignment horizontal="left" vertical="center"/>
    </xf>
    <xf numFmtId="0" fontId="20" fillId="0" borderId="0"/>
    <xf numFmtId="0" fontId="22" fillId="0" borderId="0"/>
    <xf numFmtId="0" fontId="20" fillId="0" borderId="0"/>
    <xf numFmtId="0" fontId="28" fillId="7" borderId="7">
      <alignment horizontal="center" vertical="center"/>
    </xf>
    <xf numFmtId="0" fontId="29" fillId="0" borderId="0"/>
    <xf numFmtId="0" fontId="28" fillId="7" borderId="7">
      <alignment horizontal="right" vertical="center"/>
    </xf>
    <xf numFmtId="0" fontId="30" fillId="4" borderId="0">
      <alignment horizontal="right" vertical="center"/>
    </xf>
    <xf numFmtId="0" fontId="28" fillId="12" borderId="0">
      <alignment horizontal="right" vertical="center"/>
    </xf>
    <xf numFmtId="0" fontId="28" fillId="3" borderId="0">
      <alignment horizontal="right" vertical="center"/>
    </xf>
    <xf numFmtId="0" fontId="32" fillId="0" borderId="0"/>
  </cellStyleXfs>
  <cellXfs count="320">
    <xf numFmtId="0" fontId="0" fillId="0" borderId="0" xfId="0"/>
    <xf numFmtId="0" fontId="2" fillId="5" borderId="0" xfId="8" applyNumberFormat="1" applyFont="1" applyFill="1">
      <alignment horizontal="right" vertical="center"/>
    </xf>
    <xf numFmtId="166" fontId="2" fillId="3" borderId="0" xfId="6" applyNumberFormat="1" applyFont="1" applyFill="1">
      <alignment horizontal="right" vertical="center"/>
    </xf>
    <xf numFmtId="166" fontId="3" fillId="4" borderId="2" xfId="7" applyNumberFormat="1" applyFont="1" applyFill="1" applyBorder="1">
      <alignment horizontal="right" vertical="center"/>
    </xf>
    <xf numFmtId="166" fontId="2" fillId="5" borderId="0" xfId="8" applyNumberFormat="1" applyFont="1" applyFill="1">
      <alignment horizontal="right" vertical="center"/>
    </xf>
    <xf numFmtId="0" fontId="0" fillId="0" borderId="0" xfId="0" applyAlignment="1">
      <alignment horizontal="left" wrapText="1"/>
    </xf>
    <xf numFmtId="10" fontId="2" fillId="3" borderId="3" xfId="2" applyNumberFormat="1" applyFont="1" applyFill="1" applyBorder="1" applyAlignment="1">
      <alignment horizontal="right" vertical="center"/>
    </xf>
    <xf numFmtId="10" fontId="3" fillId="4" borderId="1" xfId="2" applyNumberFormat="1" applyFont="1" applyFill="1" applyBorder="1" applyAlignment="1">
      <alignment horizontal="right" vertical="center"/>
    </xf>
    <xf numFmtId="166" fontId="4" fillId="5" borderId="0" xfId="8" applyNumberFormat="1" applyFont="1" applyFill="1">
      <alignment horizontal="right" vertical="center"/>
    </xf>
    <xf numFmtId="0" fontId="6" fillId="2" borderId="1" xfId="5" applyNumberFormat="1" applyFont="1" applyFill="1" applyBorder="1">
      <alignment horizontal="right" vertical="center"/>
    </xf>
    <xf numFmtId="0" fontId="6" fillId="2" borderId="1" xfId="5" applyNumberFormat="1" applyFont="1" applyFill="1" applyBorder="1" applyAlignment="1">
      <alignment horizontal="center" vertical="center"/>
    </xf>
    <xf numFmtId="14" fontId="6" fillId="3" borderId="3" xfId="9" applyNumberFormat="1" applyFont="1" applyFill="1" applyBorder="1">
      <alignment horizontal="right" vertical="center"/>
    </xf>
    <xf numFmtId="14" fontId="6" fillId="5" borderId="3" xfId="11" applyNumberFormat="1" applyFont="1" applyFill="1" applyBorder="1">
      <alignment horizontal="right" vertical="center"/>
    </xf>
    <xf numFmtId="0" fontId="6" fillId="2" borderId="0" xfId="5" applyNumberFormat="1" applyFont="1" applyFill="1" applyBorder="1">
      <alignment horizontal="right" vertical="center"/>
    </xf>
    <xf numFmtId="0" fontId="9" fillId="0" borderId="0" xfId="0" applyFont="1"/>
    <xf numFmtId="167" fontId="8" fillId="4" borderId="15" xfId="7" applyNumberFormat="1" applyFont="1" applyFill="1" applyBorder="1">
      <alignment horizontal="right" vertical="center"/>
    </xf>
    <xf numFmtId="167" fontId="8" fillId="4" borderId="0" xfId="7" applyNumberFormat="1" applyFont="1" applyFill="1" applyBorder="1">
      <alignment horizontal="right" vertical="center"/>
    </xf>
    <xf numFmtId="167" fontId="8" fillId="4" borderId="16" xfId="7" applyNumberFormat="1" applyFont="1" applyBorder="1">
      <alignment horizontal="right" vertical="center"/>
    </xf>
    <xf numFmtId="167" fontId="8" fillId="4" borderId="16" xfId="7" applyNumberFormat="1" applyFont="1" applyFill="1" applyBorder="1">
      <alignment horizontal="right" vertical="center"/>
    </xf>
    <xf numFmtId="0" fontId="2" fillId="5" borderId="17" xfId="8" applyBorder="1">
      <alignment horizontal="right" vertical="center"/>
    </xf>
    <xf numFmtId="0" fontId="2" fillId="5" borderId="18" xfId="8" applyBorder="1">
      <alignment horizontal="right" vertical="center"/>
    </xf>
    <xf numFmtId="0" fontId="8" fillId="5" borderId="19" xfId="8" applyFont="1" applyBorder="1" applyAlignment="1">
      <alignment horizontal="right" vertical="center"/>
    </xf>
    <xf numFmtId="167" fontId="2" fillId="5" borderId="17" xfId="8" applyNumberFormat="1" applyBorder="1">
      <alignment horizontal="right" vertical="center"/>
    </xf>
    <xf numFmtId="0" fontId="2" fillId="5" borderId="19" xfId="8" applyBorder="1">
      <alignment horizontal="right" vertical="center"/>
    </xf>
    <xf numFmtId="167" fontId="6" fillId="5" borderId="16" xfId="8" applyNumberFormat="1" applyFont="1" applyFill="1" applyBorder="1">
      <alignment horizontal="right" vertical="center"/>
    </xf>
    <xf numFmtId="167" fontId="6" fillId="3" borderId="16" xfId="6" applyNumberFormat="1" applyFont="1" applyFill="1" applyBorder="1">
      <alignment horizontal="right" vertical="center"/>
    </xf>
    <xf numFmtId="167" fontId="6" fillId="3" borderId="19" xfId="6" applyNumberFormat="1" applyFont="1" applyFill="1" applyBorder="1">
      <alignment horizontal="right" vertical="center"/>
    </xf>
    <xf numFmtId="167" fontId="8" fillId="5" borderId="20" xfId="8" applyNumberFormat="1" applyFont="1" applyBorder="1">
      <alignment horizontal="right" vertical="center"/>
    </xf>
    <xf numFmtId="167" fontId="8" fillId="5" borderId="21" xfId="8" applyNumberFormat="1" applyFont="1" applyBorder="1">
      <alignment horizontal="right" vertical="center"/>
    </xf>
    <xf numFmtId="167" fontId="8" fillId="5" borderId="22" xfId="8" applyNumberFormat="1" applyFont="1" applyBorder="1">
      <alignment horizontal="right" vertical="center"/>
    </xf>
    <xf numFmtId="10" fontId="2" fillId="2" borderId="1" xfId="5" applyNumberFormat="1" applyAlignment="1">
      <alignment horizontal="center" vertical="center"/>
    </xf>
    <xf numFmtId="10" fontId="6" fillId="5" borderId="0" xfId="2" applyNumberFormat="1" applyFont="1" applyFill="1" applyBorder="1" applyAlignment="1">
      <alignment horizontal="right" vertical="center"/>
    </xf>
    <xf numFmtId="10" fontId="8" fillId="5" borderId="0" xfId="2" applyNumberFormat="1" applyFont="1" applyFill="1" applyBorder="1" applyAlignment="1">
      <alignment horizontal="right" vertical="center"/>
    </xf>
    <xf numFmtId="0" fontId="2" fillId="5" borderId="0" xfId="8" applyBorder="1">
      <alignment horizontal="right" vertical="center"/>
    </xf>
    <xf numFmtId="167" fontId="2" fillId="5" borderId="0" xfId="8" applyNumberFormat="1" applyBorder="1">
      <alignment horizontal="right" vertical="center"/>
    </xf>
    <xf numFmtId="0" fontId="6" fillId="7" borderId="7" xfId="15">
      <alignment horizontal="center" vertical="center"/>
    </xf>
    <xf numFmtId="169" fontId="0" fillId="0" borderId="0" xfId="0" applyNumberFormat="1"/>
    <xf numFmtId="0" fontId="12" fillId="0" borderId="0" xfId="0" applyFont="1" applyAlignment="1">
      <alignment horizontal="left"/>
    </xf>
    <xf numFmtId="0" fontId="11" fillId="0" borderId="0" xfId="0" applyFont="1" applyFill="1" applyBorder="1"/>
    <xf numFmtId="0" fontId="0" fillId="0" borderId="0" xfId="0" applyFill="1" applyBorder="1"/>
    <xf numFmtId="0" fontId="9" fillId="0" borderId="0" xfId="0" applyFont="1" applyFill="1" applyBorder="1"/>
    <xf numFmtId="168" fontId="0" fillId="0" borderId="0" xfId="0" applyNumberFormat="1" applyAlignment="1">
      <alignment horizontal="left"/>
    </xf>
    <xf numFmtId="168" fontId="0" fillId="0" borderId="0" xfId="0" applyNumberFormat="1" applyFill="1" applyBorder="1"/>
    <xf numFmtId="0" fontId="11" fillId="0" borderId="0" xfId="0" applyFont="1"/>
    <xf numFmtId="0" fontId="8" fillId="7" borderId="7" xfId="15" applyFont="1">
      <alignment horizontal="center" vertical="center"/>
    </xf>
    <xf numFmtId="166" fontId="5" fillId="4" borderId="2" xfId="7" applyNumberFormat="1" applyFont="1" applyFill="1" applyBorder="1">
      <alignment horizontal="right" vertical="center"/>
    </xf>
    <xf numFmtId="10" fontId="2" fillId="3" borderId="0" xfId="2" applyNumberFormat="1" applyFont="1" applyFill="1" applyBorder="1" applyAlignment="1">
      <alignment horizontal="right" vertical="center"/>
    </xf>
    <xf numFmtId="10" fontId="3" fillId="4" borderId="0" xfId="2" applyNumberFormat="1" applyFont="1" applyFill="1" applyBorder="1" applyAlignment="1">
      <alignment horizontal="right" vertical="center"/>
    </xf>
    <xf numFmtId="37" fontId="2" fillId="3" borderId="0" xfId="6" applyNumberFormat="1" applyFont="1" applyFill="1">
      <alignment horizontal="right" vertical="center"/>
    </xf>
    <xf numFmtId="165" fontId="2" fillId="3" borderId="0" xfId="6" applyNumberFormat="1" applyFont="1" applyFill="1">
      <alignment horizontal="right" vertical="center"/>
    </xf>
    <xf numFmtId="37" fontId="2" fillId="5" borderId="0" xfId="8" applyNumberFormat="1" applyFont="1" applyFill="1">
      <alignment horizontal="right" vertical="center"/>
    </xf>
    <xf numFmtId="165" fontId="2" fillId="5" borderId="0" xfId="8" applyNumberFormat="1" applyFont="1" applyFill="1">
      <alignment horizontal="right" vertical="center"/>
    </xf>
    <xf numFmtId="0" fontId="2" fillId="3" borderId="0" xfId="6" applyNumberFormat="1" applyFont="1" applyFill="1">
      <alignment horizontal="right" vertical="center"/>
    </xf>
    <xf numFmtId="0" fontId="2" fillId="5" borderId="3" xfId="8" applyNumberFormat="1" applyFont="1" applyFill="1" applyBorder="1">
      <alignment horizontal="right" vertical="center"/>
    </xf>
    <xf numFmtId="165" fontId="2" fillId="5" borderId="3" xfId="8" applyNumberFormat="1" applyFont="1" applyFill="1" applyBorder="1">
      <alignment horizontal="right" vertical="center"/>
    </xf>
    <xf numFmtId="166" fontId="2" fillId="3" borderId="3" xfId="6" applyNumberFormat="1" applyFont="1" applyFill="1" applyBorder="1">
      <alignment horizontal="right" vertical="center"/>
    </xf>
    <xf numFmtId="166" fontId="14" fillId="3" borderId="3" xfId="10" applyNumberFormat="1" applyFont="1" applyFill="1" applyBorder="1">
      <alignment horizontal="left" vertical="center"/>
    </xf>
    <xf numFmtId="0" fontId="14" fillId="3" borderId="1" xfId="10" applyNumberFormat="1" applyFont="1" applyFill="1" applyBorder="1">
      <alignment horizontal="left" vertical="center"/>
    </xf>
    <xf numFmtId="166" fontId="2" fillId="5" borderId="3" xfId="8" applyNumberFormat="1" applyFont="1" applyFill="1" applyBorder="1">
      <alignment horizontal="right" vertical="center"/>
    </xf>
    <xf numFmtId="166" fontId="14" fillId="5" borderId="3" xfId="12" applyNumberFormat="1" applyFont="1" applyFill="1" applyBorder="1">
      <alignment horizontal="left" vertical="center"/>
    </xf>
    <xf numFmtId="0" fontId="14" fillId="5" borderId="1" xfId="12" applyNumberFormat="1" applyFont="1" applyFill="1" applyBorder="1">
      <alignment horizontal="left" vertical="center"/>
    </xf>
    <xf numFmtId="166" fontId="14" fillId="5" borderId="1" xfId="12" applyNumberFormat="1" applyFont="1" applyFill="1" applyBorder="1">
      <alignment horizontal="left" vertical="center"/>
    </xf>
    <xf numFmtId="166" fontId="14" fillId="3" borderId="1" xfId="10" applyNumberFormat="1" applyFont="1" applyFill="1" applyBorder="1">
      <alignment horizontal="left" vertical="center"/>
    </xf>
    <xf numFmtId="0" fontId="14" fillId="5" borderId="3" xfId="12" applyNumberFormat="1" applyFont="1" applyFill="1" applyBorder="1">
      <alignment horizontal="left" vertical="center"/>
    </xf>
    <xf numFmtId="0" fontId="0" fillId="6" borderId="0" xfId="0" applyFill="1"/>
    <xf numFmtId="37" fontId="2" fillId="3" borderId="3" xfId="6" applyNumberFormat="1" applyFont="1" applyFill="1" applyBorder="1">
      <alignment horizontal="right" vertical="center"/>
    </xf>
    <xf numFmtId="167" fontId="2" fillId="5" borderId="15" xfId="8" applyNumberFormat="1" applyFont="1" applyFill="1" applyBorder="1">
      <alignment horizontal="right" vertical="center"/>
    </xf>
    <xf numFmtId="167" fontId="2" fillId="5" borderId="0" xfId="8" applyNumberFormat="1" applyFont="1" applyFill="1" applyBorder="1">
      <alignment horizontal="right" vertical="center"/>
    </xf>
    <xf numFmtId="167" fontId="2" fillId="3" borderId="15" xfId="6" applyNumberFormat="1" applyFont="1" applyFill="1" applyBorder="1">
      <alignment horizontal="right" vertical="center"/>
    </xf>
    <xf numFmtId="167" fontId="2" fillId="3" borderId="0" xfId="6" applyNumberFormat="1" applyFont="1" applyFill="1" applyBorder="1">
      <alignment horizontal="right" vertical="center"/>
    </xf>
    <xf numFmtId="167" fontId="2" fillId="3" borderId="17" xfId="6" applyNumberFormat="1" applyFont="1" applyFill="1" applyBorder="1">
      <alignment horizontal="right" vertical="center"/>
    </xf>
    <xf numFmtId="167" fontId="2" fillId="3" borderId="18" xfId="6" applyNumberFormat="1" applyFont="1" applyFill="1" applyBorder="1">
      <alignment horizontal="right" vertical="center"/>
    </xf>
    <xf numFmtId="167" fontId="2" fillId="6" borderId="17" xfId="6" applyNumberFormat="1" applyFont="1" applyFill="1" applyBorder="1">
      <alignment horizontal="right" vertical="center"/>
    </xf>
    <xf numFmtId="37" fontId="3" fillId="4" borderId="0" xfId="7" applyNumberFormat="1" applyFont="1" applyFill="1">
      <alignment horizontal="right" vertical="center"/>
    </xf>
    <xf numFmtId="37" fontId="2" fillId="3" borderId="18" xfId="6" applyNumberFormat="1" applyFont="1" applyFill="1" applyBorder="1">
      <alignment horizontal="right" vertical="center"/>
    </xf>
    <xf numFmtId="167" fontId="2" fillId="5" borderId="16" xfId="8" applyNumberFormat="1" applyFont="1" applyFill="1" applyBorder="1">
      <alignment horizontal="right" vertical="center"/>
    </xf>
    <xf numFmtId="167" fontId="2" fillId="3" borderId="16" xfId="6" applyNumberFormat="1" applyFont="1" applyFill="1" applyBorder="1">
      <alignment horizontal="right" vertical="center"/>
    </xf>
    <xf numFmtId="167" fontId="2" fillId="3" borderId="19" xfId="6" applyNumberFormat="1" applyFont="1" applyFill="1" applyBorder="1">
      <alignment horizontal="right" vertical="center"/>
    </xf>
    <xf numFmtId="0" fontId="8" fillId="7" borderId="31" xfId="15" applyFont="1" applyBorder="1">
      <alignment horizontal="center" vertical="center"/>
    </xf>
    <xf numFmtId="167" fontId="8" fillId="4" borderId="32" xfId="7" applyNumberFormat="1" applyFont="1" applyFill="1" applyBorder="1">
      <alignment horizontal="right" vertical="center"/>
    </xf>
    <xf numFmtId="0" fontId="2" fillId="5" borderId="34" xfId="8" applyBorder="1">
      <alignment horizontal="right" vertical="center"/>
    </xf>
    <xf numFmtId="167" fontId="2" fillId="5" borderId="32" xfId="8" applyNumberFormat="1" applyFont="1" applyFill="1" applyBorder="1">
      <alignment horizontal="right" vertical="center"/>
    </xf>
    <xf numFmtId="167" fontId="2" fillId="3" borderId="32" xfId="6" applyNumberFormat="1" applyFont="1" applyFill="1" applyBorder="1">
      <alignment horizontal="right" vertical="center"/>
    </xf>
    <xf numFmtId="167" fontId="2" fillId="3" borderId="34" xfId="6" applyNumberFormat="1" applyFont="1" applyFill="1" applyBorder="1">
      <alignment horizontal="right" vertical="center"/>
    </xf>
    <xf numFmtId="167" fontId="8" fillId="5" borderId="33" xfId="8" applyNumberFormat="1" applyFont="1" applyBorder="1">
      <alignment horizontal="right" vertical="center"/>
    </xf>
    <xf numFmtId="167" fontId="5" fillId="8" borderId="0" xfId="8" applyNumberFormat="1" applyFont="1" applyFill="1" applyBorder="1">
      <alignment horizontal="right" vertical="center"/>
    </xf>
    <xf numFmtId="167" fontId="15" fillId="8" borderId="0" xfId="0" applyNumberFormat="1" applyFont="1" applyFill="1"/>
    <xf numFmtId="10" fontId="4" fillId="8" borderId="8" xfId="5" applyNumberFormat="1" applyFont="1" applyFill="1" applyBorder="1" applyAlignment="1">
      <alignment horizontal="left" vertical="center"/>
    </xf>
    <xf numFmtId="170" fontId="0" fillId="0" borderId="23" xfId="1" applyNumberFormat="1" applyFont="1" applyBorder="1"/>
    <xf numFmtId="10" fontId="0" fillId="0" borderId="23" xfId="2" applyNumberFormat="1" applyFont="1" applyBorder="1"/>
    <xf numFmtId="170" fontId="9" fillId="9" borderId="23" xfId="0" applyNumberFormat="1" applyFont="1" applyFill="1" applyBorder="1"/>
    <xf numFmtId="170" fontId="9" fillId="9" borderId="23" xfId="1" applyNumberFormat="1" applyFont="1" applyFill="1" applyBorder="1"/>
    <xf numFmtId="10" fontId="0" fillId="6" borderId="23" xfId="2" applyNumberFormat="1" applyFont="1" applyFill="1" applyBorder="1"/>
    <xf numFmtId="10" fontId="15" fillId="9" borderId="23" xfId="2" applyNumberFormat="1" applyFont="1" applyFill="1" applyBorder="1"/>
    <xf numFmtId="10" fontId="0" fillId="0" borderId="0" xfId="0" applyNumberFormat="1"/>
    <xf numFmtId="0" fontId="16" fillId="0" borderId="0" xfId="0" applyNumberFormat="1" applyFont="1"/>
    <xf numFmtId="0" fontId="0" fillId="10" borderId="0" xfId="0" applyFill="1" applyBorder="1"/>
    <xf numFmtId="0" fontId="0" fillId="10" borderId="0" xfId="0" applyFill="1"/>
    <xf numFmtId="0" fontId="0" fillId="10" borderId="37" xfId="0" applyFill="1" applyBorder="1"/>
    <xf numFmtId="0" fontId="17" fillId="10" borderId="0" xfId="0" applyFont="1" applyFill="1" applyAlignment="1">
      <alignment horizontal="left"/>
    </xf>
    <xf numFmtId="0" fontId="18" fillId="10" borderId="0" xfId="0" applyFont="1" applyFill="1" applyBorder="1" applyAlignment="1">
      <alignment vertical="center"/>
    </xf>
    <xf numFmtId="0" fontId="21" fillId="0" borderId="0" xfId="17" applyFont="1" applyAlignment="1" applyProtection="1">
      <alignment vertical="top"/>
      <protection locked="0"/>
    </xf>
    <xf numFmtId="0" fontId="20" fillId="0" borderId="0" xfId="17" applyFont="1" applyAlignment="1" applyProtection="1">
      <alignment vertical="top"/>
      <protection locked="0"/>
    </xf>
    <xf numFmtId="0" fontId="20" fillId="0" borderId="0" xfId="17" applyFont="1"/>
    <xf numFmtId="0" fontId="23" fillId="0" borderId="0" xfId="18" applyFont="1" applyAlignment="1">
      <alignment vertical="top"/>
    </xf>
    <xf numFmtId="0" fontId="24" fillId="0" borderId="0" xfId="17" applyFont="1" applyAlignment="1" applyProtection="1">
      <alignment vertical="top"/>
      <protection locked="0"/>
    </xf>
    <xf numFmtId="0" fontId="24" fillId="0" borderId="0" xfId="17" applyFont="1"/>
    <xf numFmtId="0" fontId="25" fillId="10" borderId="0" xfId="19" applyFont="1" applyFill="1" applyAlignment="1" applyProtection="1">
      <alignment vertical="center"/>
      <protection locked="0"/>
    </xf>
    <xf numFmtId="0" fontId="24" fillId="10" borderId="0" xfId="17" applyFont="1" applyFill="1" applyAlignment="1" applyProtection="1">
      <alignment vertical="center"/>
      <protection locked="0"/>
    </xf>
    <xf numFmtId="0" fontId="26" fillId="10" borderId="0" xfId="19" applyFont="1" applyFill="1" applyAlignment="1" applyProtection="1">
      <alignment vertical="center"/>
      <protection locked="0"/>
    </xf>
    <xf numFmtId="0" fontId="24" fillId="10" borderId="0" xfId="19" applyFont="1" applyFill="1" applyAlignment="1" applyProtection="1">
      <alignment vertical="center"/>
      <protection locked="0"/>
    </xf>
    <xf numFmtId="0" fontId="27" fillId="11" borderId="0" xfId="19" applyFont="1" applyFill="1" applyAlignment="1">
      <alignment vertical="center"/>
    </xf>
    <xf numFmtId="0" fontId="24" fillId="9" borderId="0" xfId="19" applyFont="1" applyFill="1" applyAlignment="1" applyProtection="1">
      <alignment vertical="center"/>
      <protection locked="0"/>
    </xf>
    <xf numFmtId="0" fontId="22" fillId="10" borderId="0" xfId="18" applyFill="1" applyAlignment="1">
      <alignment vertical="center"/>
    </xf>
    <xf numFmtId="0" fontId="26" fillId="0" borderId="0" xfId="19" applyFont="1" applyAlignment="1" applyProtection="1">
      <alignment vertical="center"/>
      <protection locked="0"/>
    </xf>
    <xf numFmtId="0" fontId="24" fillId="0" borderId="0" xfId="19" applyFont="1" applyAlignment="1" applyProtection="1">
      <alignment vertical="top"/>
      <protection locked="0"/>
    </xf>
    <xf numFmtId="0" fontId="20" fillId="10" borderId="0" xfId="17" applyFont="1" applyFill="1" applyAlignment="1" applyProtection="1">
      <alignment vertical="center"/>
      <protection locked="0"/>
    </xf>
    <xf numFmtId="0" fontId="24" fillId="10" borderId="0" xfId="17" applyFont="1" applyFill="1" applyAlignment="1">
      <alignment vertical="center"/>
    </xf>
    <xf numFmtId="0" fontId="24" fillId="10" borderId="0" xfId="17" applyFont="1" applyFill="1" applyAlignment="1">
      <alignment horizontal="left" vertical="center"/>
    </xf>
    <xf numFmtId="0" fontId="24" fillId="10" borderId="0" xfId="19" applyFont="1" applyFill="1" applyAlignment="1">
      <alignment vertical="center"/>
    </xf>
    <xf numFmtId="0" fontId="24" fillId="0" borderId="0" xfId="17" applyFont="1" applyBorder="1" applyAlignment="1" applyProtection="1">
      <alignment vertical="top"/>
      <protection locked="0"/>
    </xf>
    <xf numFmtId="0" fontId="24" fillId="0" borderId="0" xfId="17" applyFont="1" applyBorder="1"/>
    <xf numFmtId="0" fontId="20" fillId="0" borderId="0" xfId="17" applyFont="1" applyBorder="1"/>
    <xf numFmtId="0" fontId="24" fillId="0" borderId="0" xfId="19" applyFont="1" applyBorder="1" applyAlignment="1" applyProtection="1">
      <alignment vertical="top"/>
      <protection locked="0"/>
    </xf>
    <xf numFmtId="0" fontId="20" fillId="0" borderId="0" xfId="19" applyFont="1" applyAlignment="1" applyProtection="1">
      <alignment vertical="top"/>
      <protection locked="0"/>
    </xf>
    <xf numFmtId="0" fontId="2" fillId="10" borderId="1" xfId="3" applyNumberFormat="1" applyFont="1" applyFill="1" applyBorder="1">
      <alignment horizontal="center" vertical="center"/>
    </xf>
    <xf numFmtId="0" fontId="28" fillId="7" borderId="7" xfId="20" applyNumberFormat="1" applyFont="1" applyFill="1" applyBorder="1">
      <alignment horizontal="center" vertical="center"/>
    </xf>
    <xf numFmtId="0" fontId="29" fillId="0" borderId="0" xfId="21"/>
    <xf numFmtId="166" fontId="30" fillId="4" borderId="0" xfId="23" applyNumberFormat="1" applyFont="1" applyFill="1">
      <alignment horizontal="right" vertical="center"/>
    </xf>
    <xf numFmtId="37" fontId="30" fillId="4" borderId="0" xfId="23" applyNumberFormat="1" applyFont="1" applyFill="1">
      <alignment horizontal="right" vertical="center"/>
    </xf>
    <xf numFmtId="166" fontId="30" fillId="4" borderId="38" xfId="23" applyNumberFormat="1" applyFont="1" applyFill="1" applyBorder="1">
      <alignment horizontal="right" vertical="center"/>
    </xf>
    <xf numFmtId="166" fontId="28" fillId="12" borderId="0" xfId="24" applyNumberFormat="1" applyFont="1" applyFill="1">
      <alignment horizontal="right" vertical="center"/>
    </xf>
    <xf numFmtId="37" fontId="28" fillId="12" borderId="0" xfId="24" applyNumberFormat="1" applyFont="1" applyFill="1">
      <alignment horizontal="right" vertical="center"/>
    </xf>
    <xf numFmtId="166" fontId="28" fillId="12" borderId="38" xfId="24" applyNumberFormat="1" applyFont="1" applyFill="1" applyBorder="1">
      <alignment horizontal="right" vertical="center"/>
    </xf>
    <xf numFmtId="166" fontId="28" fillId="3" borderId="0" xfId="25" applyNumberFormat="1" applyFont="1" applyFill="1">
      <alignment horizontal="right" vertical="center"/>
    </xf>
    <xf numFmtId="37" fontId="28" fillId="3" borderId="0" xfId="25" applyNumberFormat="1" applyFont="1" applyFill="1">
      <alignment horizontal="right" vertical="center"/>
    </xf>
    <xf numFmtId="166" fontId="28" fillId="3" borderId="38" xfId="25" applyNumberFormat="1" applyFont="1" applyFill="1" applyBorder="1">
      <alignment horizontal="right" vertical="center"/>
    </xf>
    <xf numFmtId="0" fontId="28" fillId="12" borderId="0" xfId="24" applyNumberFormat="1" applyFont="1" applyFill="1">
      <alignment horizontal="right" vertical="center"/>
    </xf>
    <xf numFmtId="0" fontId="28" fillId="12" borderId="38" xfId="24" applyNumberFormat="1" applyFont="1" applyFill="1" applyBorder="1">
      <alignment horizontal="right" vertical="center"/>
    </xf>
    <xf numFmtId="166" fontId="28" fillId="12" borderId="18" xfId="24" applyNumberFormat="1" applyFont="1" applyFill="1" applyBorder="1">
      <alignment horizontal="right" vertical="center"/>
    </xf>
    <xf numFmtId="37" fontId="28" fillId="12" borderId="18" xfId="24" applyNumberFormat="1" applyFont="1" applyFill="1" applyBorder="1">
      <alignment horizontal="right" vertical="center"/>
    </xf>
    <xf numFmtId="166" fontId="28" fillId="12" borderId="39" xfId="24" applyNumberFormat="1" applyFont="1" applyFill="1" applyBorder="1">
      <alignment horizontal="right" vertical="center"/>
    </xf>
    <xf numFmtId="0" fontId="31" fillId="6" borderId="0" xfId="21" applyNumberFormat="1" applyFont="1" applyFill="1"/>
    <xf numFmtId="0" fontId="29" fillId="6" borderId="0" xfId="21" applyNumberFormat="1" applyFont="1" applyFill="1" applyAlignment="1">
      <alignment wrapText="1"/>
    </xf>
    <xf numFmtId="0" fontId="29" fillId="0" borderId="0" xfId="21" applyNumberFormat="1" applyFont="1" applyAlignment="1">
      <alignment wrapText="1"/>
    </xf>
    <xf numFmtId="3" fontId="32" fillId="0" borderId="0" xfId="26" applyNumberFormat="1" applyAlignment="1">
      <alignment horizontal="right"/>
    </xf>
    <xf numFmtId="168" fontId="35" fillId="6" borderId="0" xfId="26" applyNumberFormat="1" applyFont="1" applyFill="1" applyAlignment="1">
      <alignment horizontal="center"/>
    </xf>
    <xf numFmtId="4" fontId="35" fillId="6" borderId="0" xfId="26" applyNumberFormat="1" applyFont="1" applyFill="1" applyAlignment="1">
      <alignment horizontal="left"/>
    </xf>
    <xf numFmtId="0" fontId="32" fillId="0" borderId="0" xfId="26"/>
    <xf numFmtId="0" fontId="32" fillId="0" borderId="0" xfId="26" applyAlignment="1">
      <alignment horizontal="center"/>
    </xf>
    <xf numFmtId="168" fontId="32" fillId="0" borderId="0" xfId="26" applyNumberFormat="1" applyAlignment="1">
      <alignment horizontal="right"/>
    </xf>
    <xf numFmtId="171" fontId="32" fillId="0" borderId="0" xfId="26" applyNumberFormat="1" applyAlignment="1">
      <alignment horizontal="right"/>
    </xf>
    <xf numFmtId="0" fontId="32" fillId="0" borderId="0" xfId="26" applyAlignment="1">
      <alignment horizontal="left" wrapText="1" readingOrder="1"/>
    </xf>
    <xf numFmtId="0" fontId="35" fillId="6" borderId="42" xfId="26" applyFont="1" applyFill="1" applyBorder="1" applyAlignment="1">
      <alignment horizontal="center" vertical="center" wrapText="1"/>
    </xf>
    <xf numFmtId="0" fontId="35" fillId="6" borderId="43" xfId="26" applyFont="1" applyFill="1" applyBorder="1" applyAlignment="1">
      <alignment horizontal="center" vertical="center" wrapText="1"/>
    </xf>
    <xf numFmtId="3" fontId="35" fillId="6" borderId="43" xfId="26" applyNumberFormat="1" applyFont="1" applyFill="1" applyBorder="1" applyAlignment="1">
      <alignment horizontal="center" vertical="center" wrapText="1"/>
    </xf>
    <xf numFmtId="168" fontId="35" fillId="6" borderId="43" xfId="26" applyNumberFormat="1" applyFont="1" applyFill="1" applyBorder="1" applyAlignment="1">
      <alignment horizontal="center" vertical="center" wrapText="1"/>
    </xf>
    <xf numFmtId="171" fontId="35" fillId="6" borderId="43" xfId="26" applyNumberFormat="1" applyFont="1" applyFill="1" applyBorder="1" applyAlignment="1">
      <alignment horizontal="center" vertical="center" wrapText="1"/>
    </xf>
    <xf numFmtId="0" fontId="35" fillId="6" borderId="44" xfId="26" applyFont="1" applyFill="1" applyBorder="1" applyAlignment="1">
      <alignment horizontal="center" vertical="center" wrapText="1"/>
    </xf>
    <xf numFmtId="0" fontId="35" fillId="0" borderId="0" xfId="26" applyFont="1" applyAlignment="1">
      <alignment horizontal="center" vertical="center" wrapText="1"/>
    </xf>
    <xf numFmtId="0" fontId="35" fillId="0" borderId="42" xfId="26" applyFont="1" applyFill="1" applyBorder="1" applyAlignment="1">
      <alignment horizontal="left" vertical="center" wrapText="1" readingOrder="1"/>
    </xf>
    <xf numFmtId="0" fontId="20" fillId="0" borderId="43" xfId="26" applyFont="1" applyFill="1" applyBorder="1" applyAlignment="1">
      <alignment horizontal="center" vertical="center" wrapText="1" readingOrder="1"/>
    </xf>
    <xf numFmtId="14" fontId="32" fillId="0" borderId="43" xfId="26" applyNumberFormat="1" applyFill="1" applyBorder="1" applyAlignment="1">
      <alignment horizontal="center" vertical="center" wrapText="1"/>
    </xf>
    <xf numFmtId="0" fontId="32" fillId="0" borderId="43" xfId="26" applyFill="1" applyBorder="1" applyAlignment="1">
      <alignment horizontal="left" vertical="center" wrapText="1" readingOrder="1"/>
    </xf>
    <xf numFmtId="0" fontId="32" fillId="0" borderId="43" xfId="26" applyFill="1" applyBorder="1" applyAlignment="1">
      <alignment horizontal="center" vertical="center" wrapText="1" readingOrder="1"/>
    </xf>
    <xf numFmtId="172" fontId="32" fillId="0" borderId="43" xfId="26" applyNumberFormat="1" applyFill="1" applyBorder="1" applyAlignment="1">
      <alignment horizontal="right" vertical="center" wrapText="1" readingOrder="1"/>
    </xf>
    <xf numFmtId="3" fontId="32" fillId="0" borderId="43" xfId="26" applyNumberFormat="1" applyFill="1" applyBorder="1" applyAlignment="1">
      <alignment horizontal="right" vertical="center" wrapText="1" readingOrder="1"/>
    </xf>
    <xf numFmtId="168" fontId="32" fillId="0" borderId="43" xfId="26" applyNumberFormat="1" applyFill="1" applyBorder="1" applyAlignment="1">
      <alignment horizontal="right" vertical="center" wrapText="1" readingOrder="1"/>
    </xf>
    <xf numFmtId="171" fontId="32" fillId="0" borderId="43" xfId="26" applyNumberFormat="1" applyFill="1" applyBorder="1" applyAlignment="1">
      <alignment horizontal="right" vertical="center" wrapText="1" readingOrder="1"/>
    </xf>
    <xf numFmtId="0" fontId="32" fillId="0" borderId="44" xfId="26" applyFill="1" applyBorder="1" applyAlignment="1">
      <alignment horizontal="left" vertical="center" wrapText="1" readingOrder="1"/>
    </xf>
    <xf numFmtId="0" fontId="32" fillId="0" borderId="0" xfId="26" applyFill="1" applyAlignment="1">
      <alignment horizontal="left" vertical="center" wrapText="1" readingOrder="1"/>
    </xf>
    <xf numFmtId="0" fontId="35" fillId="6" borderId="45" xfId="26" applyFont="1" applyFill="1" applyBorder="1" applyAlignment="1">
      <alignment horizontal="left" vertical="center" wrapText="1" readingOrder="1"/>
    </xf>
    <xf numFmtId="0" fontId="32" fillId="6" borderId="46" xfId="26" applyFill="1" applyBorder="1" applyAlignment="1">
      <alignment horizontal="center" vertical="center" wrapText="1" readingOrder="1"/>
    </xf>
    <xf numFmtId="14" fontId="32" fillId="6" borderId="46" xfId="26" applyNumberFormat="1" applyFill="1" applyBorder="1" applyAlignment="1">
      <alignment horizontal="center" vertical="center" wrapText="1"/>
    </xf>
    <xf numFmtId="0" fontId="32" fillId="6" borderId="46" xfId="26" applyFill="1" applyBorder="1" applyAlignment="1">
      <alignment vertical="center" wrapText="1" readingOrder="1"/>
    </xf>
    <xf numFmtId="168" fontId="32" fillId="6" borderId="46" xfId="26" applyNumberFormat="1" applyFill="1" applyBorder="1" applyAlignment="1">
      <alignment horizontal="right" vertical="center" wrapText="1" readingOrder="1"/>
    </xf>
    <xf numFmtId="171" fontId="32" fillId="6" borderId="46" xfId="26" applyNumberFormat="1" applyFill="1" applyBorder="1" applyAlignment="1">
      <alignment horizontal="right" vertical="center" wrapText="1" readingOrder="1"/>
    </xf>
    <xf numFmtId="0" fontId="32" fillId="6" borderId="47" xfId="26" applyFill="1" applyBorder="1" applyAlignment="1">
      <alignment horizontal="left" vertical="center" wrapText="1" readingOrder="1"/>
    </xf>
    <xf numFmtId="0" fontId="32" fillId="0" borderId="0" xfId="26" applyAlignment="1">
      <alignment horizontal="left" vertical="center" wrapText="1" readingOrder="1"/>
    </xf>
    <xf numFmtId="0" fontId="35" fillId="0" borderId="48" xfId="26" applyFont="1" applyFill="1" applyBorder="1" applyAlignment="1">
      <alignment horizontal="left" vertical="center" wrapText="1" readingOrder="1"/>
    </xf>
    <xf numFmtId="0" fontId="20" fillId="0" borderId="49" xfId="26" applyFont="1" applyFill="1" applyBorder="1" applyAlignment="1">
      <alignment horizontal="center" vertical="center" wrapText="1" readingOrder="1"/>
    </xf>
    <xf numFmtId="14" fontId="32" fillId="0" borderId="49" xfId="26" applyNumberFormat="1" applyFill="1" applyBorder="1" applyAlignment="1">
      <alignment horizontal="center" vertical="center" wrapText="1"/>
    </xf>
    <xf numFmtId="0" fontId="20" fillId="0" borderId="49" xfId="26" applyFont="1" applyFill="1" applyBorder="1" applyAlignment="1">
      <alignment horizontal="left" vertical="center" wrapText="1" readingOrder="1"/>
    </xf>
    <xf numFmtId="168" fontId="32" fillId="0" borderId="49" xfId="26" applyNumberFormat="1" applyFill="1" applyBorder="1" applyAlignment="1">
      <alignment horizontal="right" vertical="center" wrapText="1" readingOrder="1"/>
    </xf>
    <xf numFmtId="0" fontId="32" fillId="0" borderId="49" xfId="26" applyFill="1" applyBorder="1" applyAlignment="1">
      <alignment horizontal="left" vertical="center" wrapText="1" readingOrder="1"/>
    </xf>
    <xf numFmtId="171" fontId="32" fillId="0" borderId="49" xfId="26" applyNumberFormat="1" applyFill="1" applyBorder="1" applyAlignment="1">
      <alignment horizontal="right" vertical="center" wrapText="1" readingOrder="1"/>
    </xf>
    <xf numFmtId="0" fontId="20" fillId="0" borderId="50" xfId="26" applyFont="1" applyFill="1" applyBorder="1" applyAlignment="1">
      <alignment horizontal="left" vertical="center" wrapText="1" readingOrder="1"/>
    </xf>
    <xf numFmtId="0" fontId="38" fillId="0" borderId="0" xfId="26" applyFont="1" applyAlignment="1">
      <alignment horizontal="left" vertical="center" indent="2"/>
    </xf>
    <xf numFmtId="0" fontId="35" fillId="0" borderId="51" xfId="26" applyFont="1" applyFill="1" applyBorder="1" applyAlignment="1">
      <alignment horizontal="left" vertical="center" wrapText="1" readingOrder="1"/>
    </xf>
    <xf numFmtId="0" fontId="32" fillId="0" borderId="23" xfId="26" applyFill="1" applyBorder="1" applyAlignment="1">
      <alignment horizontal="center" vertical="center" wrapText="1" readingOrder="1"/>
    </xf>
    <xf numFmtId="0" fontId="32" fillId="0" borderId="23" xfId="26" applyFill="1" applyBorder="1" applyAlignment="1">
      <alignment horizontal="center" vertical="center" wrapText="1"/>
    </xf>
    <xf numFmtId="0" fontId="32" fillId="0" borderId="23" xfId="26" applyFill="1" applyBorder="1" applyAlignment="1">
      <alignment vertical="center" wrapText="1" readingOrder="1"/>
    </xf>
    <xf numFmtId="168" fontId="32" fillId="0" borderId="23" xfId="26" applyNumberFormat="1" applyFill="1" applyBorder="1" applyAlignment="1">
      <alignment horizontal="right" vertical="center" wrapText="1" readingOrder="1"/>
    </xf>
    <xf numFmtId="0" fontId="32" fillId="0" borderId="23" xfId="26" applyFill="1" applyBorder="1" applyAlignment="1">
      <alignment horizontal="left" vertical="center" wrapText="1" readingOrder="1"/>
    </xf>
    <xf numFmtId="171" fontId="32" fillId="0" borderId="23" xfId="26" applyNumberFormat="1" applyFill="1" applyBorder="1" applyAlignment="1">
      <alignment horizontal="right" vertical="center" wrapText="1" readingOrder="1"/>
    </xf>
    <xf numFmtId="0" fontId="20" fillId="0" borderId="52" xfId="26" applyFont="1" applyFill="1" applyBorder="1" applyAlignment="1">
      <alignment horizontal="left" vertical="center" wrapText="1" readingOrder="1"/>
    </xf>
    <xf numFmtId="0" fontId="32" fillId="0" borderId="53" xfId="26" applyFill="1" applyBorder="1" applyAlignment="1">
      <alignment horizontal="center" vertical="center" wrapText="1"/>
    </xf>
    <xf numFmtId="0" fontId="35" fillId="0" borderId="54" xfId="26" applyFont="1" applyFill="1" applyBorder="1" applyAlignment="1">
      <alignment horizontal="left" vertical="center" wrapText="1" readingOrder="1"/>
    </xf>
    <xf numFmtId="0" fontId="32" fillId="0" borderId="55" xfId="26" applyFill="1" applyBorder="1" applyAlignment="1">
      <alignment horizontal="center" vertical="center" wrapText="1" readingOrder="1"/>
    </xf>
    <xf numFmtId="0" fontId="32" fillId="0" borderId="55" xfId="26" applyFill="1" applyBorder="1" applyAlignment="1">
      <alignment horizontal="center" vertical="center" wrapText="1"/>
    </xf>
    <xf numFmtId="0" fontId="32" fillId="0" borderId="55" xfId="26" applyFill="1" applyBorder="1" applyAlignment="1">
      <alignment vertical="center" wrapText="1" readingOrder="1"/>
    </xf>
    <xf numFmtId="168" fontId="32" fillId="0" borderId="55" xfId="26" applyNumberFormat="1" applyFill="1" applyBorder="1" applyAlignment="1">
      <alignment horizontal="right" vertical="center" wrapText="1" readingOrder="1"/>
    </xf>
    <xf numFmtId="0" fontId="32" fillId="0" borderId="55" xfId="26" applyFill="1" applyBorder="1" applyAlignment="1">
      <alignment horizontal="left" vertical="center" wrapText="1" readingOrder="1"/>
    </xf>
    <xf numFmtId="171" fontId="32" fillId="0" borderId="55" xfId="26" applyNumberFormat="1" applyFill="1" applyBorder="1" applyAlignment="1">
      <alignment horizontal="right" vertical="center" wrapText="1" readingOrder="1"/>
    </xf>
    <xf numFmtId="0" fontId="20" fillId="0" borderId="56" xfId="26" applyFont="1" applyFill="1" applyBorder="1" applyAlignment="1">
      <alignment horizontal="left" vertical="center" wrapText="1" readingOrder="1"/>
    </xf>
    <xf numFmtId="0" fontId="35" fillId="6" borderId="57" xfId="26" applyFont="1" applyFill="1" applyBorder="1" applyAlignment="1">
      <alignment horizontal="left" vertical="center" wrapText="1" readingOrder="1"/>
    </xf>
    <xf numFmtId="0" fontId="20" fillId="6" borderId="58" xfId="26" applyFont="1" applyFill="1" applyBorder="1" applyAlignment="1">
      <alignment horizontal="center" vertical="center" wrapText="1" readingOrder="1"/>
    </xf>
    <xf numFmtId="14" fontId="20" fillId="6" borderId="58" xfId="26" applyNumberFormat="1" applyFont="1" applyFill="1" applyBorder="1" applyAlignment="1">
      <alignment horizontal="center" vertical="center" wrapText="1"/>
    </xf>
    <xf numFmtId="0" fontId="32" fillId="6" borderId="58" xfId="26" applyFill="1" applyBorder="1" applyAlignment="1">
      <alignment vertical="center" wrapText="1" readingOrder="1"/>
    </xf>
    <xf numFmtId="0" fontId="32" fillId="6" borderId="58" xfId="26" applyFill="1" applyBorder="1" applyAlignment="1">
      <alignment horizontal="center" vertical="center" wrapText="1" readingOrder="1"/>
    </xf>
    <xf numFmtId="172" fontId="32" fillId="6" borderId="58" xfId="26" applyNumberFormat="1" applyFill="1" applyBorder="1" applyAlignment="1">
      <alignment horizontal="right" vertical="center" wrapText="1" readingOrder="1"/>
    </xf>
    <xf numFmtId="168" fontId="32" fillId="6" borderId="58" xfId="26" applyNumberFormat="1" applyFill="1" applyBorder="1" applyAlignment="1">
      <alignment horizontal="right" vertical="center" wrapText="1" readingOrder="1"/>
    </xf>
    <xf numFmtId="171" fontId="32" fillId="6" borderId="58" xfId="26" applyNumberFormat="1" applyFill="1" applyBorder="1" applyAlignment="1">
      <alignment horizontal="right" vertical="center" wrapText="1" readingOrder="1"/>
    </xf>
    <xf numFmtId="0" fontId="32" fillId="6" borderId="59" xfId="26" applyFill="1" applyBorder="1" applyAlignment="1">
      <alignment horizontal="left" vertical="center" wrapText="1" readingOrder="1"/>
    </xf>
    <xf numFmtId="0" fontId="32" fillId="0" borderId="60" xfId="26" applyBorder="1" applyAlignment="1">
      <alignment horizontal="left" vertical="center" wrapText="1" readingOrder="1"/>
    </xf>
    <xf numFmtId="0" fontId="32" fillId="0" borderId="60" xfId="26" applyBorder="1" applyAlignment="1">
      <alignment horizontal="center" vertical="center" wrapText="1" readingOrder="1"/>
    </xf>
    <xf numFmtId="0" fontId="32" fillId="0" borderId="60" xfId="26" applyBorder="1" applyAlignment="1">
      <alignment horizontal="center" vertical="center" wrapText="1"/>
    </xf>
    <xf numFmtId="3" fontId="32" fillId="0" borderId="60" xfId="26" applyNumberFormat="1" applyBorder="1" applyAlignment="1">
      <alignment horizontal="right" vertical="center" wrapText="1" readingOrder="1"/>
    </xf>
    <xf numFmtId="168" fontId="32" fillId="0" borderId="60" xfId="26" applyNumberFormat="1" applyBorder="1" applyAlignment="1">
      <alignment horizontal="right" vertical="center" wrapText="1" readingOrder="1"/>
    </xf>
    <xf numFmtId="171" fontId="32" fillId="10" borderId="60" xfId="26" applyNumberFormat="1" applyFill="1" applyBorder="1" applyAlignment="1">
      <alignment horizontal="right" vertical="center" wrapText="1" readingOrder="1"/>
    </xf>
    <xf numFmtId="168" fontId="35" fillId="13" borderId="23" xfId="26" applyNumberFormat="1" applyFont="1" applyFill="1" applyBorder="1" applyAlignment="1">
      <alignment horizontal="right"/>
    </xf>
    <xf numFmtId="0" fontId="2" fillId="14" borderId="1" xfId="3" applyNumberFormat="1" applyFont="1" applyFill="1" applyBorder="1" applyAlignment="1">
      <alignment horizontal="left" vertical="center" wrapText="1"/>
    </xf>
    <xf numFmtId="0" fontId="2" fillId="14" borderId="1" xfId="3" applyNumberFormat="1" applyFont="1" applyFill="1" applyBorder="1">
      <alignment horizontal="center" vertical="center"/>
    </xf>
    <xf numFmtId="0" fontId="2" fillId="14" borderId="1" xfId="4" applyNumberFormat="1" applyFont="1" applyFill="1" applyBorder="1">
      <alignment horizontal="center" vertical="center"/>
    </xf>
    <xf numFmtId="0" fontId="2" fillId="14" borderId="1" xfId="5" applyNumberFormat="1" applyFont="1" applyFill="1" applyBorder="1" applyAlignment="1">
      <alignment horizontal="left" vertical="center" wrapText="1"/>
    </xf>
    <xf numFmtId="0" fontId="2" fillId="14" borderId="0" xfId="5" applyNumberFormat="1" applyFont="1" applyFill="1" applyBorder="1" applyAlignment="1">
      <alignment horizontal="left" vertical="center" wrapText="1"/>
    </xf>
    <xf numFmtId="0" fontId="2" fillId="14" borderId="1" xfId="5" applyNumberFormat="1" applyFont="1" applyFill="1" applyBorder="1">
      <alignment horizontal="right" vertical="center"/>
    </xf>
    <xf numFmtId="0" fontId="6" fillId="14" borderId="1" xfId="3" applyNumberFormat="1" applyFont="1" applyFill="1" applyBorder="1">
      <alignment horizontal="center" vertical="center"/>
    </xf>
    <xf numFmtId="0" fontId="6" fillId="14" borderId="1" xfId="3" applyNumberFormat="1" applyFont="1" applyFill="1" applyBorder="1" applyAlignment="1">
      <alignment horizontal="center" vertical="center" wrapText="1"/>
    </xf>
    <xf numFmtId="0" fontId="6" fillId="14" borderId="1" xfId="3" applyNumberFormat="1" applyFont="1" applyFill="1" applyBorder="1" applyAlignment="1">
      <alignment horizontal="center" vertical="center"/>
    </xf>
    <xf numFmtId="0" fontId="28" fillId="14" borderId="7" xfId="20" applyNumberFormat="1" applyFont="1" applyFill="1" applyBorder="1">
      <alignment horizontal="center" vertical="center"/>
    </xf>
    <xf numFmtId="0" fontId="28" fillId="14" borderId="7" xfId="22" applyNumberFormat="1" applyFont="1" applyFill="1" applyBorder="1">
      <alignment horizontal="right" vertical="center"/>
    </xf>
    <xf numFmtId="0" fontId="28" fillId="14" borderId="7" xfId="20" applyNumberFormat="1" applyFont="1" applyFill="1" applyBorder="1" applyAlignment="1">
      <alignment horizontal="left" vertical="center"/>
    </xf>
    <xf numFmtId="0" fontId="20" fillId="14" borderId="0" xfId="26" applyFont="1" applyFill="1"/>
    <xf numFmtId="0" fontId="32" fillId="14" borderId="0" xfId="26" applyFill="1"/>
    <xf numFmtId="0" fontId="32" fillId="14" borderId="0" xfId="26" applyFill="1" applyAlignment="1">
      <alignment horizontal="center"/>
    </xf>
    <xf numFmtId="0" fontId="37" fillId="14" borderId="0" xfId="26" applyFont="1" applyFill="1" applyAlignment="1">
      <alignment horizontal="left" wrapText="1" readingOrder="1"/>
    </xf>
    <xf numFmtId="0" fontId="10" fillId="14" borderId="7" xfId="15" applyFont="1" applyFill="1">
      <alignment horizontal="center" vertical="center"/>
    </xf>
    <xf numFmtId="0" fontId="6" fillId="14" borderId="7" xfId="15" applyFill="1">
      <alignment horizontal="center" vertical="center"/>
    </xf>
    <xf numFmtId="0" fontId="8" fillId="14" borderId="7" xfId="15" applyFont="1" applyFill="1">
      <alignment horizontal="center" vertical="center"/>
    </xf>
    <xf numFmtId="0" fontId="6" fillId="14" borderId="8" xfId="15" applyFill="1" applyBorder="1">
      <alignment horizontal="center" vertical="center"/>
    </xf>
    <xf numFmtId="0" fontId="8" fillId="14" borderId="8" xfId="16" applyFont="1" applyFill="1" applyBorder="1">
      <alignment horizontal="left" vertical="center"/>
    </xf>
    <xf numFmtId="0" fontId="8" fillId="14" borderId="8" xfId="16" applyFill="1" applyBorder="1">
      <alignment horizontal="left" vertical="center"/>
    </xf>
    <xf numFmtId="0" fontId="6" fillId="14" borderId="8" xfId="5" applyFont="1" applyFill="1" applyBorder="1" applyAlignment="1">
      <alignment horizontal="left" vertical="center"/>
    </xf>
    <xf numFmtId="0" fontId="8" fillId="14" borderId="8" xfId="5" applyFont="1" applyFill="1" applyBorder="1" applyAlignment="1">
      <alignment horizontal="left" vertical="center"/>
    </xf>
    <xf numFmtId="10" fontId="2" fillId="14" borderId="1" xfId="5" applyNumberFormat="1" applyFill="1" applyAlignment="1">
      <alignment horizontal="left" vertical="center"/>
    </xf>
    <xf numFmtId="0" fontId="8" fillId="14" borderId="7" xfId="16" applyFont="1" applyFill="1">
      <alignment horizontal="left" vertical="center"/>
    </xf>
    <xf numFmtId="0" fontId="8" fillId="14" borderId="7" xfId="15" applyFont="1" applyFill="1" applyAlignment="1">
      <alignment horizontal="center" vertical="center" wrapText="1"/>
    </xf>
    <xf numFmtId="0" fontId="6" fillId="14" borderId="0" xfId="5" applyFont="1" applyFill="1" applyBorder="1" applyAlignment="1">
      <alignment horizontal="left" vertical="center"/>
    </xf>
    <xf numFmtId="0" fontId="6" fillId="14" borderId="0" xfId="5" applyFont="1" applyFill="1" applyBorder="1" applyAlignment="1">
      <alignment horizontal="left" vertical="center" wrapText="1"/>
    </xf>
    <xf numFmtId="10" fontId="2" fillId="14" borderId="1" xfId="5" applyNumberFormat="1" applyFill="1" applyAlignment="1">
      <alignment horizontal="center" vertical="center"/>
    </xf>
    <xf numFmtId="0" fontId="0" fillId="14" borderId="23" xfId="0" applyFill="1" applyBorder="1" applyAlignment="1">
      <alignment horizontal="center" wrapText="1"/>
    </xf>
    <xf numFmtId="0" fontId="11" fillId="14" borderId="23" xfId="0" applyFont="1" applyFill="1" applyBorder="1" applyAlignment="1">
      <alignment horizontal="center" wrapText="1"/>
    </xf>
    <xf numFmtId="0" fontId="0" fillId="14" borderId="23" xfId="0" applyFill="1" applyBorder="1"/>
    <xf numFmtId="0" fontId="9" fillId="14" borderId="23" xfId="0" applyFont="1" applyFill="1" applyBorder="1"/>
    <xf numFmtId="0" fontId="20" fillId="0" borderId="1" xfId="3" applyNumberFormat="1" applyFont="1" applyFill="1" applyBorder="1">
      <alignment horizontal="center" vertical="center"/>
    </xf>
    <xf numFmtId="0" fontId="20" fillId="0" borderId="1" xfId="5" applyNumberFormat="1" applyFont="1" applyFill="1" applyBorder="1">
      <alignment horizontal="right" vertical="center"/>
    </xf>
    <xf numFmtId="37" fontId="20" fillId="0" borderId="0" xfId="6" applyNumberFormat="1" applyFont="1" applyFill="1">
      <alignment horizontal="right" vertical="center"/>
    </xf>
    <xf numFmtId="37" fontId="20" fillId="0" borderId="2" xfId="6" applyNumberFormat="1" applyFont="1" applyFill="1" applyBorder="1">
      <alignment horizontal="right" vertical="center"/>
    </xf>
    <xf numFmtId="0" fontId="20" fillId="0" borderId="0" xfId="8" applyNumberFormat="1" applyFont="1" applyFill="1">
      <alignment horizontal="right" vertical="center"/>
    </xf>
    <xf numFmtId="37" fontId="20" fillId="0" borderId="0" xfId="8" applyNumberFormat="1" applyFont="1" applyFill="1">
      <alignment horizontal="right" vertical="center"/>
    </xf>
    <xf numFmtId="37" fontId="20" fillId="0" borderId="2" xfId="8" applyNumberFormat="1" applyFont="1" applyFill="1" applyBorder="1">
      <alignment horizontal="right" vertical="center"/>
    </xf>
    <xf numFmtId="0" fontId="20" fillId="0" borderId="1" xfId="13" applyNumberFormat="1" applyFont="1" applyFill="1" applyBorder="1">
      <alignment horizontal="right" vertical="center"/>
    </xf>
    <xf numFmtId="0" fontId="20" fillId="0" borderId="0" xfId="6" applyNumberFormat="1" applyFont="1" applyFill="1">
      <alignment horizontal="right" vertical="center"/>
    </xf>
    <xf numFmtId="0" fontId="20" fillId="0" borderId="2" xfId="6" applyNumberFormat="1" applyFont="1" applyFill="1" applyBorder="1">
      <alignment horizontal="right" vertical="center"/>
    </xf>
    <xf numFmtId="0" fontId="20" fillId="0" borderId="2" xfId="8" applyNumberFormat="1" applyFont="1" applyFill="1" applyBorder="1">
      <alignment horizontal="right" vertical="center"/>
    </xf>
    <xf numFmtId="37" fontId="20" fillId="0" borderId="3" xfId="14" applyNumberFormat="1" applyFont="1" applyFill="1" applyBorder="1">
      <alignment horizontal="right" vertical="center"/>
    </xf>
    <xf numFmtId="37" fontId="20" fillId="0" borderId="1" xfId="14" applyNumberFormat="1" applyFont="1" applyFill="1" applyBorder="1">
      <alignment horizontal="right" vertical="center"/>
    </xf>
    <xf numFmtId="0" fontId="20" fillId="0" borderId="4" xfId="5" applyNumberFormat="1" applyFont="1" applyFill="1" applyBorder="1">
      <alignment horizontal="right" vertical="center"/>
    </xf>
    <xf numFmtId="0" fontId="20" fillId="0" borderId="6" xfId="5" applyNumberFormat="1" applyFont="1" applyFill="1" applyBorder="1">
      <alignment horizontal="right" vertical="center"/>
    </xf>
    <xf numFmtId="0" fontId="20" fillId="0" borderId="5" xfId="5" applyNumberFormat="1" applyFont="1" applyFill="1" applyBorder="1">
      <alignment horizontal="right" vertical="center"/>
    </xf>
    <xf numFmtId="0" fontId="20" fillId="0" borderId="63" xfId="5" applyNumberFormat="1" applyFont="1" applyFill="1" applyBorder="1">
      <alignment horizontal="right" vertical="center"/>
    </xf>
    <xf numFmtId="0" fontId="20" fillId="0" borderId="2" xfId="5" applyNumberFormat="1" applyFont="1" applyFill="1" applyBorder="1">
      <alignment horizontal="right" vertical="center"/>
    </xf>
    <xf numFmtId="0" fontId="20" fillId="0" borderId="61" xfId="13" applyNumberFormat="1" applyFont="1" applyFill="1" applyBorder="1">
      <alignment horizontal="right" vertical="center"/>
    </xf>
    <xf numFmtId="0" fontId="20" fillId="0" borderId="62" xfId="13" applyNumberFormat="1" applyFont="1" applyFill="1" applyBorder="1">
      <alignment horizontal="right" vertical="center"/>
    </xf>
    <xf numFmtId="0" fontId="19" fillId="10" borderId="0" xfId="0" applyFont="1" applyFill="1" applyBorder="1" applyAlignment="1">
      <alignment horizontal="left" vertical="center"/>
    </xf>
    <xf numFmtId="0" fontId="2" fillId="14" borderId="1" xfId="3" applyNumberFormat="1" applyFont="1" applyFill="1" applyBorder="1">
      <alignment horizontal="center" vertical="center"/>
    </xf>
    <xf numFmtId="0" fontId="0" fillId="6" borderId="0" xfId="0" applyFill="1" applyAlignment="1">
      <alignment horizontal="center"/>
    </xf>
    <xf numFmtId="0" fontId="6" fillId="14" borderId="1" xfId="5" applyNumberFormat="1" applyFont="1" applyFill="1" applyBorder="1">
      <alignment horizontal="right" vertical="center"/>
    </xf>
    <xf numFmtId="0" fontId="6" fillId="2" borderId="1" xfId="5" applyNumberFormat="1" applyFont="1" applyFill="1" applyBorder="1">
      <alignment horizontal="right" vertical="center"/>
    </xf>
    <xf numFmtId="0" fontId="6" fillId="2" borderId="4" xfId="5" applyNumberFormat="1" applyFont="1" applyFill="1" applyBorder="1" applyAlignment="1">
      <alignment horizontal="center" vertical="center"/>
    </xf>
    <xf numFmtId="0" fontId="6" fillId="2" borderId="6" xfId="5" applyNumberFormat="1" applyFont="1" applyFill="1" applyBorder="1" applyAlignment="1">
      <alignment horizontal="center" vertical="center"/>
    </xf>
    <xf numFmtId="0" fontId="6" fillId="2" borderId="5" xfId="5" applyNumberFormat="1" applyFont="1" applyFill="1" applyBorder="1" applyAlignment="1">
      <alignment horizontal="center" vertical="center"/>
    </xf>
    <xf numFmtId="0" fontId="2" fillId="0" borderId="1" xfId="3" applyNumberFormat="1" applyFont="1" applyFill="1" applyBorder="1">
      <alignment horizontal="center" vertical="center"/>
    </xf>
    <xf numFmtId="0" fontId="20" fillId="0" borderId="4" xfId="5" applyNumberFormat="1" applyFont="1" applyFill="1" applyBorder="1">
      <alignment horizontal="right" vertical="center"/>
    </xf>
    <xf numFmtId="0" fontId="20" fillId="0" borderId="6" xfId="5" applyNumberFormat="1" applyFont="1" applyFill="1" applyBorder="1">
      <alignment horizontal="right" vertical="center"/>
    </xf>
    <xf numFmtId="0" fontId="20" fillId="0" borderId="5" xfId="5" applyNumberFormat="1" applyFont="1" applyFill="1" applyBorder="1">
      <alignment horizontal="right" vertical="center"/>
    </xf>
    <xf numFmtId="0" fontId="20" fillId="0" borderId="63" xfId="5" applyNumberFormat="1" applyFont="1" applyFill="1" applyBorder="1">
      <alignment horizontal="right" vertical="center"/>
    </xf>
    <xf numFmtId="0" fontId="20" fillId="0" borderId="2" xfId="5" applyNumberFormat="1" applyFont="1" applyFill="1" applyBorder="1">
      <alignment horizontal="right" vertical="center"/>
    </xf>
    <xf numFmtId="0" fontId="20" fillId="0" borderId="1" xfId="5" applyNumberFormat="1" applyFont="1" applyFill="1" applyBorder="1">
      <alignment horizontal="right" vertical="center"/>
    </xf>
    <xf numFmtId="0" fontId="0" fillId="0" borderId="0" xfId="0" applyNumberFormat="1" applyFont="1" applyAlignment="1">
      <alignment wrapText="1"/>
    </xf>
    <xf numFmtId="0" fontId="28" fillId="14" borderId="7" xfId="20" applyNumberFormat="1" applyFont="1" applyFill="1" applyBorder="1">
      <alignment horizontal="center" vertical="center"/>
    </xf>
    <xf numFmtId="0" fontId="33" fillId="14" borderId="0" xfId="26" applyFont="1" applyFill="1" applyAlignment="1">
      <alignment horizontal="left" wrapText="1" readingOrder="1"/>
    </xf>
    <xf numFmtId="0" fontId="34" fillId="14" borderId="0" xfId="26" applyFont="1" applyFill="1" applyAlignment="1">
      <alignment horizontal="left"/>
    </xf>
    <xf numFmtId="3" fontId="35" fillId="13" borderId="40" xfId="26" applyNumberFormat="1" applyFont="1" applyFill="1" applyBorder="1" applyAlignment="1">
      <alignment horizontal="center"/>
    </xf>
    <xf numFmtId="3" fontId="35" fillId="13" borderId="41" xfId="26" applyNumberFormat="1" applyFont="1" applyFill="1" applyBorder="1" applyAlignment="1">
      <alignment horizontal="center"/>
    </xf>
    <xf numFmtId="0" fontId="8" fillId="7" borderId="9" xfId="15" applyFont="1" applyBorder="1" applyAlignment="1">
      <alignment horizontal="center" vertical="center"/>
    </xf>
    <xf numFmtId="0" fontId="8" fillId="7" borderId="10" xfId="15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7" borderId="12" xfId="15" applyFont="1" applyBorder="1" applyAlignment="1">
      <alignment horizontal="center" vertical="center"/>
    </xf>
    <xf numFmtId="0" fontId="8" fillId="7" borderId="13" xfId="15" applyFont="1" applyBorder="1" applyAlignment="1">
      <alignment horizontal="center" vertical="center"/>
    </xf>
    <xf numFmtId="0" fontId="8" fillId="7" borderId="14" xfId="15" applyFont="1" applyBorder="1" applyAlignment="1">
      <alignment horizontal="center" vertical="center"/>
    </xf>
    <xf numFmtId="0" fontId="8" fillId="14" borderId="7" xfId="15" applyFont="1" applyFill="1">
      <alignment horizontal="center" vertical="center"/>
    </xf>
    <xf numFmtId="0" fontId="8" fillId="14" borderId="24" xfId="15" applyFont="1" applyFill="1" applyBorder="1" applyAlignment="1">
      <alignment horizontal="center" vertical="center"/>
    </xf>
    <xf numFmtId="0" fontId="8" fillId="14" borderId="8" xfId="15" applyFont="1" applyFill="1" applyBorder="1" applyAlignment="1">
      <alignment horizontal="center" vertical="center"/>
    </xf>
    <xf numFmtId="0" fontId="8" fillId="14" borderId="7" xfId="15" applyFont="1" applyFill="1" applyAlignment="1">
      <alignment horizontal="center" vertical="center"/>
    </xf>
    <xf numFmtId="0" fontId="6" fillId="7" borderId="25" xfId="15" applyFont="1" applyBorder="1" applyAlignment="1">
      <alignment horizontal="center" vertical="center"/>
    </xf>
    <xf numFmtId="0" fontId="6" fillId="7" borderId="26" xfId="15" applyFont="1" applyBorder="1" applyAlignment="1">
      <alignment horizontal="center" vertical="center"/>
    </xf>
    <xf numFmtId="0" fontId="6" fillId="7" borderId="27" xfId="15" applyFont="1" applyBorder="1" applyAlignment="1">
      <alignment horizontal="center" vertical="center"/>
    </xf>
    <xf numFmtId="14" fontId="8" fillId="6" borderId="25" xfId="15" applyNumberFormat="1" applyFont="1" applyFill="1" applyBorder="1" applyAlignment="1">
      <alignment horizontal="center" vertical="center"/>
    </xf>
    <xf numFmtId="14" fontId="8" fillId="6" borderId="26" xfId="15" applyNumberFormat="1" applyFont="1" applyFill="1" applyBorder="1" applyAlignment="1">
      <alignment horizontal="center" vertical="center"/>
    </xf>
    <xf numFmtId="14" fontId="8" fillId="6" borderId="27" xfId="15" applyNumberFormat="1" applyFont="1" applyFill="1" applyBorder="1" applyAlignment="1">
      <alignment horizontal="center" vertical="center"/>
    </xf>
    <xf numFmtId="0" fontId="6" fillId="7" borderId="28" xfId="15" applyBorder="1" applyAlignment="1">
      <alignment horizontal="center" vertical="center"/>
    </xf>
    <xf numFmtId="0" fontId="6" fillId="7" borderId="29" xfId="15" applyBorder="1" applyAlignment="1">
      <alignment horizontal="center" vertical="center"/>
    </xf>
    <xf numFmtId="0" fontId="6" fillId="7" borderId="30" xfId="15" applyBorder="1" applyAlignment="1">
      <alignment horizontal="center" vertical="center"/>
    </xf>
    <xf numFmtId="0" fontId="0" fillId="14" borderId="35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6" fillId="0" borderId="64" xfId="3" applyNumberFormat="1" applyFont="1" applyFill="1" applyBorder="1" applyAlignment="1">
      <alignment vertical="center"/>
    </xf>
    <xf numFmtId="0" fontId="6" fillId="0" borderId="3" xfId="3" applyNumberFormat="1" applyFont="1" applyFill="1" applyBorder="1" applyAlignment="1">
      <alignment vertical="center"/>
    </xf>
    <xf numFmtId="0" fontId="2" fillId="0" borderId="1" xfId="3" applyNumberFormat="1" applyFont="1" applyFill="1" applyBorder="1" applyAlignment="1">
      <alignment vertical="center"/>
    </xf>
  </cellXfs>
  <cellStyles count="27">
    <cellStyle name="ColHeaderAggregates" xfId="4"/>
    <cellStyle name="ColHeaders" xfId="3"/>
    <cellStyle name="ColHeaders 2" xfId="15"/>
    <cellStyle name="ColHeaders 3" xfId="20"/>
    <cellStyle name="Comma" xfId="1" builtinId="3"/>
    <cellStyle name="Data" xfId="6"/>
    <cellStyle name="Data 2" xfId="25"/>
    <cellStyle name="DataAlternateBaseItems" xfId="12"/>
    <cellStyle name="DataAlternates" xfId="8"/>
    <cellStyle name="DataAlternates 2" xfId="24"/>
    <cellStyle name="DataBaseItems" xfId="10"/>
    <cellStyle name="DataColumnAggregates" xfId="7"/>
    <cellStyle name="DataRowAggregates" xfId="14"/>
    <cellStyle name="DataRowAggregates 2" xfId="23"/>
    <cellStyle name="DataText" xfId="9"/>
    <cellStyle name="DataTextAlternate" xfId="11"/>
    <cellStyle name="Normal" xfId="0" builtinId="0"/>
    <cellStyle name="Normal 2" xfId="18"/>
    <cellStyle name="Normal 2 2 2" xfId="19"/>
    <cellStyle name="Normal 3" xfId="21"/>
    <cellStyle name="Normal 4" xfId="26"/>
    <cellStyle name="Normal_2009 Renewal Submission_MSIG Mingtai_RiskXOL_Renewal Submission_11_(07Dec10)a" xfId="17"/>
    <cellStyle name="Percent" xfId="2" builtinId="5"/>
    <cellStyle name="RowHeaderAggregates" xfId="13"/>
    <cellStyle name="RowHeaderAggregates 2" xfId="16"/>
    <cellStyle name="RowHeaderAggregates 3" xfId="22"/>
    <cellStyle name="RowHeaders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</xdr:row>
      <xdr:rowOff>0</xdr:rowOff>
    </xdr:from>
    <xdr:to>
      <xdr:col>8</xdr:col>
      <xdr:colOff>449580</xdr:colOff>
      <xdr:row>3</xdr:row>
      <xdr:rowOff>38100</xdr:rowOff>
    </xdr:to>
    <xdr:pic>
      <xdr:nvPicPr>
        <xdr:cNvPr id="2" name="Picture 2" descr="aon_benfield_logo_red_blue-NP">
          <a:extLst>
            <a:ext uri="{FF2B5EF4-FFF2-40B4-BE49-F238E27FC236}">
              <a16:creationId xmlns="" xmlns:a16="http://schemas.microsoft.com/office/drawing/2014/main" id="{C3AAFFE7-D984-464E-A371-3213207F1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175260"/>
          <a:ext cx="1844040" cy="388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7846695" cy="2609850"/>
    <xdr:pic>
      <xdr:nvPicPr>
        <xdr:cNvPr id="3" name="Picture 2">
          <a:extLst>
            <a:ext uri="{FF2B5EF4-FFF2-40B4-BE49-F238E27FC236}">
              <a16:creationId xmlns="" xmlns:a16="http://schemas.microsoft.com/office/drawing/2014/main" id="{8CE00B4A-E400-442D-A097-3C62C05A6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846695" cy="2609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304800</xdr:colOff>
      <xdr:row>14</xdr:row>
      <xdr:rowOff>144780</xdr:rowOff>
    </xdr:from>
    <xdr:ext cx="1104900" cy="542925"/>
    <xdr:pic>
      <xdr:nvPicPr>
        <xdr:cNvPr id="4" name="Picture 3">
          <a:extLst>
            <a:ext uri="{FF2B5EF4-FFF2-40B4-BE49-F238E27FC236}">
              <a16:creationId xmlns="" xmlns:a16="http://schemas.microsoft.com/office/drawing/2014/main" id="{776947E7-A476-468B-9B73-ED9BE8DAF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351" b="13081"/>
        <a:stretch>
          <a:fillRect/>
        </a:stretch>
      </xdr:blipFill>
      <xdr:spPr bwMode="auto">
        <a:xfrm>
          <a:off x="6545580" y="2598420"/>
          <a:ext cx="11049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2181225</xdr:colOff>
      <xdr:row>0</xdr:row>
      <xdr:rowOff>53340</xdr:rowOff>
    </xdr:from>
    <xdr:to>
      <xdr:col>2</xdr:col>
      <xdr:colOff>170921</xdr:colOff>
      <xdr:row>2</xdr:row>
      <xdr:rowOff>152400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BB208EB-7C63-4DEC-B1DA-294CEE267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351" b="13081"/>
        <a:stretch>
          <a:fillRect/>
        </a:stretch>
      </xdr:blipFill>
      <xdr:spPr bwMode="auto">
        <a:xfrm>
          <a:off x="5084445" y="53340"/>
          <a:ext cx="999596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546735</xdr:colOff>
      <xdr:row>1</xdr:row>
      <xdr:rowOff>102870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9D24AC33-D54A-4A91-95AE-37F92847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351" b="13081"/>
        <a:stretch>
          <a:fillRect/>
        </a:stretch>
      </xdr:blipFill>
      <xdr:spPr bwMode="auto">
        <a:xfrm>
          <a:off x="2125980" y="0"/>
          <a:ext cx="546735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546735</xdr:colOff>
      <xdr:row>1</xdr:row>
      <xdr:rowOff>102870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1B172AA9-B5A6-4BE8-9A1F-F4554F9A9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351" b="13081"/>
        <a:stretch>
          <a:fillRect/>
        </a:stretch>
      </xdr:blipFill>
      <xdr:spPr bwMode="auto">
        <a:xfrm>
          <a:off x="944880" y="0"/>
          <a:ext cx="546735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546735</xdr:colOff>
      <xdr:row>1</xdr:row>
      <xdr:rowOff>102870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2A30E3F-2164-4A43-AB65-A1C21C54F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351" b="13081"/>
        <a:stretch>
          <a:fillRect/>
        </a:stretch>
      </xdr:blipFill>
      <xdr:spPr bwMode="auto">
        <a:xfrm>
          <a:off x="944880" y="0"/>
          <a:ext cx="546735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546735</xdr:colOff>
      <xdr:row>1</xdr:row>
      <xdr:rowOff>102870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16D39B5-FF03-4EA0-9372-717B68CDA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351" b="13081"/>
        <a:stretch>
          <a:fillRect/>
        </a:stretch>
      </xdr:blipFill>
      <xdr:spPr bwMode="auto">
        <a:xfrm>
          <a:off x="1424940" y="0"/>
          <a:ext cx="546735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546735</xdr:colOff>
      <xdr:row>1</xdr:row>
      <xdr:rowOff>11430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11EA2CE-271C-4698-8765-35291A90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351" b="13081"/>
        <a:stretch>
          <a:fillRect/>
        </a:stretch>
      </xdr:blipFill>
      <xdr:spPr bwMode="auto">
        <a:xfrm>
          <a:off x="1554480" y="0"/>
          <a:ext cx="546735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546735</xdr:colOff>
      <xdr:row>0</xdr:row>
      <xdr:rowOff>278130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972ACB6-114A-4D97-B390-4CEBB76B0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351" b="13081"/>
        <a:stretch>
          <a:fillRect/>
        </a:stretch>
      </xdr:blipFill>
      <xdr:spPr bwMode="auto">
        <a:xfrm>
          <a:off x="1021080" y="0"/>
          <a:ext cx="546735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546735</xdr:colOff>
      <xdr:row>0</xdr:row>
      <xdr:rowOff>278130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87CB2B5-9806-4B8C-8F53-FD38CFDA4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351" b="13081"/>
        <a:stretch>
          <a:fillRect/>
        </a:stretch>
      </xdr:blipFill>
      <xdr:spPr bwMode="auto">
        <a:xfrm>
          <a:off x="1600200" y="0"/>
          <a:ext cx="546735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546735</xdr:colOff>
      <xdr:row>1</xdr:row>
      <xdr:rowOff>102870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2C2F99E2-E620-4B6E-B588-0F42E2C53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351" b="13081"/>
        <a:stretch>
          <a:fillRect/>
        </a:stretch>
      </xdr:blipFill>
      <xdr:spPr bwMode="auto">
        <a:xfrm>
          <a:off x="944880" y="0"/>
          <a:ext cx="546735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RVES%20-%20Non-Life/audit/2012/Company%20Checks/Comp_Data2012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i60848\Local%20Settings\Temporary%20Internet%20Files\OLK14F\Final%20Tariff%20Workbook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i61423\Local%20Settings\Temporary%20Internet%20Files\OLK3C\Detailed%20Tariff%20Workbook%200616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\John\Israel\2004%20Israel%20Folder\LDF%20for%20SUV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514;&#1497;&#1511;&#1497;&#1497;&#1514;%20&#1513;&#1497;&#1514;&#1493;&#1507;%20&#1488;&#1511;&#1496;&#1493;&#1488;&#1512;&#1497;&#1514;/New%208.12/Reserving/12_2013/Shlomo/mbi/checks/mbi%20checks_12_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514;&#1497;&#1511;&#1497;&#1497;&#1514;%20&#1513;&#1497;&#1514;&#1493;&#1507;%20&#1488;&#1511;&#1496;&#1493;&#1488;&#1512;&#1497;&#1514;\New%208.12\Reserving\12_2013\Shlomo\mbi\checks\mbi%20checks_12_1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\John\Israel\2004%20Israel%20Folder\2005%20Tariff%20Take%20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actuar_n/AYALON/Non%20Life%20Reserves/2009_12/forms/AYLON409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lon.tamir/Application%20Data/Microsoft/Excel/Tofes%20checks/Development/12_2011/Dev_T3_1211(2)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actuar_n/ILD/Non%20life%20Reserves/2011_12/EY_CHECKS/ILD2_Audit_Check_1211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avraham_backup/e/ibnr/200606/&#1502;&#1488;&#1494;&#1503;%20&#1497;&#1493;&#1504;&#1497;%202006%20-%20IBN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lon.tamir/Desktop/dec%20kenes/06%20-%20Bootstrap%20Mode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\John\Israel\2004%20Israel%20Folder\Final%20Tariff\Detailed%20Tariff%20Workbook%20062005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actuar_n/small%20clients/Shomera/2012/2q%202012/AUDIT/diagnostics%20-%20tp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\John\Israel\2004%20Israel%20Folder\LDFs%20by%20Truck%20Weigh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489;&#1497;&#1496;&#1493;&#1495;&#1497;%20&#1502;&#1513;&#1504;&#1492;\2020\Fire\&#1512;&#1513;&#1497;&#1502;&#1514;%20&#1514;&#1489;&#1497;&#1506;&#1493;&#1514;%20%20&#1499;&#1493;&#1500;&#1500;&#1514;%20-%20&#1495;&#1493;&#1494;&#1492;%20&#1488;&#1513;%20&#1502;&#1506;&#1500;%20750,000%20$%2023.8.19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ctuar_n/small%20clients/Shomera/2012/4q%202012/consult%20work/Res_plat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514;&#1497;&#1511;&#1497;&#1497;&#1514;%20&#1513;&#1497;&#1514;&#1493;&#1507;%20&#1488;&#1511;&#1496;&#1493;&#1488;&#1512;&#1497;&#1514;/New%208.12/Reserving/12_2014/shlomo/casco/cas_mod_12_14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514;&#1497;&#1511;&#1497;&#1497;&#1514;%20&#1513;&#1497;&#1514;&#1493;&#1507;%20&#1488;&#1511;&#1496;&#1493;&#1488;&#1512;&#1497;&#1514;\New%208.12\Reserving\12_2014\shlomo\casco\cas_mod_12_14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ctuar_n/ILD/Risk%20Management/QIS%202011/Non%20-%20Life/BE/BE_CALC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nir\LOCALS~1\Temp\frm10_1204a_fix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RVES%20-%20Non-Life/audit/2012/Company%20Checks/LDF2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514;&#1497;&#1511;&#1497;&#1497;&#1514;%20&#1513;&#1497;&#1514;&#1493;&#1507;%20&#1488;&#1511;&#1496;&#1493;&#1488;&#1512;&#1497;&#1514;/New%208.12/Reserving/12_2013/Shlomo/mbi/mbi%20checks_12_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v"/>
      <sheetName val="DEV_ASRM"/>
      <sheetName val="All_Comp"/>
      <sheetName val="All_LOB"/>
      <sheetName val="index"/>
      <sheetName val="GRAPHS"/>
      <sheetName val="master_calc"/>
      <sheetName val="MBI"/>
      <sheetName val="madad"/>
      <sheetName val="CAS"/>
      <sheetName val="Liab"/>
      <sheetName val="master_month"/>
      <sheetName val="master_quart"/>
      <sheetName val="ILD_MBI"/>
      <sheetName val="ILD_CAS"/>
      <sheetName val="IDI_MBI"/>
      <sheetName val="IDI_CAS"/>
      <sheetName val="IDI_CAS_ADD"/>
      <sheetName val="AYA_MBI"/>
      <sheetName val="AYA_EL"/>
      <sheetName val="AYA_TP"/>
      <sheetName val="AYA_PI"/>
      <sheetName val="MIG_MBI"/>
      <sheetName val="MIG_EL"/>
      <sheetName val="MIG_TP"/>
      <sheetName val="MIG_PI"/>
      <sheetName val="CLA_MBI"/>
      <sheetName val="CLA_EL"/>
      <sheetName val="CLA_TP"/>
      <sheetName val="CLA_PI"/>
      <sheetName val="PHE_MBI"/>
      <sheetName val="PHE_EL"/>
      <sheetName val="PHE_TP"/>
      <sheetName val="PHE_PI"/>
      <sheetName val="PHE_CAS"/>
      <sheetName val="MEN_MBI"/>
      <sheetName val="MEN_EL"/>
      <sheetName val="MEN_TP"/>
      <sheetName val="MEN_PI"/>
      <sheetName val="MEN_CAS"/>
      <sheetName val="SHB_MBI"/>
      <sheetName val="SHB_CAS"/>
      <sheetName val="SHB_EL"/>
      <sheetName val="SHB_TP"/>
      <sheetName val="SHB_PI"/>
      <sheetName val="SHM_MBI"/>
      <sheetName val="SHM_CAS"/>
      <sheetName val="POL_MBI"/>
      <sheetName val="KOP_MBI"/>
      <sheetName val="KOP_CAS"/>
      <sheetName val="BINA_MBI"/>
      <sheetName val="Avner"/>
      <sheetName val="IDI_CASM"/>
      <sheetName val="SHB_CASM"/>
      <sheetName val="ILD_CASM"/>
      <sheetName val="AYA_CASQ"/>
      <sheetName val="PHE_CASM"/>
      <sheetName val="Tri_mas"/>
    </sheetNames>
    <sheetDataSet>
      <sheetData sheetId="0">
        <row r="2">
          <cell r="E2" t="str">
            <v>PHE</v>
          </cell>
        </row>
        <row r="3">
          <cell r="A3" t="str">
            <v>Exposure</v>
          </cell>
        </row>
        <row r="15">
          <cell r="AQ15" t="e">
            <v>#N/A</v>
          </cell>
        </row>
        <row r="16">
          <cell r="AQ16" t="e">
            <v>#N/A</v>
          </cell>
        </row>
        <row r="19">
          <cell r="AQ19" t="str">
            <v>PHE_MBI</v>
          </cell>
        </row>
        <row r="20">
          <cell r="AQ20" t="str">
            <v>PHE_MBI!A8:DD8</v>
          </cell>
        </row>
        <row r="21">
          <cell r="AQ21" t="str">
            <v>PHE_MBI!A1:A5000</v>
          </cell>
        </row>
      </sheetData>
      <sheetData sheetId="1">
        <row r="2">
          <cell r="AA2" t="str">
            <v>PHE_MBI!A7:DD7</v>
          </cell>
        </row>
        <row r="4">
          <cell r="H4">
            <v>40513</v>
          </cell>
        </row>
        <row r="5">
          <cell r="H5">
            <v>41244</v>
          </cell>
          <cell r="AC5" t="str">
            <v>Gross_Res</v>
          </cell>
        </row>
        <row r="7">
          <cell r="AC7" t="str">
            <v>CumPaid_Gross</v>
          </cell>
        </row>
        <row r="8">
          <cell r="D8">
            <v>0</v>
          </cell>
        </row>
      </sheetData>
      <sheetData sheetId="2"/>
      <sheetData sheetId="3">
        <row r="34">
          <cell r="F34">
            <v>1</v>
          </cell>
        </row>
      </sheetData>
      <sheetData sheetId="4"/>
      <sheetData sheetId="5">
        <row r="4">
          <cell r="B4" t="str">
            <v>ILD</v>
          </cell>
          <cell r="C4" t="str">
            <v>MBI</v>
          </cell>
        </row>
        <row r="5">
          <cell r="B5" t="str">
            <v>IDI</v>
          </cell>
          <cell r="C5" t="str">
            <v>EL</v>
          </cell>
          <cell r="F5" t="str">
            <v>Ultimate Loss Ratio</v>
          </cell>
        </row>
        <row r="6">
          <cell r="B6" t="str">
            <v>AYA</v>
          </cell>
          <cell r="C6" t="str">
            <v>TP</v>
          </cell>
          <cell r="F6" t="str">
            <v>CL Paid LDF</v>
          </cell>
          <cell r="I6" t="str">
            <v>Val1</v>
          </cell>
          <cell r="J6">
            <v>40513</v>
          </cell>
          <cell r="K6">
            <v>101.41376060320452</v>
          </cell>
        </row>
        <row r="7">
          <cell r="B7" t="str">
            <v>MIG</v>
          </cell>
          <cell r="C7" t="str">
            <v>PI</v>
          </cell>
          <cell r="F7" t="str">
            <v>CL Incurred LDF</v>
          </cell>
          <cell r="I7" t="str">
            <v>Val2</v>
          </cell>
          <cell r="J7">
            <v>40878</v>
          </cell>
          <cell r="K7">
            <v>104</v>
          </cell>
        </row>
        <row r="8">
          <cell r="B8" t="str">
            <v>CLA</v>
          </cell>
          <cell r="C8" t="str">
            <v>CAS</v>
          </cell>
          <cell r="F8" t="str">
            <v>A -priori LR</v>
          </cell>
          <cell r="I8" t="str">
            <v>Val1 Over Val2</v>
          </cell>
          <cell r="J8">
            <v>41244</v>
          </cell>
          <cell r="K8">
            <v>104</v>
          </cell>
        </row>
        <row r="9">
          <cell r="B9" t="str">
            <v>PHE</v>
          </cell>
          <cell r="F9" t="str">
            <v>Rate change</v>
          </cell>
        </row>
        <row r="10">
          <cell r="B10" t="str">
            <v>MEN</v>
          </cell>
          <cell r="F10" t="str">
            <v>freq change</v>
          </cell>
        </row>
        <row r="11">
          <cell r="B11" t="str">
            <v>SHB</v>
          </cell>
          <cell r="F11" t="str">
            <v>Discounting</v>
          </cell>
        </row>
        <row r="12">
          <cell r="B12" t="str">
            <v>SHM</v>
          </cell>
          <cell r="F12" t="str">
            <v>SE</v>
          </cell>
        </row>
        <row r="13">
          <cell r="B13" t="str">
            <v>POL</v>
          </cell>
          <cell r="F13" t="str">
            <v>Joint</v>
          </cell>
        </row>
        <row r="14">
          <cell r="B14" t="str">
            <v>KOP</v>
          </cell>
          <cell r="F14" t="str">
            <v>NI</v>
          </cell>
        </row>
        <row r="15">
          <cell r="B15" t="str">
            <v>Bina</v>
          </cell>
          <cell r="F15" t="str">
            <v>OD</v>
          </cell>
        </row>
        <row r="16">
          <cell r="F16" t="str">
            <v>ULAE</v>
          </cell>
        </row>
        <row r="17">
          <cell r="F17" t="str">
            <v>Med -Ex</v>
          </cell>
        </row>
        <row r="18">
          <cell r="F18" t="str">
            <v>Pool</v>
          </cell>
        </row>
      </sheetData>
      <sheetData sheetId="6"/>
      <sheetData sheetId="7"/>
      <sheetData sheetId="8">
        <row r="7">
          <cell r="G7" t="str">
            <v>Gross_Res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"/>
      <sheetName val="1-2"/>
      <sheetName val="2-1"/>
      <sheetName val="2-2"/>
      <sheetName val="2-3"/>
      <sheetName val="2-4"/>
      <sheetName val="2-5"/>
      <sheetName val="3"/>
      <sheetName val="4-1"/>
      <sheetName val="4-2"/>
      <sheetName val="5"/>
      <sheetName val="6-1"/>
      <sheetName val="6-2"/>
      <sheetName val="6-3"/>
      <sheetName val="6-4"/>
      <sheetName val="7-1"/>
      <sheetName val="7-2"/>
      <sheetName val="7-3"/>
      <sheetName val="7-4"/>
      <sheetName val="7-5"/>
      <sheetName val="7-6"/>
      <sheetName val="7-7"/>
      <sheetName val="7-8"/>
      <sheetName val="8"/>
      <sheetName val="9"/>
      <sheetName val="10"/>
      <sheetName val="11-1"/>
      <sheetName val="11-2"/>
      <sheetName val="11-3"/>
      <sheetName val="11-4"/>
      <sheetName val="11-5"/>
      <sheetName val="11-6"/>
      <sheetName val="12"/>
      <sheetName val="13"/>
      <sheetName val="13 Notes"/>
      <sheetName val="14"/>
      <sheetName val="D-1"/>
      <sheetName val="D-2"/>
      <sheetName val="D-3"/>
      <sheetName val="D-4"/>
      <sheetName val="D-5"/>
      <sheetName val="D-6"/>
      <sheetName val="D-7"/>
      <sheetName val="D-8"/>
      <sheetName val="D-9"/>
      <sheetName val="2nd Sheet 2002"/>
      <sheetName val="2nd Sheet 2003"/>
      <sheetName val="Trend Sensitivity"/>
      <sheetName val="13 (2002)"/>
      <sheetName val="MoT exhibit"/>
      <sheetName val="C-5a"/>
      <sheetName val="C-5b"/>
      <sheetName val="10A"/>
      <sheetName val="10 (backup)"/>
      <sheetName val="9 Pool"/>
      <sheetName val="2002 Losses"/>
      <sheetName val="2003 Losses"/>
      <sheetName val="9 Pool Mod 3"/>
      <sheetName val="9 Pool Mods 3,4"/>
      <sheetName val="9 Pool x-Mods 3,4"/>
      <sheetName val="Method Comparison"/>
      <sheetName val="LDFs by Truck Weight"/>
      <sheetName val="C-2-0"/>
      <sheetName val="C-2-1"/>
      <sheetName val="C-2-2"/>
      <sheetName val="7-5 (2)"/>
      <sheetName val="7-6 (2)"/>
      <sheetName val="7-7 (2)"/>
      <sheetName val="7-8 (2)"/>
      <sheetName val="7-1 (2)"/>
      <sheetName val="7-2 (2)"/>
      <sheetName val="7-3 (2)"/>
      <sheetName val="7-4 (2)"/>
      <sheetName val="Old 2001 vs. New 2001"/>
      <sheetName val="Old 2001 vs. New 2003"/>
      <sheetName val="2002Reconcile Exposures vs. MoT"/>
      <sheetName val="5 Year MoT Counts"/>
      <sheetName val="From MoT"/>
      <sheetName val="Undiscounted Mack SE"/>
      <sheetName val="2nd Sheet 2002 Short Term"/>
      <sheetName val="2003Reconcile Exposures vs. MoT"/>
      <sheetName val="2nd Sheet 2003 Short Term"/>
      <sheetName val="2002 ppr"/>
      <sheetName val="2003 ppr"/>
      <sheetName val="ls242002"/>
      <sheetName val="ls122003"/>
      <sheetName val="ls122002"/>
      <sheetName val="2002 to 2003"/>
      <sheetName val="I60848.ISRAEL.CODE(LOSSBYCO)"/>
      <sheetName val="2-1 Incremental Discounted"/>
      <sheetName val="2-2 Incremental Discounted"/>
      <sheetName val="2-3 Incremental Discounted"/>
      <sheetName val="2-4 Incremental Discounted"/>
      <sheetName val="2-1 Discounted"/>
      <sheetName val="2-2 Discounted"/>
      <sheetName val="2-3 Discounted"/>
      <sheetName val="2-4 Discounted"/>
      <sheetName val="Discount Rate"/>
      <sheetName val="Avner Exposures"/>
      <sheetName val="CPI Index"/>
      <sheetName val="AVNERLDF output"/>
      <sheetName val="Old Kahane Losses"/>
      <sheetName val="File sen to Kahane 1231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>
        <row r="3">
          <cell r="A3" t="str">
            <v>..1992</v>
          </cell>
          <cell r="B3" t="str">
            <v>.</v>
          </cell>
          <cell r="C3" t="str">
            <v>.</v>
          </cell>
          <cell r="D3">
            <v>1992</v>
          </cell>
          <cell r="E3">
            <v>1660</v>
          </cell>
          <cell r="F3">
            <v>3361.5</v>
          </cell>
        </row>
        <row r="4">
          <cell r="A4" t="str">
            <v>..1993</v>
          </cell>
          <cell r="B4" t="str">
            <v>.</v>
          </cell>
          <cell r="C4" t="str">
            <v>.</v>
          </cell>
          <cell r="D4">
            <v>1993</v>
          </cell>
          <cell r="E4">
            <v>817</v>
          </cell>
          <cell r="F4">
            <v>1491.03</v>
          </cell>
        </row>
        <row r="5">
          <cell r="A5" t="str">
            <v>..1994</v>
          </cell>
          <cell r="B5" t="str">
            <v>.</v>
          </cell>
          <cell r="C5" t="str">
            <v>.</v>
          </cell>
          <cell r="D5">
            <v>1994</v>
          </cell>
          <cell r="E5">
            <v>506</v>
          </cell>
          <cell r="F5">
            <v>822.25</v>
          </cell>
        </row>
        <row r="6">
          <cell r="A6" t="str">
            <v>..1995</v>
          </cell>
          <cell r="B6" t="str">
            <v>.</v>
          </cell>
          <cell r="C6" t="str">
            <v>.</v>
          </cell>
          <cell r="D6">
            <v>1995</v>
          </cell>
          <cell r="E6">
            <v>4942</v>
          </cell>
          <cell r="F6">
            <v>7299.33</v>
          </cell>
        </row>
        <row r="7">
          <cell r="A7" t="str">
            <v>..1996</v>
          </cell>
          <cell r="B7" t="str">
            <v>.</v>
          </cell>
          <cell r="C7" t="str">
            <v>.</v>
          </cell>
          <cell r="D7">
            <v>1996</v>
          </cell>
          <cell r="E7">
            <v>8039</v>
          </cell>
          <cell r="F7">
            <v>10659.71</v>
          </cell>
        </row>
        <row r="8">
          <cell r="A8" t="str">
            <v>..1997</v>
          </cell>
          <cell r="B8" t="str">
            <v>.</v>
          </cell>
          <cell r="C8" t="str">
            <v>.</v>
          </cell>
          <cell r="D8">
            <v>1997</v>
          </cell>
          <cell r="E8">
            <v>5646</v>
          </cell>
          <cell r="F8">
            <v>6871.18</v>
          </cell>
        </row>
        <row r="9">
          <cell r="A9" t="str">
            <v>..1998</v>
          </cell>
          <cell r="B9" t="str">
            <v>.</v>
          </cell>
          <cell r="C9" t="str">
            <v>.</v>
          </cell>
          <cell r="D9">
            <v>1998</v>
          </cell>
          <cell r="E9">
            <v>72198</v>
          </cell>
          <cell r="F9">
            <v>83316.490000000005</v>
          </cell>
        </row>
        <row r="10">
          <cell r="A10" t="str">
            <v>..1999</v>
          </cell>
          <cell r="B10" t="str">
            <v>.</v>
          </cell>
          <cell r="C10" t="str">
            <v>.</v>
          </cell>
          <cell r="D10">
            <v>1999</v>
          </cell>
          <cell r="E10">
            <v>35690</v>
          </cell>
          <cell r="F10">
            <v>39151.93</v>
          </cell>
        </row>
        <row r="11">
          <cell r="A11" t="str">
            <v>..2000</v>
          </cell>
          <cell r="B11" t="str">
            <v>.</v>
          </cell>
          <cell r="C11" t="str">
            <v>.</v>
          </cell>
          <cell r="D11">
            <v>2000</v>
          </cell>
          <cell r="E11">
            <v>244046</v>
          </cell>
          <cell r="F11">
            <v>264789.90999999997</v>
          </cell>
        </row>
        <row r="12">
          <cell r="A12" t="str">
            <v>..2001</v>
          </cell>
          <cell r="B12" t="str">
            <v>.</v>
          </cell>
          <cell r="C12" t="str">
            <v>.</v>
          </cell>
          <cell r="D12">
            <v>2001</v>
          </cell>
          <cell r="E12">
            <v>45028</v>
          </cell>
          <cell r="F12">
            <v>48315.040000000001</v>
          </cell>
        </row>
        <row r="13">
          <cell r="A13" t="str">
            <v>..2002</v>
          </cell>
          <cell r="B13" t="str">
            <v>.</v>
          </cell>
          <cell r="C13" t="str">
            <v>.</v>
          </cell>
          <cell r="D13">
            <v>2002</v>
          </cell>
          <cell r="E13">
            <v>40191</v>
          </cell>
          <cell r="F13">
            <v>40834.06</v>
          </cell>
        </row>
        <row r="14">
          <cell r="A14" t="str">
            <v>01977.</v>
          </cell>
          <cell r="B14">
            <v>0</v>
          </cell>
          <cell r="C14">
            <v>1977</v>
          </cell>
          <cell r="D14" t="str">
            <v>.</v>
          </cell>
          <cell r="E14" t="str">
            <v>.</v>
          </cell>
          <cell r="F14" t="str">
            <v>.</v>
          </cell>
        </row>
        <row r="15">
          <cell r="A15" t="str">
            <v>019771976</v>
          </cell>
          <cell r="B15">
            <v>0</v>
          </cell>
          <cell r="C15">
            <v>1977</v>
          </cell>
          <cell r="D15">
            <v>1976</v>
          </cell>
          <cell r="E15">
            <v>1.04</v>
          </cell>
          <cell r="F15">
            <v>1.04</v>
          </cell>
        </row>
        <row r="16">
          <cell r="A16" t="str">
            <v>019771977</v>
          </cell>
          <cell r="B16">
            <v>0</v>
          </cell>
          <cell r="C16">
            <v>1977</v>
          </cell>
          <cell r="D16">
            <v>1977</v>
          </cell>
          <cell r="E16">
            <v>374.63</v>
          </cell>
          <cell r="F16">
            <v>4100821.36</v>
          </cell>
        </row>
        <row r="17">
          <cell r="A17" t="str">
            <v>019771978</v>
          </cell>
          <cell r="B17">
            <v>0</v>
          </cell>
          <cell r="C17">
            <v>1977</v>
          </cell>
          <cell r="D17">
            <v>1978</v>
          </cell>
          <cell r="E17">
            <v>1410.51</v>
          </cell>
          <cell r="F17">
            <v>10252641.74</v>
          </cell>
        </row>
        <row r="18">
          <cell r="A18" t="str">
            <v>019771979</v>
          </cell>
          <cell r="B18">
            <v>0</v>
          </cell>
          <cell r="C18">
            <v>1977</v>
          </cell>
          <cell r="D18">
            <v>1979</v>
          </cell>
          <cell r="E18">
            <v>1822.26</v>
          </cell>
          <cell r="F18">
            <v>7429089.79</v>
          </cell>
        </row>
        <row r="19">
          <cell r="A19" t="str">
            <v>019771980</v>
          </cell>
          <cell r="B19">
            <v>0</v>
          </cell>
          <cell r="C19">
            <v>1977</v>
          </cell>
          <cell r="D19">
            <v>1980</v>
          </cell>
          <cell r="E19">
            <v>2061.64</v>
          </cell>
          <cell r="F19">
            <v>3638244.14</v>
          </cell>
        </row>
        <row r="20">
          <cell r="A20" t="str">
            <v>019771981</v>
          </cell>
          <cell r="B20">
            <v>0</v>
          </cell>
          <cell r="C20">
            <v>1977</v>
          </cell>
          <cell r="D20">
            <v>1981</v>
          </cell>
          <cell r="E20">
            <v>5494.45</v>
          </cell>
          <cell r="F20">
            <v>4472432.8499999996</v>
          </cell>
        </row>
        <row r="21">
          <cell r="A21" t="str">
            <v>019771982</v>
          </cell>
          <cell r="B21">
            <v>0</v>
          </cell>
          <cell r="C21">
            <v>1977</v>
          </cell>
          <cell r="D21">
            <v>1982</v>
          </cell>
          <cell r="E21">
            <v>4223.6499999999996</v>
          </cell>
          <cell r="F21">
            <v>1560313.45</v>
          </cell>
        </row>
        <row r="22">
          <cell r="A22" t="str">
            <v>019771983</v>
          </cell>
          <cell r="B22">
            <v>0</v>
          </cell>
          <cell r="C22">
            <v>1977</v>
          </cell>
          <cell r="D22">
            <v>1983</v>
          </cell>
          <cell r="E22">
            <v>6073.31</v>
          </cell>
          <cell r="F22">
            <v>913316.5</v>
          </cell>
        </row>
        <row r="23">
          <cell r="A23" t="str">
            <v>019771984</v>
          </cell>
          <cell r="B23">
            <v>0</v>
          </cell>
          <cell r="C23">
            <v>1977</v>
          </cell>
          <cell r="D23">
            <v>1984</v>
          </cell>
          <cell r="E23">
            <v>9893.31</v>
          </cell>
          <cell r="F23">
            <v>313993.87</v>
          </cell>
        </row>
        <row r="24">
          <cell r="A24" t="str">
            <v>019771985</v>
          </cell>
          <cell r="B24">
            <v>0</v>
          </cell>
          <cell r="C24">
            <v>1977</v>
          </cell>
          <cell r="D24">
            <v>1985</v>
          </cell>
          <cell r="E24">
            <v>31668.73</v>
          </cell>
          <cell r="F24">
            <v>248377.85</v>
          </cell>
        </row>
        <row r="25">
          <cell r="A25" t="str">
            <v>019771986</v>
          </cell>
          <cell r="B25">
            <v>0</v>
          </cell>
          <cell r="C25">
            <v>1977</v>
          </cell>
          <cell r="D25">
            <v>1986</v>
          </cell>
          <cell r="E25">
            <v>23762</v>
          </cell>
          <cell r="F25">
            <v>125843.55</v>
          </cell>
        </row>
        <row r="26">
          <cell r="A26" t="str">
            <v>019771987</v>
          </cell>
          <cell r="B26">
            <v>0</v>
          </cell>
          <cell r="C26">
            <v>1977</v>
          </cell>
          <cell r="D26">
            <v>1987</v>
          </cell>
          <cell r="E26">
            <v>32947</v>
          </cell>
          <cell r="F26">
            <v>145592.79</v>
          </cell>
        </row>
        <row r="27">
          <cell r="A27" t="str">
            <v>019771988</v>
          </cell>
          <cell r="B27">
            <v>0</v>
          </cell>
          <cell r="C27">
            <v>1977</v>
          </cell>
          <cell r="D27">
            <v>1988</v>
          </cell>
          <cell r="E27">
            <v>8772</v>
          </cell>
          <cell r="F27">
            <v>33324.83</v>
          </cell>
        </row>
        <row r="28">
          <cell r="A28" t="str">
            <v>019771989</v>
          </cell>
          <cell r="B28">
            <v>0</v>
          </cell>
          <cell r="C28">
            <v>1977</v>
          </cell>
          <cell r="D28">
            <v>1989</v>
          </cell>
          <cell r="E28">
            <v>-3753</v>
          </cell>
          <cell r="F28">
            <v>-11863.23</v>
          </cell>
        </row>
        <row r="29">
          <cell r="A29" t="str">
            <v>019771990</v>
          </cell>
          <cell r="B29">
            <v>0</v>
          </cell>
          <cell r="C29">
            <v>1977</v>
          </cell>
          <cell r="D29">
            <v>1990</v>
          </cell>
          <cell r="E29">
            <v>340324</v>
          </cell>
          <cell r="F29">
            <v>918194.15</v>
          </cell>
        </row>
        <row r="30">
          <cell r="A30" t="str">
            <v>019771991</v>
          </cell>
          <cell r="B30">
            <v>0</v>
          </cell>
          <cell r="C30">
            <v>1977</v>
          </cell>
          <cell r="D30">
            <v>1991</v>
          </cell>
          <cell r="E30">
            <v>18515</v>
          </cell>
          <cell r="F30">
            <v>41973.51</v>
          </cell>
        </row>
        <row r="31">
          <cell r="A31" t="str">
            <v>019771992</v>
          </cell>
          <cell r="B31">
            <v>0</v>
          </cell>
          <cell r="C31">
            <v>1977</v>
          </cell>
          <cell r="D31">
            <v>1992</v>
          </cell>
          <cell r="E31">
            <v>1202</v>
          </cell>
          <cell r="F31">
            <v>2434.0500000000002</v>
          </cell>
        </row>
        <row r="32">
          <cell r="A32" t="str">
            <v>019771994</v>
          </cell>
          <cell r="B32">
            <v>0</v>
          </cell>
          <cell r="C32">
            <v>1977</v>
          </cell>
          <cell r="D32">
            <v>1994</v>
          </cell>
          <cell r="E32">
            <v>16040</v>
          </cell>
          <cell r="F32">
            <v>26065</v>
          </cell>
        </row>
        <row r="33">
          <cell r="A33" t="str">
            <v>019771995</v>
          </cell>
          <cell r="B33">
            <v>0</v>
          </cell>
          <cell r="C33">
            <v>1977</v>
          </cell>
          <cell r="D33">
            <v>1995</v>
          </cell>
          <cell r="E33">
            <v>-3931</v>
          </cell>
          <cell r="F33">
            <v>-5806.09</v>
          </cell>
        </row>
        <row r="34">
          <cell r="A34" t="str">
            <v>019771996</v>
          </cell>
          <cell r="B34">
            <v>0</v>
          </cell>
          <cell r="C34">
            <v>1977</v>
          </cell>
          <cell r="D34">
            <v>1996</v>
          </cell>
          <cell r="E34">
            <v>4998</v>
          </cell>
          <cell r="F34">
            <v>6627.35</v>
          </cell>
        </row>
        <row r="35">
          <cell r="A35" t="str">
            <v>01978.</v>
          </cell>
          <cell r="B35">
            <v>0</v>
          </cell>
          <cell r="C35">
            <v>1978</v>
          </cell>
          <cell r="D35" t="str">
            <v>.</v>
          </cell>
          <cell r="E35" t="str">
            <v>.</v>
          </cell>
          <cell r="F35" t="str">
            <v>.</v>
          </cell>
        </row>
        <row r="36">
          <cell r="A36" t="str">
            <v>019781978</v>
          </cell>
          <cell r="B36">
            <v>0</v>
          </cell>
          <cell r="C36">
            <v>1978</v>
          </cell>
          <cell r="D36">
            <v>1978</v>
          </cell>
          <cell r="E36">
            <v>139.55000000000001</v>
          </cell>
          <cell r="F36">
            <v>1014353.78</v>
          </cell>
        </row>
        <row r="37">
          <cell r="A37" t="str">
            <v>019781979</v>
          </cell>
          <cell r="B37">
            <v>0</v>
          </cell>
          <cell r="C37">
            <v>1978</v>
          </cell>
          <cell r="D37">
            <v>1979</v>
          </cell>
          <cell r="E37">
            <v>2097.13</v>
          </cell>
          <cell r="F37">
            <v>8549694.9299999997</v>
          </cell>
        </row>
        <row r="38">
          <cell r="A38" t="str">
            <v>019781980</v>
          </cell>
          <cell r="B38">
            <v>0</v>
          </cell>
          <cell r="C38">
            <v>1978</v>
          </cell>
          <cell r="D38">
            <v>1980</v>
          </cell>
          <cell r="E38">
            <v>3621.3</v>
          </cell>
          <cell r="F38">
            <v>6390627.6100000003</v>
          </cell>
        </row>
        <row r="39">
          <cell r="A39" t="str">
            <v>019781981</v>
          </cell>
          <cell r="B39">
            <v>0</v>
          </cell>
          <cell r="C39">
            <v>1978</v>
          </cell>
          <cell r="D39">
            <v>1981</v>
          </cell>
          <cell r="E39">
            <v>6002.85</v>
          </cell>
          <cell r="F39">
            <v>4886265.87</v>
          </cell>
        </row>
        <row r="40">
          <cell r="A40" t="str">
            <v>019781982</v>
          </cell>
          <cell r="B40">
            <v>0</v>
          </cell>
          <cell r="C40">
            <v>1978</v>
          </cell>
          <cell r="D40">
            <v>1982</v>
          </cell>
          <cell r="E40">
            <v>6409.91</v>
          </cell>
          <cell r="F40">
            <v>2367968.1800000002</v>
          </cell>
        </row>
        <row r="41">
          <cell r="A41" t="str">
            <v>019781983</v>
          </cell>
          <cell r="B41">
            <v>0</v>
          </cell>
          <cell r="C41">
            <v>1978</v>
          </cell>
          <cell r="D41">
            <v>1983</v>
          </cell>
          <cell r="E41">
            <v>9283.0300000000007</v>
          </cell>
          <cell r="F41">
            <v>1396000.62</v>
          </cell>
        </row>
        <row r="42">
          <cell r="A42" t="str">
            <v>019781984</v>
          </cell>
          <cell r="B42">
            <v>0</v>
          </cell>
          <cell r="C42">
            <v>1978</v>
          </cell>
          <cell r="D42">
            <v>1984</v>
          </cell>
          <cell r="E42">
            <v>24514.78</v>
          </cell>
          <cell r="F42">
            <v>778050.09</v>
          </cell>
        </row>
        <row r="43">
          <cell r="A43" t="str">
            <v>019781985</v>
          </cell>
          <cell r="B43">
            <v>0</v>
          </cell>
          <cell r="C43">
            <v>1978</v>
          </cell>
          <cell r="D43">
            <v>1985</v>
          </cell>
          <cell r="E43">
            <v>185629.86</v>
          </cell>
          <cell r="F43">
            <v>1455894.99</v>
          </cell>
        </row>
        <row r="44">
          <cell r="A44" t="str">
            <v>019781986</v>
          </cell>
          <cell r="B44">
            <v>0</v>
          </cell>
          <cell r="C44">
            <v>1978</v>
          </cell>
          <cell r="D44">
            <v>1986</v>
          </cell>
          <cell r="E44">
            <v>210088</v>
          </cell>
          <cell r="F44">
            <v>1112626.05</v>
          </cell>
        </row>
        <row r="45">
          <cell r="A45" t="str">
            <v>019781987</v>
          </cell>
          <cell r="B45">
            <v>0</v>
          </cell>
          <cell r="C45">
            <v>1978</v>
          </cell>
          <cell r="D45">
            <v>1987</v>
          </cell>
          <cell r="E45">
            <v>92080</v>
          </cell>
          <cell r="F45">
            <v>406901.52</v>
          </cell>
        </row>
        <row r="46">
          <cell r="A46" t="str">
            <v>019781988</v>
          </cell>
          <cell r="B46">
            <v>0</v>
          </cell>
          <cell r="C46">
            <v>1978</v>
          </cell>
          <cell r="D46">
            <v>1988</v>
          </cell>
          <cell r="E46">
            <v>837953</v>
          </cell>
          <cell r="F46">
            <v>3183383.45</v>
          </cell>
        </row>
        <row r="47">
          <cell r="A47" t="str">
            <v>019781989</v>
          </cell>
          <cell r="B47">
            <v>0</v>
          </cell>
          <cell r="C47">
            <v>1978</v>
          </cell>
          <cell r="D47">
            <v>1989</v>
          </cell>
          <cell r="E47">
            <v>44609</v>
          </cell>
          <cell r="F47">
            <v>141009.04999999999</v>
          </cell>
        </row>
        <row r="48">
          <cell r="A48" t="str">
            <v>019781990</v>
          </cell>
          <cell r="B48">
            <v>0</v>
          </cell>
          <cell r="C48">
            <v>1978</v>
          </cell>
          <cell r="D48">
            <v>1990</v>
          </cell>
          <cell r="E48">
            <v>79068</v>
          </cell>
          <cell r="F48">
            <v>213325.46</v>
          </cell>
        </row>
        <row r="49">
          <cell r="A49" t="str">
            <v>019781991</v>
          </cell>
          <cell r="B49">
            <v>0</v>
          </cell>
          <cell r="C49">
            <v>1978</v>
          </cell>
          <cell r="D49">
            <v>1991</v>
          </cell>
          <cell r="E49">
            <v>247264</v>
          </cell>
          <cell r="F49">
            <v>560547.49</v>
          </cell>
        </row>
        <row r="50">
          <cell r="A50" t="str">
            <v>019781992</v>
          </cell>
          <cell r="B50">
            <v>0</v>
          </cell>
          <cell r="C50">
            <v>1978</v>
          </cell>
          <cell r="D50">
            <v>1992</v>
          </cell>
          <cell r="E50">
            <v>1180</v>
          </cell>
          <cell r="F50">
            <v>2389.5</v>
          </cell>
        </row>
        <row r="51">
          <cell r="A51" t="str">
            <v>019781993</v>
          </cell>
          <cell r="B51">
            <v>0</v>
          </cell>
          <cell r="C51">
            <v>1978</v>
          </cell>
          <cell r="D51">
            <v>1993</v>
          </cell>
          <cell r="E51">
            <v>3250</v>
          </cell>
          <cell r="F51">
            <v>5931.25</v>
          </cell>
        </row>
        <row r="52">
          <cell r="A52" t="str">
            <v>019781994</v>
          </cell>
          <cell r="B52">
            <v>0</v>
          </cell>
          <cell r="C52">
            <v>1978</v>
          </cell>
          <cell r="D52">
            <v>1994</v>
          </cell>
          <cell r="E52">
            <v>30000</v>
          </cell>
          <cell r="F52">
            <v>48750</v>
          </cell>
        </row>
        <row r="53">
          <cell r="A53" t="str">
            <v>019781996</v>
          </cell>
          <cell r="B53">
            <v>0</v>
          </cell>
          <cell r="C53">
            <v>1978</v>
          </cell>
          <cell r="D53">
            <v>1996</v>
          </cell>
          <cell r="E53">
            <v>221</v>
          </cell>
          <cell r="F53">
            <v>293.05</v>
          </cell>
        </row>
        <row r="54">
          <cell r="A54" t="str">
            <v>01979.</v>
          </cell>
          <cell r="B54">
            <v>0</v>
          </cell>
          <cell r="C54">
            <v>1979</v>
          </cell>
          <cell r="D54" t="str">
            <v>.</v>
          </cell>
          <cell r="E54" t="str">
            <v>.</v>
          </cell>
          <cell r="F54" t="str">
            <v>.</v>
          </cell>
        </row>
        <row r="55">
          <cell r="A55" t="str">
            <v>019791979</v>
          </cell>
          <cell r="B55">
            <v>0</v>
          </cell>
          <cell r="C55">
            <v>1979</v>
          </cell>
          <cell r="D55">
            <v>1979</v>
          </cell>
          <cell r="E55">
            <v>368.67</v>
          </cell>
          <cell r="F55">
            <v>1503014.13</v>
          </cell>
        </row>
        <row r="56">
          <cell r="A56" t="str">
            <v>019791980</v>
          </cell>
          <cell r="B56">
            <v>0</v>
          </cell>
          <cell r="C56">
            <v>1979</v>
          </cell>
          <cell r="D56">
            <v>1980</v>
          </cell>
          <cell r="E56">
            <v>6874.86</v>
          </cell>
          <cell r="F56">
            <v>12132292.310000001</v>
          </cell>
        </row>
        <row r="57">
          <cell r="A57" t="str">
            <v>019791981</v>
          </cell>
          <cell r="B57">
            <v>0</v>
          </cell>
          <cell r="C57">
            <v>1979</v>
          </cell>
          <cell r="D57">
            <v>1981</v>
          </cell>
          <cell r="E57">
            <v>12699.26</v>
          </cell>
          <cell r="F57">
            <v>10337083.35</v>
          </cell>
        </row>
        <row r="58">
          <cell r="A58" t="str">
            <v>The SAS</v>
          </cell>
          <cell r="D58" t="str">
            <v>The SAS</v>
          </cell>
          <cell r="E58" t="str">
            <v>System</v>
          </cell>
          <cell r="F58">
            <v>0.375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  <cell r="E61" t="str">
            <v>PD_LOSS_</v>
          </cell>
        </row>
        <row r="62">
          <cell r="A62" t="str">
            <v>VEH_TYPEUNDERYRPRODYR</v>
          </cell>
          <cell r="B62" t="str">
            <v>VEH_TYPE</v>
          </cell>
          <cell r="C62" t="str">
            <v>UNDERYR</v>
          </cell>
          <cell r="D62" t="str">
            <v>PRODYR</v>
          </cell>
          <cell r="E62" t="str">
            <v>SHEKEL</v>
          </cell>
          <cell r="F62" t="str">
            <v>INDEXLOSS</v>
          </cell>
        </row>
        <row r="63">
          <cell r="A63">
            <v>0</v>
          </cell>
        </row>
        <row r="64">
          <cell r="A64" t="str">
            <v>019791982</v>
          </cell>
          <cell r="B64">
            <v>0</v>
          </cell>
          <cell r="C64">
            <v>1979</v>
          </cell>
          <cell r="D64">
            <v>1982</v>
          </cell>
          <cell r="E64">
            <v>16470.2</v>
          </cell>
          <cell r="F64">
            <v>6084470.6900000004</v>
          </cell>
        </row>
        <row r="65">
          <cell r="A65" t="str">
            <v>019791983</v>
          </cell>
          <cell r="B65">
            <v>0</v>
          </cell>
          <cell r="C65">
            <v>1979</v>
          </cell>
          <cell r="D65">
            <v>1983</v>
          </cell>
          <cell r="E65">
            <v>49199.02</v>
          </cell>
          <cell r="F65">
            <v>7398647.0300000003</v>
          </cell>
        </row>
        <row r="66">
          <cell r="A66" t="str">
            <v>019791984</v>
          </cell>
          <cell r="B66">
            <v>0</v>
          </cell>
          <cell r="C66">
            <v>1979</v>
          </cell>
          <cell r="D66">
            <v>1984</v>
          </cell>
          <cell r="E66">
            <v>15120.99</v>
          </cell>
          <cell r="F66">
            <v>479909.98</v>
          </cell>
        </row>
        <row r="67">
          <cell r="A67" t="str">
            <v>019791985</v>
          </cell>
          <cell r="B67">
            <v>0</v>
          </cell>
          <cell r="C67">
            <v>1979</v>
          </cell>
          <cell r="D67">
            <v>1985</v>
          </cell>
          <cell r="E67">
            <v>362859.25</v>
          </cell>
          <cell r="F67">
            <v>2845905.1</v>
          </cell>
        </row>
        <row r="68">
          <cell r="A68" t="str">
            <v>019791986</v>
          </cell>
          <cell r="B68">
            <v>0</v>
          </cell>
          <cell r="C68">
            <v>1979</v>
          </cell>
          <cell r="D68">
            <v>1986</v>
          </cell>
          <cell r="E68">
            <v>90354</v>
          </cell>
          <cell r="F68">
            <v>478514.78</v>
          </cell>
        </row>
        <row r="69">
          <cell r="A69" t="str">
            <v>019791987</v>
          </cell>
          <cell r="B69">
            <v>0</v>
          </cell>
          <cell r="C69">
            <v>1979</v>
          </cell>
          <cell r="D69">
            <v>1987</v>
          </cell>
          <cell r="E69">
            <v>78627</v>
          </cell>
          <cell r="F69">
            <v>347452.71</v>
          </cell>
        </row>
        <row r="70">
          <cell r="A70" t="str">
            <v>019791988</v>
          </cell>
          <cell r="B70">
            <v>0</v>
          </cell>
          <cell r="C70">
            <v>1979</v>
          </cell>
          <cell r="D70">
            <v>1988</v>
          </cell>
          <cell r="E70">
            <v>155962</v>
          </cell>
          <cell r="F70">
            <v>592499.64</v>
          </cell>
        </row>
        <row r="71">
          <cell r="A71" t="str">
            <v>019791989</v>
          </cell>
          <cell r="B71">
            <v>0</v>
          </cell>
          <cell r="C71">
            <v>1979</v>
          </cell>
          <cell r="D71">
            <v>1989</v>
          </cell>
          <cell r="E71">
            <v>37834</v>
          </cell>
          <cell r="F71">
            <v>119593.27</v>
          </cell>
        </row>
        <row r="72">
          <cell r="A72" t="str">
            <v>019791990</v>
          </cell>
          <cell r="B72">
            <v>0</v>
          </cell>
          <cell r="C72">
            <v>1979</v>
          </cell>
          <cell r="D72">
            <v>1990</v>
          </cell>
          <cell r="E72">
            <v>17294</v>
          </cell>
          <cell r="F72">
            <v>46659.21</v>
          </cell>
        </row>
        <row r="73">
          <cell r="A73" t="str">
            <v>019791991</v>
          </cell>
          <cell r="B73">
            <v>0</v>
          </cell>
          <cell r="C73">
            <v>1979</v>
          </cell>
          <cell r="D73">
            <v>1991</v>
          </cell>
          <cell r="E73">
            <v>472</v>
          </cell>
          <cell r="F73">
            <v>1070.02</v>
          </cell>
        </row>
        <row r="74">
          <cell r="A74" t="str">
            <v>019791992</v>
          </cell>
          <cell r="B74">
            <v>0</v>
          </cell>
          <cell r="C74">
            <v>1979</v>
          </cell>
          <cell r="D74">
            <v>1992</v>
          </cell>
          <cell r="E74">
            <v>330</v>
          </cell>
          <cell r="F74">
            <v>668.25</v>
          </cell>
        </row>
        <row r="75">
          <cell r="A75" t="str">
            <v>019791994</v>
          </cell>
          <cell r="B75">
            <v>0</v>
          </cell>
          <cell r="C75">
            <v>1979</v>
          </cell>
          <cell r="D75">
            <v>1994</v>
          </cell>
          <cell r="E75">
            <v>106204</v>
          </cell>
          <cell r="F75">
            <v>172581.5</v>
          </cell>
        </row>
        <row r="76">
          <cell r="A76" t="str">
            <v>019791995</v>
          </cell>
          <cell r="B76">
            <v>0</v>
          </cell>
          <cell r="C76">
            <v>1979</v>
          </cell>
          <cell r="D76">
            <v>1995</v>
          </cell>
          <cell r="E76">
            <v>1904</v>
          </cell>
          <cell r="F76">
            <v>2812.21</v>
          </cell>
        </row>
        <row r="77">
          <cell r="A77" t="str">
            <v>019791997</v>
          </cell>
          <cell r="B77">
            <v>0</v>
          </cell>
          <cell r="C77">
            <v>1979</v>
          </cell>
          <cell r="D77">
            <v>1997</v>
          </cell>
          <cell r="E77">
            <v>292.5</v>
          </cell>
          <cell r="F77">
            <v>355.97</v>
          </cell>
        </row>
        <row r="78">
          <cell r="A78" t="str">
            <v>019791999</v>
          </cell>
          <cell r="B78">
            <v>0</v>
          </cell>
          <cell r="C78">
            <v>1979</v>
          </cell>
          <cell r="D78">
            <v>1999</v>
          </cell>
          <cell r="E78">
            <v>17730</v>
          </cell>
          <cell r="F78">
            <v>19449.810000000001</v>
          </cell>
        </row>
        <row r="79">
          <cell r="A79" t="str">
            <v>01980.</v>
          </cell>
          <cell r="B79">
            <v>0</v>
          </cell>
          <cell r="C79">
            <v>1980</v>
          </cell>
          <cell r="D79" t="str">
            <v>.</v>
          </cell>
          <cell r="E79" t="str">
            <v>.</v>
          </cell>
          <cell r="F79" t="str">
            <v>.</v>
          </cell>
        </row>
        <row r="80">
          <cell r="A80" t="str">
            <v>019801980</v>
          </cell>
          <cell r="B80">
            <v>0</v>
          </cell>
          <cell r="C80">
            <v>1980</v>
          </cell>
          <cell r="D80">
            <v>1980</v>
          </cell>
          <cell r="E80">
            <v>911.14</v>
          </cell>
          <cell r="F80">
            <v>1607918.83</v>
          </cell>
        </row>
        <row r="81">
          <cell r="A81" t="str">
            <v>019801981</v>
          </cell>
          <cell r="B81">
            <v>0</v>
          </cell>
          <cell r="C81">
            <v>1980</v>
          </cell>
          <cell r="D81">
            <v>1981</v>
          </cell>
          <cell r="E81">
            <v>11142.84</v>
          </cell>
          <cell r="F81">
            <v>9070171.4700000007</v>
          </cell>
        </row>
        <row r="82">
          <cell r="A82" t="str">
            <v>019801982</v>
          </cell>
          <cell r="B82">
            <v>0</v>
          </cell>
          <cell r="C82">
            <v>1980</v>
          </cell>
          <cell r="D82">
            <v>1982</v>
          </cell>
          <cell r="E82">
            <v>23327.3</v>
          </cell>
          <cell r="F82">
            <v>8617641.1500000004</v>
          </cell>
        </row>
        <row r="83">
          <cell r="A83" t="str">
            <v>019801983</v>
          </cell>
          <cell r="B83">
            <v>0</v>
          </cell>
          <cell r="C83">
            <v>1980</v>
          </cell>
          <cell r="D83">
            <v>1983</v>
          </cell>
          <cell r="E83">
            <v>67658.570000000007</v>
          </cell>
          <cell r="F83">
            <v>10174631.07</v>
          </cell>
        </row>
        <row r="84">
          <cell r="A84" t="str">
            <v>019801984</v>
          </cell>
          <cell r="B84">
            <v>0</v>
          </cell>
          <cell r="C84">
            <v>1980</v>
          </cell>
          <cell r="D84">
            <v>1984</v>
          </cell>
          <cell r="E84">
            <v>84324.2</v>
          </cell>
          <cell r="F84">
            <v>2676281.46</v>
          </cell>
        </row>
        <row r="85">
          <cell r="A85" t="str">
            <v>019801985</v>
          </cell>
          <cell r="B85">
            <v>0</v>
          </cell>
          <cell r="C85">
            <v>1980</v>
          </cell>
          <cell r="D85">
            <v>1985</v>
          </cell>
          <cell r="E85">
            <v>390934.83</v>
          </cell>
          <cell r="F85">
            <v>3066101.87</v>
          </cell>
        </row>
        <row r="86">
          <cell r="A86" t="str">
            <v>019801986</v>
          </cell>
          <cell r="B86">
            <v>0</v>
          </cell>
          <cell r="C86">
            <v>1980</v>
          </cell>
          <cell r="D86">
            <v>1986</v>
          </cell>
          <cell r="E86">
            <v>164797</v>
          </cell>
          <cell r="F86">
            <v>872764.91</v>
          </cell>
        </row>
        <row r="87">
          <cell r="A87" t="str">
            <v>019801987</v>
          </cell>
          <cell r="B87">
            <v>0</v>
          </cell>
          <cell r="C87">
            <v>1980</v>
          </cell>
          <cell r="D87">
            <v>1987</v>
          </cell>
          <cell r="E87">
            <v>360764</v>
          </cell>
          <cell r="F87">
            <v>1594216.12</v>
          </cell>
        </row>
        <row r="88">
          <cell r="A88" t="str">
            <v>019801988</v>
          </cell>
          <cell r="B88">
            <v>0</v>
          </cell>
          <cell r="C88">
            <v>1980</v>
          </cell>
          <cell r="D88">
            <v>1988</v>
          </cell>
          <cell r="E88">
            <v>97957</v>
          </cell>
          <cell r="F88">
            <v>372138.64</v>
          </cell>
        </row>
        <row r="89">
          <cell r="A89" t="str">
            <v>019801989</v>
          </cell>
          <cell r="B89">
            <v>0</v>
          </cell>
          <cell r="C89">
            <v>1980</v>
          </cell>
          <cell r="D89">
            <v>1989</v>
          </cell>
          <cell r="E89">
            <v>79037</v>
          </cell>
          <cell r="F89">
            <v>249835.96</v>
          </cell>
        </row>
        <row r="90">
          <cell r="A90" t="str">
            <v>019801990</v>
          </cell>
          <cell r="B90">
            <v>0</v>
          </cell>
          <cell r="C90">
            <v>1980</v>
          </cell>
          <cell r="D90">
            <v>1990</v>
          </cell>
          <cell r="E90">
            <v>495443</v>
          </cell>
          <cell r="F90">
            <v>1336705.21</v>
          </cell>
        </row>
        <row r="91">
          <cell r="A91" t="str">
            <v>019801991</v>
          </cell>
          <cell r="B91">
            <v>0</v>
          </cell>
          <cell r="C91">
            <v>1980</v>
          </cell>
          <cell r="D91">
            <v>1991</v>
          </cell>
          <cell r="E91">
            <v>22379</v>
          </cell>
          <cell r="F91">
            <v>50733.19</v>
          </cell>
        </row>
        <row r="92">
          <cell r="A92" t="str">
            <v>019801992</v>
          </cell>
          <cell r="B92">
            <v>0</v>
          </cell>
          <cell r="C92">
            <v>1980</v>
          </cell>
          <cell r="D92">
            <v>1992</v>
          </cell>
          <cell r="E92">
            <v>896</v>
          </cell>
          <cell r="F92">
            <v>1814.4</v>
          </cell>
        </row>
        <row r="93">
          <cell r="A93" t="str">
            <v>019801993</v>
          </cell>
          <cell r="B93">
            <v>0</v>
          </cell>
          <cell r="C93">
            <v>1980</v>
          </cell>
          <cell r="D93">
            <v>1993</v>
          </cell>
          <cell r="E93">
            <v>16332</v>
          </cell>
          <cell r="F93">
            <v>29805.9</v>
          </cell>
        </row>
        <row r="94">
          <cell r="A94" t="str">
            <v>019801996</v>
          </cell>
          <cell r="B94">
            <v>0</v>
          </cell>
          <cell r="C94">
            <v>1980</v>
          </cell>
          <cell r="D94">
            <v>1996</v>
          </cell>
          <cell r="E94">
            <v>469</v>
          </cell>
          <cell r="F94">
            <v>621.89</v>
          </cell>
        </row>
        <row r="95">
          <cell r="A95" t="str">
            <v>019801997</v>
          </cell>
          <cell r="B95">
            <v>0</v>
          </cell>
          <cell r="C95">
            <v>1980</v>
          </cell>
          <cell r="D95">
            <v>1997</v>
          </cell>
          <cell r="E95">
            <v>9252</v>
          </cell>
          <cell r="F95">
            <v>11259.68</v>
          </cell>
        </row>
        <row r="96">
          <cell r="A96" t="str">
            <v>019801998</v>
          </cell>
          <cell r="B96">
            <v>0</v>
          </cell>
          <cell r="C96">
            <v>1980</v>
          </cell>
          <cell r="D96">
            <v>1998</v>
          </cell>
          <cell r="E96">
            <v>4990</v>
          </cell>
          <cell r="F96">
            <v>5758.46</v>
          </cell>
        </row>
        <row r="97">
          <cell r="A97" t="str">
            <v>019801999</v>
          </cell>
          <cell r="B97">
            <v>0</v>
          </cell>
          <cell r="C97">
            <v>1980</v>
          </cell>
          <cell r="D97">
            <v>1999</v>
          </cell>
          <cell r="E97">
            <v>27497</v>
          </cell>
          <cell r="F97">
            <v>30164.21</v>
          </cell>
        </row>
        <row r="98">
          <cell r="A98" t="str">
            <v>01981.</v>
          </cell>
          <cell r="B98">
            <v>0</v>
          </cell>
          <cell r="C98">
            <v>1981</v>
          </cell>
          <cell r="D98" t="str">
            <v>.</v>
          </cell>
          <cell r="E98" t="str">
            <v>.</v>
          </cell>
          <cell r="F98" t="str">
            <v>.</v>
          </cell>
        </row>
        <row r="99">
          <cell r="A99" t="str">
            <v>019811981</v>
          </cell>
          <cell r="B99">
            <v>0</v>
          </cell>
          <cell r="C99">
            <v>1981</v>
          </cell>
          <cell r="D99">
            <v>1981</v>
          </cell>
          <cell r="E99">
            <v>2591.67</v>
          </cell>
          <cell r="F99">
            <v>2109596.0499999998</v>
          </cell>
        </row>
        <row r="100">
          <cell r="A100" t="str">
            <v>019811982</v>
          </cell>
          <cell r="B100">
            <v>0</v>
          </cell>
          <cell r="C100">
            <v>1981</v>
          </cell>
          <cell r="D100">
            <v>1982</v>
          </cell>
          <cell r="E100">
            <v>26208.46</v>
          </cell>
          <cell r="F100">
            <v>9682007.9199999999</v>
          </cell>
        </row>
        <row r="101">
          <cell r="A101" t="str">
            <v>019811983</v>
          </cell>
          <cell r="B101">
            <v>0</v>
          </cell>
          <cell r="C101">
            <v>1981</v>
          </cell>
          <cell r="D101">
            <v>1983</v>
          </cell>
          <cell r="E101">
            <v>70634.759999999995</v>
          </cell>
          <cell r="F101">
            <v>10622196.48</v>
          </cell>
        </row>
        <row r="102">
          <cell r="A102" t="str">
            <v>019811984</v>
          </cell>
          <cell r="B102">
            <v>0</v>
          </cell>
          <cell r="C102">
            <v>1981</v>
          </cell>
          <cell r="D102">
            <v>1984</v>
          </cell>
          <cell r="E102">
            <v>271538</v>
          </cell>
          <cell r="F102">
            <v>8618073.0399999991</v>
          </cell>
        </row>
        <row r="103">
          <cell r="A103" t="str">
            <v>019811985</v>
          </cell>
          <cell r="B103">
            <v>0</v>
          </cell>
          <cell r="C103">
            <v>1981</v>
          </cell>
          <cell r="D103">
            <v>1985</v>
          </cell>
          <cell r="E103">
            <v>850343.02</v>
          </cell>
          <cell r="F103">
            <v>6669240.3099999996</v>
          </cell>
        </row>
        <row r="104">
          <cell r="A104" t="str">
            <v>019811986</v>
          </cell>
          <cell r="B104">
            <v>0</v>
          </cell>
          <cell r="C104">
            <v>1981</v>
          </cell>
          <cell r="D104">
            <v>1986</v>
          </cell>
          <cell r="E104">
            <v>692019</v>
          </cell>
          <cell r="F104">
            <v>3664932.62</v>
          </cell>
        </row>
        <row r="105">
          <cell r="A105" t="str">
            <v>019811987</v>
          </cell>
          <cell r="B105">
            <v>0</v>
          </cell>
          <cell r="C105">
            <v>1981</v>
          </cell>
          <cell r="D105">
            <v>1987</v>
          </cell>
          <cell r="E105">
            <v>306445</v>
          </cell>
          <cell r="F105">
            <v>1354180.45</v>
          </cell>
        </row>
        <row r="106">
          <cell r="A106" t="str">
            <v>019811988</v>
          </cell>
          <cell r="B106">
            <v>0</v>
          </cell>
          <cell r="C106">
            <v>1981</v>
          </cell>
          <cell r="D106">
            <v>1988</v>
          </cell>
          <cell r="E106">
            <v>224378</v>
          </cell>
          <cell r="F106">
            <v>852412.02</v>
          </cell>
        </row>
        <row r="107">
          <cell r="A107" t="str">
            <v>019811989</v>
          </cell>
          <cell r="B107">
            <v>0</v>
          </cell>
          <cell r="C107">
            <v>1981</v>
          </cell>
          <cell r="D107">
            <v>1989</v>
          </cell>
          <cell r="E107">
            <v>162236</v>
          </cell>
          <cell r="F107">
            <v>512828</v>
          </cell>
        </row>
        <row r="108">
          <cell r="A108" t="str">
            <v>019811990</v>
          </cell>
          <cell r="B108">
            <v>0</v>
          </cell>
          <cell r="C108">
            <v>1981</v>
          </cell>
          <cell r="D108">
            <v>1990</v>
          </cell>
          <cell r="E108">
            <v>401980</v>
          </cell>
          <cell r="F108">
            <v>1084542.04</v>
          </cell>
        </row>
        <row r="109">
          <cell r="A109" t="str">
            <v>019811991</v>
          </cell>
          <cell r="B109">
            <v>0</v>
          </cell>
          <cell r="C109">
            <v>1981</v>
          </cell>
          <cell r="D109">
            <v>1991</v>
          </cell>
          <cell r="E109">
            <v>1407360</v>
          </cell>
          <cell r="F109">
            <v>3190485.12</v>
          </cell>
        </row>
        <row r="110">
          <cell r="A110" t="str">
            <v>019811992</v>
          </cell>
          <cell r="B110">
            <v>0</v>
          </cell>
          <cell r="C110">
            <v>1981</v>
          </cell>
          <cell r="D110">
            <v>1992</v>
          </cell>
          <cell r="E110">
            <v>346361</v>
          </cell>
          <cell r="F110">
            <v>701381.02</v>
          </cell>
        </row>
        <row r="111">
          <cell r="A111" t="str">
            <v>019811993</v>
          </cell>
          <cell r="B111">
            <v>0</v>
          </cell>
          <cell r="C111">
            <v>1981</v>
          </cell>
          <cell r="D111">
            <v>1993</v>
          </cell>
          <cell r="E111">
            <v>84420</v>
          </cell>
          <cell r="F111">
            <v>154066.5</v>
          </cell>
        </row>
        <row r="112">
          <cell r="A112" t="str">
            <v>019811994</v>
          </cell>
          <cell r="B112">
            <v>0</v>
          </cell>
          <cell r="C112">
            <v>1981</v>
          </cell>
          <cell r="D112">
            <v>1994</v>
          </cell>
          <cell r="E112">
            <v>9874</v>
          </cell>
          <cell r="F112">
            <v>16045.25</v>
          </cell>
        </row>
        <row r="113">
          <cell r="A113" t="str">
            <v>019811995</v>
          </cell>
          <cell r="B113">
            <v>0</v>
          </cell>
          <cell r="C113">
            <v>1981</v>
          </cell>
          <cell r="D113">
            <v>1995</v>
          </cell>
          <cell r="E113">
            <v>13686</v>
          </cell>
          <cell r="F113">
            <v>20214.22</v>
          </cell>
        </row>
        <row r="114">
          <cell r="A114" t="str">
            <v>01982.</v>
          </cell>
          <cell r="B114">
            <v>0</v>
          </cell>
          <cell r="C114">
            <v>1982</v>
          </cell>
          <cell r="D114" t="str">
            <v>.</v>
          </cell>
          <cell r="E114" t="str">
            <v>.</v>
          </cell>
          <cell r="F114" t="str">
            <v>.</v>
          </cell>
        </row>
        <row r="115">
          <cell r="A115" t="str">
            <v>019821982</v>
          </cell>
          <cell r="B115">
            <v>0</v>
          </cell>
          <cell r="C115">
            <v>1982</v>
          </cell>
          <cell r="D115">
            <v>1982</v>
          </cell>
          <cell r="E115">
            <v>3139.09</v>
          </cell>
          <cell r="F115">
            <v>1159652.05</v>
          </cell>
        </row>
        <row r="116">
          <cell r="A116" t="str">
            <v>019821983</v>
          </cell>
          <cell r="B116">
            <v>0</v>
          </cell>
          <cell r="C116">
            <v>1982</v>
          </cell>
          <cell r="D116">
            <v>1983</v>
          </cell>
          <cell r="E116">
            <v>39662.160000000003</v>
          </cell>
          <cell r="F116">
            <v>5964474.9500000002</v>
          </cell>
        </row>
        <row r="117">
          <cell r="A117" t="str">
            <v>019821984</v>
          </cell>
          <cell r="B117">
            <v>0</v>
          </cell>
          <cell r="C117">
            <v>1982</v>
          </cell>
          <cell r="D117">
            <v>1984</v>
          </cell>
          <cell r="E117">
            <v>260179.3</v>
          </cell>
          <cell r="F117">
            <v>8257570.6200000001</v>
          </cell>
        </row>
        <row r="118">
          <cell r="A118" t="str">
            <v>019821985</v>
          </cell>
          <cell r="B118">
            <v>0</v>
          </cell>
          <cell r="C118">
            <v>1982</v>
          </cell>
          <cell r="D118">
            <v>1985</v>
          </cell>
          <cell r="E118">
            <v>932920.08</v>
          </cell>
          <cell r="F118">
            <v>7316892.1900000004</v>
          </cell>
        </row>
        <row r="119">
          <cell r="A119" t="str">
            <v>The SAS</v>
          </cell>
          <cell r="D119" t="str">
            <v>The SAS</v>
          </cell>
          <cell r="E119" t="str">
            <v>System</v>
          </cell>
          <cell r="F119">
            <v>0.375</v>
          </cell>
        </row>
        <row r="120">
          <cell r="A120">
            <v>0</v>
          </cell>
        </row>
        <row r="121">
          <cell r="A121">
            <v>0</v>
          </cell>
        </row>
        <row r="122">
          <cell r="A122">
            <v>0</v>
          </cell>
          <cell r="E122" t="str">
            <v>PD_LOSS_</v>
          </cell>
        </row>
        <row r="123">
          <cell r="A123" t="str">
            <v>VEH_TYPEUNDERYRPRODYR</v>
          </cell>
          <cell r="B123" t="str">
            <v>VEH_TYPE</v>
          </cell>
          <cell r="C123" t="str">
            <v>UNDERYR</v>
          </cell>
          <cell r="D123" t="str">
            <v>PRODYR</v>
          </cell>
          <cell r="E123" t="str">
            <v>SHEKEL</v>
          </cell>
          <cell r="F123" t="str">
            <v>INDEXLOSS</v>
          </cell>
        </row>
        <row r="124">
          <cell r="A124">
            <v>0</v>
          </cell>
        </row>
        <row r="125">
          <cell r="A125" t="str">
            <v>019821986</v>
          </cell>
          <cell r="B125">
            <v>0</v>
          </cell>
          <cell r="C125">
            <v>1982</v>
          </cell>
          <cell r="D125">
            <v>1986</v>
          </cell>
          <cell r="E125">
            <v>701264</v>
          </cell>
          <cell r="F125">
            <v>3713894.14</v>
          </cell>
        </row>
        <row r="126">
          <cell r="A126" t="str">
            <v>019821987</v>
          </cell>
          <cell r="B126">
            <v>0</v>
          </cell>
          <cell r="C126">
            <v>1982</v>
          </cell>
          <cell r="D126">
            <v>1987</v>
          </cell>
          <cell r="E126">
            <v>929807</v>
          </cell>
          <cell r="F126">
            <v>4108817.13</v>
          </cell>
        </row>
        <row r="127">
          <cell r="A127" t="str">
            <v>019821988</v>
          </cell>
          <cell r="B127">
            <v>0</v>
          </cell>
          <cell r="C127">
            <v>1982</v>
          </cell>
          <cell r="D127">
            <v>1988</v>
          </cell>
          <cell r="E127">
            <v>242974</v>
          </cell>
          <cell r="F127">
            <v>923058.23</v>
          </cell>
        </row>
        <row r="128">
          <cell r="A128" t="str">
            <v>019821989</v>
          </cell>
          <cell r="B128">
            <v>0</v>
          </cell>
          <cell r="C128">
            <v>1982</v>
          </cell>
          <cell r="D128">
            <v>1989</v>
          </cell>
          <cell r="E128">
            <v>701731</v>
          </cell>
          <cell r="F128">
            <v>2218171.69</v>
          </cell>
        </row>
        <row r="129">
          <cell r="A129" t="str">
            <v>019821990</v>
          </cell>
          <cell r="B129">
            <v>0</v>
          </cell>
          <cell r="C129">
            <v>1982</v>
          </cell>
          <cell r="D129">
            <v>1990</v>
          </cell>
          <cell r="E129">
            <v>316444</v>
          </cell>
          <cell r="F129">
            <v>853765.91</v>
          </cell>
        </row>
        <row r="130">
          <cell r="A130" t="str">
            <v>019821991</v>
          </cell>
          <cell r="B130">
            <v>0</v>
          </cell>
          <cell r="C130">
            <v>1982</v>
          </cell>
          <cell r="D130">
            <v>1991</v>
          </cell>
          <cell r="E130">
            <v>101692</v>
          </cell>
          <cell r="F130">
            <v>230535.76</v>
          </cell>
        </row>
        <row r="131">
          <cell r="A131" t="str">
            <v>019821992</v>
          </cell>
          <cell r="B131">
            <v>0</v>
          </cell>
          <cell r="C131">
            <v>1982</v>
          </cell>
          <cell r="D131">
            <v>1992</v>
          </cell>
          <cell r="E131">
            <v>244711</v>
          </cell>
          <cell r="F131">
            <v>495539.77</v>
          </cell>
        </row>
        <row r="132">
          <cell r="A132" t="str">
            <v>019821993</v>
          </cell>
          <cell r="B132">
            <v>0</v>
          </cell>
          <cell r="C132">
            <v>1982</v>
          </cell>
          <cell r="D132">
            <v>1993</v>
          </cell>
          <cell r="E132">
            <v>17872</v>
          </cell>
          <cell r="F132">
            <v>32616.400000000001</v>
          </cell>
        </row>
        <row r="133">
          <cell r="A133" t="str">
            <v>019821994</v>
          </cell>
          <cell r="B133">
            <v>0</v>
          </cell>
          <cell r="C133">
            <v>1982</v>
          </cell>
          <cell r="D133">
            <v>1994</v>
          </cell>
          <cell r="E133">
            <v>101599</v>
          </cell>
          <cell r="F133">
            <v>165098.38</v>
          </cell>
        </row>
        <row r="134">
          <cell r="A134" t="str">
            <v>019821995</v>
          </cell>
          <cell r="B134">
            <v>0</v>
          </cell>
          <cell r="C134">
            <v>1982</v>
          </cell>
          <cell r="D134">
            <v>1995</v>
          </cell>
          <cell r="E134">
            <v>74330</v>
          </cell>
          <cell r="F134">
            <v>109785.41</v>
          </cell>
        </row>
        <row r="135">
          <cell r="A135" t="str">
            <v>019821996</v>
          </cell>
          <cell r="B135">
            <v>0</v>
          </cell>
          <cell r="C135">
            <v>1982</v>
          </cell>
          <cell r="D135">
            <v>1996</v>
          </cell>
          <cell r="E135">
            <v>39512</v>
          </cell>
          <cell r="F135">
            <v>52392.91</v>
          </cell>
        </row>
        <row r="136">
          <cell r="A136" t="str">
            <v>019821997</v>
          </cell>
          <cell r="B136">
            <v>0</v>
          </cell>
          <cell r="C136">
            <v>1982</v>
          </cell>
          <cell r="D136">
            <v>1997</v>
          </cell>
          <cell r="E136">
            <v>-5648</v>
          </cell>
          <cell r="F136">
            <v>-6873.62</v>
          </cell>
        </row>
        <row r="137">
          <cell r="A137" t="str">
            <v>019821998</v>
          </cell>
          <cell r="B137">
            <v>0</v>
          </cell>
          <cell r="C137">
            <v>1982</v>
          </cell>
          <cell r="D137">
            <v>1998</v>
          </cell>
          <cell r="E137">
            <v>2699</v>
          </cell>
          <cell r="F137">
            <v>3114.65</v>
          </cell>
        </row>
        <row r="138">
          <cell r="A138" t="str">
            <v>019821999</v>
          </cell>
          <cell r="B138">
            <v>0</v>
          </cell>
          <cell r="C138">
            <v>1982</v>
          </cell>
          <cell r="D138">
            <v>1999</v>
          </cell>
          <cell r="E138">
            <v>-5517</v>
          </cell>
          <cell r="F138">
            <v>-6052.15</v>
          </cell>
        </row>
        <row r="139">
          <cell r="A139" t="str">
            <v>019822000</v>
          </cell>
          <cell r="B139">
            <v>0</v>
          </cell>
          <cell r="C139">
            <v>1982</v>
          </cell>
          <cell r="D139">
            <v>2000</v>
          </cell>
          <cell r="E139">
            <v>20070</v>
          </cell>
          <cell r="F139">
            <v>21775.95</v>
          </cell>
        </row>
        <row r="140">
          <cell r="A140" t="str">
            <v>019822001</v>
          </cell>
          <cell r="B140">
            <v>0</v>
          </cell>
          <cell r="C140">
            <v>1982</v>
          </cell>
          <cell r="D140">
            <v>2001</v>
          </cell>
          <cell r="E140">
            <v>-5162</v>
          </cell>
          <cell r="F140">
            <v>-5538.83</v>
          </cell>
        </row>
        <row r="141">
          <cell r="A141" t="str">
            <v>019822002</v>
          </cell>
          <cell r="B141">
            <v>0</v>
          </cell>
          <cell r="C141">
            <v>1982</v>
          </cell>
          <cell r="D141">
            <v>2002</v>
          </cell>
          <cell r="E141">
            <v>216159</v>
          </cell>
          <cell r="F141">
            <v>219617.54</v>
          </cell>
        </row>
        <row r="142">
          <cell r="A142" t="str">
            <v>01983.</v>
          </cell>
          <cell r="B142">
            <v>0</v>
          </cell>
          <cell r="C142">
            <v>1983</v>
          </cell>
          <cell r="D142" t="str">
            <v>.</v>
          </cell>
          <cell r="E142" t="str">
            <v>.</v>
          </cell>
          <cell r="F142" t="str">
            <v>.</v>
          </cell>
        </row>
        <row r="143">
          <cell r="A143" t="str">
            <v>019831983</v>
          </cell>
          <cell r="B143">
            <v>0</v>
          </cell>
          <cell r="C143">
            <v>1983</v>
          </cell>
          <cell r="D143">
            <v>1983</v>
          </cell>
          <cell r="E143">
            <v>9331.66</v>
          </cell>
          <cell r="F143">
            <v>1403313.69</v>
          </cell>
        </row>
        <row r="144">
          <cell r="A144" t="str">
            <v>019831984</v>
          </cell>
          <cell r="B144">
            <v>0</v>
          </cell>
          <cell r="C144">
            <v>1983</v>
          </cell>
          <cell r="D144">
            <v>1984</v>
          </cell>
          <cell r="E144">
            <v>265082.63</v>
          </cell>
          <cell r="F144">
            <v>8413192.5099999998</v>
          </cell>
        </row>
        <row r="145">
          <cell r="A145" t="str">
            <v>019831985</v>
          </cell>
          <cell r="B145">
            <v>0</v>
          </cell>
          <cell r="C145">
            <v>1983</v>
          </cell>
          <cell r="D145">
            <v>1985</v>
          </cell>
          <cell r="E145">
            <v>1387277.46</v>
          </cell>
          <cell r="F145">
            <v>10880417.119999999</v>
          </cell>
        </row>
        <row r="146">
          <cell r="A146" t="str">
            <v>019831986</v>
          </cell>
          <cell r="B146">
            <v>0</v>
          </cell>
          <cell r="C146">
            <v>1983</v>
          </cell>
          <cell r="D146">
            <v>1986</v>
          </cell>
          <cell r="E146">
            <v>1968160</v>
          </cell>
          <cell r="F146">
            <v>10423375.359999999</v>
          </cell>
        </row>
        <row r="147">
          <cell r="A147" t="str">
            <v>019831987</v>
          </cell>
          <cell r="B147">
            <v>0</v>
          </cell>
          <cell r="C147">
            <v>1983</v>
          </cell>
          <cell r="D147">
            <v>1987</v>
          </cell>
          <cell r="E147">
            <v>1438144</v>
          </cell>
          <cell r="F147">
            <v>6355158.3399999999</v>
          </cell>
        </row>
        <row r="148">
          <cell r="A148" t="str">
            <v>019831988</v>
          </cell>
          <cell r="B148">
            <v>0</v>
          </cell>
          <cell r="C148">
            <v>1983</v>
          </cell>
          <cell r="D148">
            <v>1988</v>
          </cell>
          <cell r="E148">
            <v>1226090</v>
          </cell>
          <cell r="F148">
            <v>4657915.91</v>
          </cell>
        </row>
        <row r="149">
          <cell r="A149" t="str">
            <v>019831989</v>
          </cell>
          <cell r="B149">
            <v>0</v>
          </cell>
          <cell r="C149">
            <v>1983</v>
          </cell>
          <cell r="D149">
            <v>1989</v>
          </cell>
          <cell r="E149">
            <v>1141499</v>
          </cell>
          <cell r="F149">
            <v>3608278.34</v>
          </cell>
        </row>
        <row r="150">
          <cell r="A150" t="str">
            <v>019831990</v>
          </cell>
          <cell r="B150">
            <v>0</v>
          </cell>
          <cell r="C150">
            <v>1983</v>
          </cell>
          <cell r="D150">
            <v>1990</v>
          </cell>
          <cell r="E150">
            <v>500339</v>
          </cell>
          <cell r="F150">
            <v>1349914.62</v>
          </cell>
        </row>
        <row r="151">
          <cell r="A151" t="str">
            <v>019831991</v>
          </cell>
          <cell r="B151">
            <v>0</v>
          </cell>
          <cell r="C151">
            <v>1983</v>
          </cell>
          <cell r="D151">
            <v>1991</v>
          </cell>
          <cell r="E151">
            <v>921270</v>
          </cell>
          <cell r="F151">
            <v>2088519.09</v>
          </cell>
        </row>
        <row r="152">
          <cell r="A152" t="str">
            <v>019831992</v>
          </cell>
          <cell r="B152">
            <v>0</v>
          </cell>
          <cell r="C152">
            <v>1983</v>
          </cell>
          <cell r="D152">
            <v>1992</v>
          </cell>
          <cell r="E152">
            <v>403114</v>
          </cell>
          <cell r="F152">
            <v>816305.85</v>
          </cell>
        </row>
        <row r="153">
          <cell r="A153" t="str">
            <v>019831993</v>
          </cell>
          <cell r="B153">
            <v>0</v>
          </cell>
          <cell r="C153">
            <v>1983</v>
          </cell>
          <cell r="D153">
            <v>1993</v>
          </cell>
          <cell r="E153">
            <v>249786</v>
          </cell>
          <cell r="F153">
            <v>455859.45</v>
          </cell>
        </row>
        <row r="154">
          <cell r="A154" t="str">
            <v>019831994</v>
          </cell>
          <cell r="B154">
            <v>0</v>
          </cell>
          <cell r="C154">
            <v>1983</v>
          </cell>
          <cell r="D154">
            <v>1994</v>
          </cell>
          <cell r="E154">
            <v>-266432</v>
          </cell>
          <cell r="F154">
            <v>-432952</v>
          </cell>
        </row>
        <row r="155">
          <cell r="A155" t="str">
            <v>019831995</v>
          </cell>
          <cell r="B155">
            <v>0</v>
          </cell>
          <cell r="C155">
            <v>1983</v>
          </cell>
          <cell r="D155">
            <v>1995</v>
          </cell>
          <cell r="E155">
            <v>555573</v>
          </cell>
          <cell r="F155">
            <v>820581.32</v>
          </cell>
        </row>
        <row r="156">
          <cell r="A156" t="str">
            <v>019831996</v>
          </cell>
          <cell r="B156">
            <v>0</v>
          </cell>
          <cell r="C156">
            <v>1983</v>
          </cell>
          <cell r="D156">
            <v>1996</v>
          </cell>
          <cell r="E156">
            <v>356047</v>
          </cell>
          <cell r="F156">
            <v>472118.32</v>
          </cell>
        </row>
        <row r="157">
          <cell r="A157" t="str">
            <v>019831997</v>
          </cell>
          <cell r="B157">
            <v>0</v>
          </cell>
          <cell r="C157">
            <v>1983</v>
          </cell>
          <cell r="D157">
            <v>1997</v>
          </cell>
          <cell r="E157">
            <v>373079</v>
          </cell>
          <cell r="F157">
            <v>454037.14</v>
          </cell>
        </row>
        <row r="158">
          <cell r="A158" t="str">
            <v>019831998</v>
          </cell>
          <cell r="B158">
            <v>0</v>
          </cell>
          <cell r="C158">
            <v>1983</v>
          </cell>
          <cell r="D158">
            <v>1998</v>
          </cell>
          <cell r="E158">
            <v>109805</v>
          </cell>
          <cell r="F158">
            <v>126714.97</v>
          </cell>
        </row>
        <row r="159">
          <cell r="A159" t="str">
            <v>019831999</v>
          </cell>
          <cell r="B159">
            <v>0</v>
          </cell>
          <cell r="C159">
            <v>1983</v>
          </cell>
          <cell r="D159">
            <v>1999</v>
          </cell>
          <cell r="E159">
            <v>30330</v>
          </cell>
          <cell r="F159">
            <v>33272.01</v>
          </cell>
        </row>
        <row r="160">
          <cell r="A160" t="str">
            <v>019832000</v>
          </cell>
          <cell r="B160">
            <v>0</v>
          </cell>
          <cell r="C160">
            <v>1983</v>
          </cell>
          <cell r="D160">
            <v>2000</v>
          </cell>
          <cell r="E160">
            <v>9550</v>
          </cell>
          <cell r="F160">
            <v>10361.75</v>
          </cell>
        </row>
        <row r="161">
          <cell r="A161" t="str">
            <v>019832001</v>
          </cell>
          <cell r="B161">
            <v>0</v>
          </cell>
          <cell r="C161">
            <v>1983</v>
          </cell>
          <cell r="D161">
            <v>2001</v>
          </cell>
          <cell r="E161">
            <v>11954</v>
          </cell>
          <cell r="F161">
            <v>12826.64</v>
          </cell>
        </row>
        <row r="162">
          <cell r="A162" t="str">
            <v>01984.</v>
          </cell>
          <cell r="B162">
            <v>0</v>
          </cell>
          <cell r="C162">
            <v>1984</v>
          </cell>
          <cell r="D162" t="str">
            <v>.</v>
          </cell>
          <cell r="E162" t="str">
            <v>.</v>
          </cell>
          <cell r="F162" t="str">
            <v>.</v>
          </cell>
        </row>
        <row r="163">
          <cell r="A163" t="str">
            <v>019841984</v>
          </cell>
          <cell r="B163">
            <v>0</v>
          </cell>
          <cell r="C163">
            <v>1984</v>
          </cell>
          <cell r="D163">
            <v>1984</v>
          </cell>
          <cell r="E163">
            <v>66689.649999999994</v>
          </cell>
          <cell r="F163">
            <v>2116596.11</v>
          </cell>
        </row>
        <row r="164">
          <cell r="A164" t="str">
            <v>019841985</v>
          </cell>
          <cell r="B164">
            <v>0</v>
          </cell>
          <cell r="C164">
            <v>1984</v>
          </cell>
          <cell r="D164">
            <v>1985</v>
          </cell>
          <cell r="E164">
            <v>1560121.39</v>
          </cell>
          <cell r="F164">
            <v>12236032.060000001</v>
          </cell>
        </row>
        <row r="165">
          <cell r="A165" t="str">
            <v>019841986</v>
          </cell>
          <cell r="B165">
            <v>0</v>
          </cell>
          <cell r="C165">
            <v>1984</v>
          </cell>
          <cell r="D165">
            <v>1986</v>
          </cell>
          <cell r="E165">
            <v>2689055</v>
          </cell>
          <cell r="F165">
            <v>14241235.279999999</v>
          </cell>
        </row>
        <row r="166">
          <cell r="A166" t="str">
            <v>019841987</v>
          </cell>
          <cell r="B166">
            <v>0</v>
          </cell>
          <cell r="C166">
            <v>1984</v>
          </cell>
          <cell r="D166">
            <v>1987</v>
          </cell>
          <cell r="E166">
            <v>2667092</v>
          </cell>
          <cell r="F166">
            <v>11785879.550000001</v>
          </cell>
        </row>
        <row r="167">
          <cell r="A167" t="str">
            <v>019841988</v>
          </cell>
          <cell r="B167">
            <v>0</v>
          </cell>
          <cell r="C167">
            <v>1984</v>
          </cell>
          <cell r="D167">
            <v>1988</v>
          </cell>
          <cell r="E167">
            <v>2813331</v>
          </cell>
          <cell r="F167">
            <v>10687844.470000001</v>
          </cell>
        </row>
        <row r="168">
          <cell r="A168" t="str">
            <v>019841989</v>
          </cell>
          <cell r="B168">
            <v>0</v>
          </cell>
          <cell r="C168">
            <v>1984</v>
          </cell>
          <cell r="D168">
            <v>1989</v>
          </cell>
          <cell r="E168">
            <v>737158</v>
          </cell>
          <cell r="F168">
            <v>2330156.44</v>
          </cell>
        </row>
        <row r="169">
          <cell r="A169" t="str">
            <v>019841990</v>
          </cell>
          <cell r="B169">
            <v>0</v>
          </cell>
          <cell r="C169">
            <v>1984</v>
          </cell>
          <cell r="D169">
            <v>1990</v>
          </cell>
          <cell r="E169">
            <v>2041906</v>
          </cell>
          <cell r="F169">
            <v>5509062.3899999997</v>
          </cell>
        </row>
        <row r="170">
          <cell r="A170" t="str">
            <v>019841991</v>
          </cell>
          <cell r="B170">
            <v>0</v>
          </cell>
          <cell r="C170">
            <v>1984</v>
          </cell>
          <cell r="D170">
            <v>1991</v>
          </cell>
          <cell r="E170">
            <v>1155369</v>
          </cell>
          <cell r="F170">
            <v>2619221.52</v>
          </cell>
        </row>
        <row r="171">
          <cell r="A171" t="str">
            <v>019841992</v>
          </cell>
          <cell r="B171">
            <v>0</v>
          </cell>
          <cell r="C171">
            <v>1984</v>
          </cell>
          <cell r="D171">
            <v>1992</v>
          </cell>
          <cell r="E171">
            <v>1963943</v>
          </cell>
          <cell r="F171">
            <v>3976984.57</v>
          </cell>
        </row>
        <row r="172">
          <cell r="A172" t="str">
            <v>019841993</v>
          </cell>
          <cell r="B172">
            <v>0</v>
          </cell>
          <cell r="C172">
            <v>1984</v>
          </cell>
          <cell r="D172">
            <v>1993</v>
          </cell>
          <cell r="E172">
            <v>228417</v>
          </cell>
          <cell r="F172">
            <v>416861.02</v>
          </cell>
        </row>
        <row r="173">
          <cell r="A173" t="str">
            <v>019841994</v>
          </cell>
          <cell r="B173">
            <v>0</v>
          </cell>
          <cell r="C173">
            <v>1984</v>
          </cell>
          <cell r="D173">
            <v>1994</v>
          </cell>
          <cell r="E173">
            <v>894289</v>
          </cell>
          <cell r="F173">
            <v>1453219.63</v>
          </cell>
        </row>
        <row r="174">
          <cell r="A174" t="str">
            <v>019841995</v>
          </cell>
          <cell r="B174">
            <v>0</v>
          </cell>
          <cell r="C174">
            <v>1984</v>
          </cell>
          <cell r="D174">
            <v>1995</v>
          </cell>
          <cell r="E174">
            <v>474626</v>
          </cell>
          <cell r="F174">
            <v>701022.6</v>
          </cell>
        </row>
        <row r="175">
          <cell r="A175" t="str">
            <v>019841996</v>
          </cell>
          <cell r="B175">
            <v>0</v>
          </cell>
          <cell r="C175">
            <v>1984</v>
          </cell>
          <cell r="D175">
            <v>1996</v>
          </cell>
          <cell r="E175">
            <v>119133</v>
          </cell>
          <cell r="F175">
            <v>157970.35999999999</v>
          </cell>
        </row>
        <row r="176">
          <cell r="A176" t="str">
            <v>019841997</v>
          </cell>
          <cell r="B176">
            <v>0</v>
          </cell>
          <cell r="C176">
            <v>1984</v>
          </cell>
          <cell r="D176">
            <v>1997</v>
          </cell>
          <cell r="E176">
            <v>217766</v>
          </cell>
          <cell r="F176">
            <v>265021.21999999997</v>
          </cell>
        </row>
        <row r="177">
          <cell r="A177" t="str">
            <v>019841998</v>
          </cell>
          <cell r="B177">
            <v>0</v>
          </cell>
          <cell r="C177">
            <v>1984</v>
          </cell>
          <cell r="D177">
            <v>1998</v>
          </cell>
          <cell r="E177">
            <v>37838</v>
          </cell>
          <cell r="F177">
            <v>43665.05</v>
          </cell>
        </row>
        <row r="178">
          <cell r="A178" t="str">
            <v>019841999</v>
          </cell>
          <cell r="B178">
            <v>0</v>
          </cell>
          <cell r="C178">
            <v>1984</v>
          </cell>
          <cell r="D178">
            <v>1999</v>
          </cell>
          <cell r="E178">
            <v>95882</v>
          </cell>
          <cell r="F178">
            <v>105182.55</v>
          </cell>
        </row>
        <row r="179">
          <cell r="A179" t="str">
            <v>019842000</v>
          </cell>
          <cell r="B179">
            <v>0</v>
          </cell>
          <cell r="C179">
            <v>1984</v>
          </cell>
          <cell r="D179">
            <v>2000</v>
          </cell>
          <cell r="E179">
            <v>4925</v>
          </cell>
          <cell r="F179">
            <v>5343.62</v>
          </cell>
        </row>
        <row r="180">
          <cell r="A180" t="str">
            <v>The SAS</v>
          </cell>
          <cell r="D180" t="str">
            <v>The SAS</v>
          </cell>
          <cell r="E180" t="str">
            <v>System</v>
          </cell>
          <cell r="F180">
            <v>0.375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  <cell r="E183" t="str">
            <v>PD_LOSS_</v>
          </cell>
        </row>
        <row r="184">
          <cell r="A184" t="str">
            <v>VEH_TYPEUNDERYRPRODYR</v>
          </cell>
          <cell r="B184" t="str">
            <v>VEH_TYPE</v>
          </cell>
          <cell r="C184" t="str">
            <v>UNDERYR</v>
          </cell>
          <cell r="D184" t="str">
            <v>PRODYR</v>
          </cell>
          <cell r="E184" t="str">
            <v>SHEKEL</v>
          </cell>
          <cell r="F184" t="str">
            <v>INDEXLOSS</v>
          </cell>
        </row>
        <row r="185">
          <cell r="A185">
            <v>0</v>
          </cell>
        </row>
        <row r="186">
          <cell r="A186" t="str">
            <v>019842002</v>
          </cell>
          <cell r="B186">
            <v>0</v>
          </cell>
          <cell r="C186">
            <v>1984</v>
          </cell>
          <cell r="D186">
            <v>2002</v>
          </cell>
          <cell r="E186">
            <v>944</v>
          </cell>
          <cell r="F186">
            <v>959.1</v>
          </cell>
        </row>
        <row r="187">
          <cell r="A187" t="str">
            <v>01985.</v>
          </cell>
          <cell r="B187">
            <v>0</v>
          </cell>
          <cell r="C187">
            <v>1985</v>
          </cell>
          <cell r="D187" t="str">
            <v>.</v>
          </cell>
          <cell r="E187" t="str">
            <v>.</v>
          </cell>
          <cell r="F187" t="str">
            <v>.</v>
          </cell>
        </row>
        <row r="188">
          <cell r="A188" t="str">
            <v>019851985</v>
          </cell>
          <cell r="B188">
            <v>0</v>
          </cell>
          <cell r="C188">
            <v>1985</v>
          </cell>
          <cell r="D188">
            <v>1985</v>
          </cell>
          <cell r="E188">
            <v>477666.7</v>
          </cell>
          <cell r="F188">
            <v>3746339.93</v>
          </cell>
        </row>
        <row r="189">
          <cell r="A189" t="str">
            <v>019851986</v>
          </cell>
          <cell r="B189">
            <v>0</v>
          </cell>
          <cell r="C189">
            <v>1985</v>
          </cell>
          <cell r="D189">
            <v>1986</v>
          </cell>
          <cell r="E189">
            <v>3392326</v>
          </cell>
          <cell r="F189">
            <v>17965758.5</v>
          </cell>
        </row>
        <row r="190">
          <cell r="A190" t="str">
            <v>019851987</v>
          </cell>
          <cell r="B190">
            <v>0</v>
          </cell>
          <cell r="C190">
            <v>1985</v>
          </cell>
          <cell r="D190">
            <v>1987</v>
          </cell>
          <cell r="E190">
            <v>4370662</v>
          </cell>
          <cell r="F190">
            <v>19313955.379999999</v>
          </cell>
        </row>
        <row r="191">
          <cell r="A191" t="str">
            <v>019851988</v>
          </cell>
          <cell r="B191">
            <v>0</v>
          </cell>
          <cell r="C191">
            <v>1985</v>
          </cell>
          <cell r="D191">
            <v>1988</v>
          </cell>
          <cell r="E191">
            <v>4181824</v>
          </cell>
          <cell r="F191">
            <v>15886749.380000001</v>
          </cell>
        </row>
        <row r="192">
          <cell r="A192" t="str">
            <v>019851989</v>
          </cell>
          <cell r="B192">
            <v>0</v>
          </cell>
          <cell r="C192">
            <v>1985</v>
          </cell>
          <cell r="D192">
            <v>1989</v>
          </cell>
          <cell r="E192">
            <v>2323992</v>
          </cell>
          <cell r="F192">
            <v>7346138.71</v>
          </cell>
        </row>
        <row r="193">
          <cell r="A193" t="str">
            <v>019851990</v>
          </cell>
          <cell r="B193">
            <v>0</v>
          </cell>
          <cell r="C193">
            <v>1985</v>
          </cell>
          <cell r="D193">
            <v>1990</v>
          </cell>
          <cell r="E193">
            <v>4425815</v>
          </cell>
          <cell r="F193">
            <v>11940848.869999999</v>
          </cell>
        </row>
        <row r="194">
          <cell r="A194" t="str">
            <v>019851991</v>
          </cell>
          <cell r="B194">
            <v>0</v>
          </cell>
          <cell r="C194">
            <v>1985</v>
          </cell>
          <cell r="D194">
            <v>1991</v>
          </cell>
          <cell r="E194">
            <v>2070894</v>
          </cell>
          <cell r="F194">
            <v>4694716.7</v>
          </cell>
        </row>
        <row r="195">
          <cell r="A195" t="str">
            <v>019851992</v>
          </cell>
          <cell r="B195">
            <v>0</v>
          </cell>
          <cell r="C195">
            <v>1985</v>
          </cell>
          <cell r="D195">
            <v>1992</v>
          </cell>
          <cell r="E195">
            <v>2324755</v>
          </cell>
          <cell r="F195">
            <v>4707628.87</v>
          </cell>
        </row>
        <row r="196">
          <cell r="A196" t="str">
            <v>019851993</v>
          </cell>
          <cell r="B196">
            <v>0</v>
          </cell>
          <cell r="C196">
            <v>1985</v>
          </cell>
          <cell r="D196">
            <v>1993</v>
          </cell>
          <cell r="E196">
            <v>991385</v>
          </cell>
          <cell r="F196">
            <v>1809277.62</v>
          </cell>
        </row>
        <row r="197">
          <cell r="A197" t="str">
            <v>019851994</v>
          </cell>
          <cell r="B197">
            <v>0</v>
          </cell>
          <cell r="C197">
            <v>1985</v>
          </cell>
          <cell r="D197">
            <v>1994</v>
          </cell>
          <cell r="E197">
            <v>637066</v>
          </cell>
          <cell r="F197">
            <v>1035232.25</v>
          </cell>
        </row>
        <row r="198">
          <cell r="A198" t="str">
            <v>019851995</v>
          </cell>
          <cell r="B198">
            <v>0</v>
          </cell>
          <cell r="C198">
            <v>1985</v>
          </cell>
          <cell r="D198">
            <v>1995</v>
          </cell>
          <cell r="E198">
            <v>156620</v>
          </cell>
          <cell r="F198">
            <v>231327.74</v>
          </cell>
        </row>
        <row r="199">
          <cell r="A199" t="str">
            <v>019851996</v>
          </cell>
          <cell r="B199">
            <v>0</v>
          </cell>
          <cell r="C199">
            <v>1985</v>
          </cell>
          <cell r="D199">
            <v>1996</v>
          </cell>
          <cell r="E199">
            <v>314559</v>
          </cell>
          <cell r="F199">
            <v>417105.23</v>
          </cell>
        </row>
        <row r="200">
          <cell r="A200" t="str">
            <v>019851997</v>
          </cell>
          <cell r="B200">
            <v>0</v>
          </cell>
          <cell r="C200">
            <v>1985</v>
          </cell>
          <cell r="D200">
            <v>1997</v>
          </cell>
          <cell r="E200">
            <v>24481</v>
          </cell>
          <cell r="F200">
            <v>29793.38</v>
          </cell>
        </row>
        <row r="201">
          <cell r="A201" t="str">
            <v>019851998</v>
          </cell>
          <cell r="B201">
            <v>0</v>
          </cell>
          <cell r="C201">
            <v>1985</v>
          </cell>
          <cell r="D201">
            <v>1998</v>
          </cell>
          <cell r="E201">
            <v>31581</v>
          </cell>
          <cell r="F201">
            <v>36444.47</v>
          </cell>
        </row>
        <row r="202">
          <cell r="A202" t="str">
            <v>019851999</v>
          </cell>
          <cell r="B202">
            <v>0</v>
          </cell>
          <cell r="C202">
            <v>1985</v>
          </cell>
          <cell r="D202">
            <v>1999</v>
          </cell>
          <cell r="E202">
            <v>11048</v>
          </cell>
          <cell r="F202">
            <v>12119.66</v>
          </cell>
        </row>
        <row r="203">
          <cell r="A203" t="str">
            <v>019852000</v>
          </cell>
          <cell r="B203">
            <v>0</v>
          </cell>
          <cell r="C203">
            <v>1985</v>
          </cell>
          <cell r="D203">
            <v>2000</v>
          </cell>
          <cell r="E203">
            <v>5000</v>
          </cell>
          <cell r="F203">
            <v>5425</v>
          </cell>
        </row>
        <row r="204">
          <cell r="A204" t="str">
            <v>019852002</v>
          </cell>
          <cell r="B204">
            <v>0</v>
          </cell>
          <cell r="C204">
            <v>1985</v>
          </cell>
          <cell r="D204">
            <v>2002</v>
          </cell>
          <cell r="E204">
            <v>1211</v>
          </cell>
          <cell r="F204">
            <v>1230.3800000000001</v>
          </cell>
        </row>
        <row r="205">
          <cell r="A205" t="str">
            <v>01986.</v>
          </cell>
          <cell r="B205">
            <v>0</v>
          </cell>
          <cell r="C205">
            <v>1986</v>
          </cell>
          <cell r="D205" t="str">
            <v>.</v>
          </cell>
          <cell r="E205" t="str">
            <v>.</v>
          </cell>
          <cell r="F205" t="str">
            <v>.</v>
          </cell>
        </row>
        <row r="206">
          <cell r="A206" t="str">
            <v>019861986</v>
          </cell>
          <cell r="B206">
            <v>0</v>
          </cell>
          <cell r="C206">
            <v>1986</v>
          </cell>
          <cell r="D206">
            <v>1986</v>
          </cell>
          <cell r="E206">
            <v>1132831</v>
          </cell>
          <cell r="F206">
            <v>5999472.9800000004</v>
          </cell>
        </row>
        <row r="207">
          <cell r="A207" t="str">
            <v>019861987</v>
          </cell>
          <cell r="B207">
            <v>0</v>
          </cell>
          <cell r="C207">
            <v>1986</v>
          </cell>
          <cell r="D207">
            <v>1987</v>
          </cell>
          <cell r="E207">
            <v>4494376</v>
          </cell>
          <cell r="F207">
            <v>19860647.539999999</v>
          </cell>
        </row>
        <row r="208">
          <cell r="A208" t="str">
            <v>019861988</v>
          </cell>
          <cell r="B208">
            <v>0</v>
          </cell>
          <cell r="C208">
            <v>1986</v>
          </cell>
          <cell r="D208">
            <v>1988</v>
          </cell>
          <cell r="E208">
            <v>5154667</v>
          </cell>
          <cell r="F208">
            <v>19582579.93</v>
          </cell>
        </row>
        <row r="209">
          <cell r="A209" t="str">
            <v>019861989</v>
          </cell>
          <cell r="B209">
            <v>0</v>
          </cell>
          <cell r="C209">
            <v>1986</v>
          </cell>
          <cell r="D209">
            <v>1989</v>
          </cell>
          <cell r="E209">
            <v>5736704</v>
          </cell>
          <cell r="F209">
            <v>18133721.34</v>
          </cell>
        </row>
        <row r="210">
          <cell r="A210" t="str">
            <v>019861990</v>
          </cell>
          <cell r="B210">
            <v>0</v>
          </cell>
          <cell r="C210">
            <v>1986</v>
          </cell>
          <cell r="D210">
            <v>1990</v>
          </cell>
          <cell r="E210">
            <v>6909598</v>
          </cell>
          <cell r="F210">
            <v>18642095.399999999</v>
          </cell>
        </row>
        <row r="211">
          <cell r="A211" t="str">
            <v>019861991</v>
          </cell>
          <cell r="B211">
            <v>0</v>
          </cell>
          <cell r="C211">
            <v>1986</v>
          </cell>
          <cell r="D211">
            <v>1991</v>
          </cell>
          <cell r="E211">
            <v>4449112</v>
          </cell>
          <cell r="F211">
            <v>10086136.9</v>
          </cell>
        </row>
        <row r="212">
          <cell r="A212" t="str">
            <v>019861992</v>
          </cell>
          <cell r="B212">
            <v>0</v>
          </cell>
          <cell r="C212">
            <v>1986</v>
          </cell>
          <cell r="D212">
            <v>1992</v>
          </cell>
          <cell r="E212">
            <v>3107717</v>
          </cell>
          <cell r="F212">
            <v>6293126.9199999999</v>
          </cell>
        </row>
        <row r="213">
          <cell r="A213" t="str">
            <v>019861993</v>
          </cell>
          <cell r="B213">
            <v>0</v>
          </cell>
          <cell r="C213">
            <v>1986</v>
          </cell>
          <cell r="D213">
            <v>1993</v>
          </cell>
          <cell r="E213">
            <v>890346</v>
          </cell>
          <cell r="F213">
            <v>1624881.45</v>
          </cell>
        </row>
        <row r="214">
          <cell r="A214" t="str">
            <v>019861994</v>
          </cell>
          <cell r="B214">
            <v>0</v>
          </cell>
          <cell r="C214">
            <v>1986</v>
          </cell>
          <cell r="D214">
            <v>1994</v>
          </cell>
          <cell r="E214">
            <v>616977</v>
          </cell>
          <cell r="F214">
            <v>1002587.63</v>
          </cell>
        </row>
        <row r="215">
          <cell r="A215" t="str">
            <v>019861995</v>
          </cell>
          <cell r="B215">
            <v>0</v>
          </cell>
          <cell r="C215">
            <v>1986</v>
          </cell>
          <cell r="D215">
            <v>1995</v>
          </cell>
          <cell r="E215">
            <v>486757</v>
          </cell>
          <cell r="F215">
            <v>718940.09</v>
          </cell>
        </row>
        <row r="216">
          <cell r="A216" t="str">
            <v>019861996</v>
          </cell>
          <cell r="B216">
            <v>0</v>
          </cell>
          <cell r="C216">
            <v>1986</v>
          </cell>
          <cell r="D216">
            <v>1996</v>
          </cell>
          <cell r="E216">
            <v>639155</v>
          </cell>
          <cell r="F216">
            <v>847519.53</v>
          </cell>
        </row>
        <row r="217">
          <cell r="A217" t="str">
            <v>019861997</v>
          </cell>
          <cell r="B217">
            <v>0</v>
          </cell>
          <cell r="C217">
            <v>1986</v>
          </cell>
          <cell r="D217">
            <v>1997</v>
          </cell>
          <cell r="E217">
            <v>65500</v>
          </cell>
          <cell r="F217">
            <v>79713.5</v>
          </cell>
        </row>
        <row r="218">
          <cell r="A218" t="str">
            <v>019861998</v>
          </cell>
          <cell r="B218">
            <v>0</v>
          </cell>
          <cell r="C218">
            <v>1986</v>
          </cell>
          <cell r="D218">
            <v>1998</v>
          </cell>
          <cell r="E218">
            <v>14510</v>
          </cell>
          <cell r="F218">
            <v>16744.54</v>
          </cell>
        </row>
        <row r="219">
          <cell r="A219" t="str">
            <v>019861999</v>
          </cell>
          <cell r="B219">
            <v>0</v>
          </cell>
          <cell r="C219">
            <v>1986</v>
          </cell>
          <cell r="D219">
            <v>1999</v>
          </cell>
          <cell r="E219">
            <v>727374</v>
          </cell>
          <cell r="F219">
            <v>797929.28</v>
          </cell>
        </row>
        <row r="220">
          <cell r="A220" t="str">
            <v>019862000</v>
          </cell>
          <cell r="B220">
            <v>0</v>
          </cell>
          <cell r="C220">
            <v>1986</v>
          </cell>
          <cell r="D220">
            <v>2000</v>
          </cell>
          <cell r="E220">
            <v>19839</v>
          </cell>
          <cell r="F220">
            <v>21525.32</v>
          </cell>
        </row>
        <row r="221">
          <cell r="A221" t="str">
            <v>01987.</v>
          </cell>
          <cell r="B221">
            <v>0</v>
          </cell>
          <cell r="C221">
            <v>1987</v>
          </cell>
          <cell r="D221" t="str">
            <v>.</v>
          </cell>
          <cell r="E221" t="str">
            <v>.</v>
          </cell>
          <cell r="F221" t="str">
            <v>.</v>
          </cell>
        </row>
        <row r="222">
          <cell r="A222" t="str">
            <v>019871987</v>
          </cell>
          <cell r="B222">
            <v>0</v>
          </cell>
          <cell r="C222">
            <v>1987</v>
          </cell>
          <cell r="D222">
            <v>1987</v>
          </cell>
          <cell r="E222">
            <v>1687390</v>
          </cell>
          <cell r="F222">
            <v>7456576.4100000001</v>
          </cell>
        </row>
        <row r="223">
          <cell r="A223" t="str">
            <v>019871988</v>
          </cell>
          <cell r="B223">
            <v>0</v>
          </cell>
          <cell r="C223">
            <v>1987</v>
          </cell>
          <cell r="D223">
            <v>1988</v>
          </cell>
          <cell r="E223">
            <v>6525850</v>
          </cell>
          <cell r="F223">
            <v>24791704.149999999</v>
          </cell>
        </row>
        <row r="224">
          <cell r="A224" t="str">
            <v>019871989</v>
          </cell>
          <cell r="B224">
            <v>0</v>
          </cell>
          <cell r="C224">
            <v>1987</v>
          </cell>
          <cell r="D224">
            <v>1989</v>
          </cell>
          <cell r="E224">
            <v>6883755</v>
          </cell>
          <cell r="F224">
            <v>21759549.550000001</v>
          </cell>
        </row>
        <row r="225">
          <cell r="A225" t="str">
            <v>019871990</v>
          </cell>
          <cell r="B225">
            <v>0</v>
          </cell>
          <cell r="C225">
            <v>1987</v>
          </cell>
          <cell r="D225">
            <v>1990</v>
          </cell>
          <cell r="E225">
            <v>5749715</v>
          </cell>
          <cell r="F225">
            <v>15512731.07</v>
          </cell>
        </row>
        <row r="226">
          <cell r="A226" t="str">
            <v>019871991</v>
          </cell>
          <cell r="B226">
            <v>0</v>
          </cell>
          <cell r="C226">
            <v>1987</v>
          </cell>
          <cell r="D226">
            <v>1991</v>
          </cell>
          <cell r="E226">
            <v>7405870</v>
          </cell>
          <cell r="F226">
            <v>16789107.289999999</v>
          </cell>
        </row>
        <row r="227">
          <cell r="A227" t="str">
            <v>019871992</v>
          </cell>
          <cell r="B227">
            <v>0</v>
          </cell>
          <cell r="C227">
            <v>1987</v>
          </cell>
          <cell r="D227">
            <v>1992</v>
          </cell>
          <cell r="E227">
            <v>4255278</v>
          </cell>
          <cell r="F227">
            <v>8616937.9499999993</v>
          </cell>
        </row>
        <row r="228">
          <cell r="A228" t="str">
            <v>019871993</v>
          </cell>
          <cell r="B228">
            <v>0</v>
          </cell>
          <cell r="C228">
            <v>1987</v>
          </cell>
          <cell r="D228">
            <v>1993</v>
          </cell>
          <cell r="E228">
            <v>1933705</v>
          </cell>
          <cell r="F228">
            <v>3529011.62</v>
          </cell>
        </row>
        <row r="229">
          <cell r="A229" t="str">
            <v>019871994</v>
          </cell>
          <cell r="B229">
            <v>0</v>
          </cell>
          <cell r="C229">
            <v>1987</v>
          </cell>
          <cell r="D229">
            <v>1994</v>
          </cell>
          <cell r="E229">
            <v>1834043</v>
          </cell>
          <cell r="F229">
            <v>2980319.88</v>
          </cell>
        </row>
        <row r="230">
          <cell r="A230" t="str">
            <v>019871995</v>
          </cell>
          <cell r="B230">
            <v>0</v>
          </cell>
          <cell r="C230">
            <v>1987</v>
          </cell>
          <cell r="D230">
            <v>1995</v>
          </cell>
          <cell r="E230">
            <v>1429552</v>
          </cell>
          <cell r="F230">
            <v>2111448.2999999998</v>
          </cell>
        </row>
        <row r="231">
          <cell r="A231" t="str">
            <v>019871996</v>
          </cell>
          <cell r="B231">
            <v>0</v>
          </cell>
          <cell r="C231">
            <v>1987</v>
          </cell>
          <cell r="D231">
            <v>1996</v>
          </cell>
          <cell r="E231">
            <v>1139677</v>
          </cell>
          <cell r="F231">
            <v>1511211.7</v>
          </cell>
        </row>
        <row r="232">
          <cell r="A232" t="str">
            <v>019871997</v>
          </cell>
          <cell r="B232">
            <v>0</v>
          </cell>
          <cell r="C232">
            <v>1987</v>
          </cell>
          <cell r="D232">
            <v>1997</v>
          </cell>
          <cell r="E232">
            <v>1004476</v>
          </cell>
          <cell r="F232">
            <v>1222447.29</v>
          </cell>
        </row>
        <row r="233">
          <cell r="A233" t="str">
            <v>019871998</v>
          </cell>
          <cell r="B233">
            <v>0</v>
          </cell>
          <cell r="C233">
            <v>1987</v>
          </cell>
          <cell r="D233">
            <v>1998</v>
          </cell>
          <cell r="E233">
            <v>1409631</v>
          </cell>
          <cell r="F233">
            <v>1626714.17</v>
          </cell>
        </row>
        <row r="234">
          <cell r="A234" t="str">
            <v>019871999</v>
          </cell>
          <cell r="B234">
            <v>0</v>
          </cell>
          <cell r="C234">
            <v>1987</v>
          </cell>
          <cell r="D234">
            <v>1999</v>
          </cell>
          <cell r="E234">
            <v>304353</v>
          </cell>
          <cell r="F234">
            <v>333875.24</v>
          </cell>
        </row>
        <row r="235">
          <cell r="A235" t="str">
            <v>019872000</v>
          </cell>
          <cell r="B235">
            <v>0</v>
          </cell>
          <cell r="C235">
            <v>1987</v>
          </cell>
          <cell r="D235">
            <v>2000</v>
          </cell>
          <cell r="E235">
            <v>76540</v>
          </cell>
          <cell r="F235">
            <v>83045.899999999994</v>
          </cell>
        </row>
        <row r="236">
          <cell r="A236" t="str">
            <v>019872001</v>
          </cell>
          <cell r="B236">
            <v>0</v>
          </cell>
          <cell r="C236">
            <v>1987</v>
          </cell>
          <cell r="D236">
            <v>2001</v>
          </cell>
          <cell r="E236">
            <v>70725</v>
          </cell>
          <cell r="F236">
            <v>75887.92</v>
          </cell>
        </row>
        <row r="237">
          <cell r="A237" t="str">
            <v>019872002</v>
          </cell>
          <cell r="B237">
            <v>0</v>
          </cell>
          <cell r="C237">
            <v>1987</v>
          </cell>
          <cell r="D237">
            <v>2002</v>
          </cell>
          <cell r="E237">
            <v>12824</v>
          </cell>
          <cell r="F237">
            <v>13029.18</v>
          </cell>
        </row>
        <row r="238">
          <cell r="A238" t="str">
            <v>01988.</v>
          </cell>
          <cell r="B238">
            <v>0</v>
          </cell>
          <cell r="C238">
            <v>1988</v>
          </cell>
          <cell r="D238" t="str">
            <v>.</v>
          </cell>
          <cell r="E238" t="str">
            <v>.</v>
          </cell>
          <cell r="F238" t="str">
            <v>.</v>
          </cell>
        </row>
        <row r="239">
          <cell r="A239" t="str">
            <v>019881988</v>
          </cell>
          <cell r="B239">
            <v>0</v>
          </cell>
          <cell r="C239">
            <v>1988</v>
          </cell>
          <cell r="D239">
            <v>1988</v>
          </cell>
          <cell r="E239">
            <v>1106921</v>
          </cell>
          <cell r="F239">
            <v>4205192.88</v>
          </cell>
        </row>
        <row r="240">
          <cell r="A240" t="str">
            <v>019881989</v>
          </cell>
          <cell r="B240">
            <v>0</v>
          </cell>
          <cell r="C240">
            <v>1988</v>
          </cell>
          <cell r="D240">
            <v>1989</v>
          </cell>
          <cell r="E240">
            <v>7114306</v>
          </cell>
          <cell r="F240">
            <v>22488321.27</v>
          </cell>
        </row>
        <row r="241">
          <cell r="A241" t="str">
            <v>The SAS</v>
          </cell>
          <cell r="D241" t="str">
            <v>The SAS</v>
          </cell>
          <cell r="E241" t="str">
            <v>System</v>
          </cell>
          <cell r="F241">
            <v>0.375</v>
          </cell>
        </row>
        <row r="242">
          <cell r="A242">
            <v>0</v>
          </cell>
        </row>
        <row r="243">
          <cell r="A243">
            <v>0</v>
          </cell>
        </row>
        <row r="244">
          <cell r="A244">
            <v>0</v>
          </cell>
          <cell r="E244" t="str">
            <v>PD_LOSS_</v>
          </cell>
        </row>
        <row r="245">
          <cell r="A245" t="str">
            <v>VEH_TYPEUNDERYRPRODYR</v>
          </cell>
          <cell r="B245" t="str">
            <v>VEH_TYPE</v>
          </cell>
          <cell r="C245" t="str">
            <v>UNDERYR</v>
          </cell>
          <cell r="D245" t="str">
            <v>PRODYR</v>
          </cell>
          <cell r="E245" t="str">
            <v>SHEKEL</v>
          </cell>
          <cell r="F245" t="str">
            <v>INDEXLOSS</v>
          </cell>
        </row>
        <row r="246">
          <cell r="A246">
            <v>0</v>
          </cell>
        </row>
        <row r="247">
          <cell r="A247" t="str">
            <v>019881990</v>
          </cell>
          <cell r="B247">
            <v>0</v>
          </cell>
          <cell r="C247">
            <v>1988</v>
          </cell>
          <cell r="D247">
            <v>1990</v>
          </cell>
          <cell r="E247">
            <v>8752123</v>
          </cell>
          <cell r="F247">
            <v>23613227.850000001</v>
          </cell>
        </row>
        <row r="248">
          <cell r="A248" t="str">
            <v>019881991</v>
          </cell>
          <cell r="B248">
            <v>0</v>
          </cell>
          <cell r="C248">
            <v>1988</v>
          </cell>
          <cell r="D248">
            <v>1991</v>
          </cell>
          <cell r="E248">
            <v>8501315</v>
          </cell>
          <cell r="F248">
            <v>19272481.100000001</v>
          </cell>
        </row>
        <row r="249">
          <cell r="A249" t="str">
            <v>019881992</v>
          </cell>
          <cell r="B249">
            <v>0</v>
          </cell>
          <cell r="C249">
            <v>1988</v>
          </cell>
          <cell r="D249">
            <v>1992</v>
          </cell>
          <cell r="E249">
            <v>4708248</v>
          </cell>
          <cell r="F249">
            <v>9534202.1999999993</v>
          </cell>
        </row>
        <row r="250">
          <cell r="A250" t="str">
            <v>019881993</v>
          </cell>
          <cell r="B250">
            <v>0</v>
          </cell>
          <cell r="C250">
            <v>1988</v>
          </cell>
          <cell r="D250">
            <v>1993</v>
          </cell>
          <cell r="E250">
            <v>2766503</v>
          </cell>
          <cell r="F250">
            <v>5048867.97</v>
          </cell>
        </row>
        <row r="251">
          <cell r="A251" t="str">
            <v>019881994</v>
          </cell>
          <cell r="B251">
            <v>0</v>
          </cell>
          <cell r="C251">
            <v>1988</v>
          </cell>
          <cell r="D251">
            <v>1994</v>
          </cell>
          <cell r="E251">
            <v>2538254</v>
          </cell>
          <cell r="F251">
            <v>4124662.75</v>
          </cell>
        </row>
        <row r="252">
          <cell r="A252" t="str">
            <v>019881995</v>
          </cell>
          <cell r="B252">
            <v>0</v>
          </cell>
          <cell r="C252">
            <v>1988</v>
          </cell>
          <cell r="D252">
            <v>1995</v>
          </cell>
          <cell r="E252">
            <v>3966319</v>
          </cell>
          <cell r="F252">
            <v>5858253.1600000001</v>
          </cell>
        </row>
        <row r="253">
          <cell r="A253" t="str">
            <v>019881996</v>
          </cell>
          <cell r="B253">
            <v>0</v>
          </cell>
          <cell r="C253">
            <v>1988</v>
          </cell>
          <cell r="D253">
            <v>1996</v>
          </cell>
          <cell r="E253">
            <v>628823</v>
          </cell>
          <cell r="F253">
            <v>833819.3</v>
          </cell>
        </row>
        <row r="254">
          <cell r="A254" t="str">
            <v>019881997</v>
          </cell>
          <cell r="B254">
            <v>0</v>
          </cell>
          <cell r="C254">
            <v>1988</v>
          </cell>
          <cell r="D254">
            <v>1997</v>
          </cell>
          <cell r="E254">
            <v>2252370</v>
          </cell>
          <cell r="F254">
            <v>2741134.29</v>
          </cell>
        </row>
        <row r="255">
          <cell r="A255" t="str">
            <v>019881998</v>
          </cell>
          <cell r="B255">
            <v>0</v>
          </cell>
          <cell r="C255">
            <v>1988</v>
          </cell>
          <cell r="D255">
            <v>1998</v>
          </cell>
          <cell r="E255">
            <v>775831</v>
          </cell>
          <cell r="F255">
            <v>895308.97</v>
          </cell>
        </row>
        <row r="256">
          <cell r="A256" t="str">
            <v>019881999</v>
          </cell>
          <cell r="B256">
            <v>0</v>
          </cell>
          <cell r="C256">
            <v>1988</v>
          </cell>
          <cell r="D256">
            <v>1999</v>
          </cell>
          <cell r="E256">
            <v>713391</v>
          </cell>
          <cell r="F256">
            <v>782589.93</v>
          </cell>
        </row>
        <row r="257">
          <cell r="A257" t="str">
            <v>019882000</v>
          </cell>
          <cell r="B257">
            <v>0</v>
          </cell>
          <cell r="C257">
            <v>1988</v>
          </cell>
          <cell r="D257">
            <v>2000</v>
          </cell>
          <cell r="E257">
            <v>124210</v>
          </cell>
          <cell r="F257">
            <v>134767.85</v>
          </cell>
        </row>
        <row r="258">
          <cell r="A258" t="str">
            <v>019882001</v>
          </cell>
          <cell r="B258">
            <v>0</v>
          </cell>
          <cell r="C258">
            <v>1988</v>
          </cell>
          <cell r="D258">
            <v>2001</v>
          </cell>
          <cell r="E258">
            <v>101069</v>
          </cell>
          <cell r="F258">
            <v>108447.03999999999</v>
          </cell>
        </row>
        <row r="259">
          <cell r="A259" t="str">
            <v>019882002</v>
          </cell>
          <cell r="B259">
            <v>0</v>
          </cell>
          <cell r="C259">
            <v>1988</v>
          </cell>
          <cell r="D259">
            <v>2002</v>
          </cell>
          <cell r="E259">
            <v>222922</v>
          </cell>
          <cell r="F259">
            <v>226488.75</v>
          </cell>
        </row>
        <row r="260">
          <cell r="A260" t="str">
            <v>01989.</v>
          </cell>
          <cell r="B260">
            <v>0</v>
          </cell>
          <cell r="C260">
            <v>1989</v>
          </cell>
          <cell r="D260" t="str">
            <v>.</v>
          </cell>
          <cell r="E260" t="str">
            <v>.</v>
          </cell>
          <cell r="F260" t="str">
            <v>.</v>
          </cell>
        </row>
        <row r="261">
          <cell r="A261" t="str">
            <v>019891989</v>
          </cell>
          <cell r="B261">
            <v>0</v>
          </cell>
          <cell r="C261">
            <v>1989</v>
          </cell>
          <cell r="D261">
            <v>1989</v>
          </cell>
          <cell r="E261">
            <v>829531</v>
          </cell>
          <cell r="F261">
            <v>2622147.4900000002</v>
          </cell>
        </row>
        <row r="262">
          <cell r="A262" t="str">
            <v>019891990</v>
          </cell>
          <cell r="B262">
            <v>0</v>
          </cell>
          <cell r="C262">
            <v>1989</v>
          </cell>
          <cell r="D262">
            <v>1990</v>
          </cell>
          <cell r="E262">
            <v>7128744</v>
          </cell>
          <cell r="F262">
            <v>19233351.309999999</v>
          </cell>
        </row>
        <row r="263">
          <cell r="A263" t="str">
            <v>019891991</v>
          </cell>
          <cell r="B263">
            <v>0</v>
          </cell>
          <cell r="C263">
            <v>1989</v>
          </cell>
          <cell r="D263">
            <v>1991</v>
          </cell>
          <cell r="E263">
            <v>8959338</v>
          </cell>
          <cell r="F263">
            <v>20310819.25</v>
          </cell>
        </row>
        <row r="264">
          <cell r="A264" t="str">
            <v>019891992</v>
          </cell>
          <cell r="B264">
            <v>0</v>
          </cell>
          <cell r="C264">
            <v>1989</v>
          </cell>
          <cell r="D264">
            <v>1992</v>
          </cell>
          <cell r="E264">
            <v>9038300</v>
          </cell>
          <cell r="F264">
            <v>18302557.5</v>
          </cell>
        </row>
        <row r="265">
          <cell r="A265" t="str">
            <v>019891993</v>
          </cell>
          <cell r="B265">
            <v>0</v>
          </cell>
          <cell r="C265">
            <v>1989</v>
          </cell>
          <cell r="D265">
            <v>1993</v>
          </cell>
          <cell r="E265">
            <v>4101614</v>
          </cell>
          <cell r="F265">
            <v>7485445.5499999998</v>
          </cell>
        </row>
        <row r="266">
          <cell r="A266" t="str">
            <v>019891994</v>
          </cell>
          <cell r="B266">
            <v>0</v>
          </cell>
          <cell r="C266">
            <v>1989</v>
          </cell>
          <cell r="D266">
            <v>1994</v>
          </cell>
          <cell r="E266">
            <v>1972683</v>
          </cell>
          <cell r="F266">
            <v>3205609.88</v>
          </cell>
        </row>
        <row r="267">
          <cell r="A267" t="str">
            <v>019891995</v>
          </cell>
          <cell r="B267">
            <v>0</v>
          </cell>
          <cell r="C267">
            <v>1989</v>
          </cell>
          <cell r="D267">
            <v>1995</v>
          </cell>
          <cell r="E267">
            <v>851590</v>
          </cell>
          <cell r="F267">
            <v>1257798.43</v>
          </cell>
        </row>
        <row r="268">
          <cell r="A268" t="str">
            <v>019891996</v>
          </cell>
          <cell r="B268">
            <v>0</v>
          </cell>
          <cell r="C268">
            <v>1989</v>
          </cell>
          <cell r="D268">
            <v>1996</v>
          </cell>
          <cell r="E268">
            <v>2820714</v>
          </cell>
          <cell r="F268">
            <v>3740266.76</v>
          </cell>
        </row>
        <row r="269">
          <cell r="A269" t="str">
            <v>019891997</v>
          </cell>
          <cell r="B269">
            <v>0</v>
          </cell>
          <cell r="C269">
            <v>1989</v>
          </cell>
          <cell r="D269">
            <v>1997</v>
          </cell>
          <cell r="E269">
            <v>7260283</v>
          </cell>
          <cell r="F269">
            <v>8835764.4100000001</v>
          </cell>
        </row>
        <row r="270">
          <cell r="A270" t="str">
            <v>019891998</v>
          </cell>
          <cell r="B270">
            <v>0</v>
          </cell>
          <cell r="C270">
            <v>1989</v>
          </cell>
          <cell r="D270">
            <v>1998</v>
          </cell>
          <cell r="E270">
            <v>640668</v>
          </cell>
          <cell r="F270">
            <v>739330.87</v>
          </cell>
        </row>
        <row r="271">
          <cell r="A271" t="str">
            <v>019891999</v>
          </cell>
          <cell r="B271">
            <v>0</v>
          </cell>
          <cell r="C271">
            <v>1989</v>
          </cell>
          <cell r="D271">
            <v>1999</v>
          </cell>
          <cell r="E271">
            <v>869902</v>
          </cell>
          <cell r="F271">
            <v>954282.49</v>
          </cell>
        </row>
        <row r="272">
          <cell r="A272" t="str">
            <v>019892000</v>
          </cell>
          <cell r="B272">
            <v>0</v>
          </cell>
          <cell r="C272">
            <v>1989</v>
          </cell>
          <cell r="D272">
            <v>2000</v>
          </cell>
          <cell r="E272">
            <v>161445</v>
          </cell>
          <cell r="F272">
            <v>175167.82</v>
          </cell>
        </row>
        <row r="273">
          <cell r="A273" t="str">
            <v>019892001</v>
          </cell>
          <cell r="B273">
            <v>0</v>
          </cell>
          <cell r="C273">
            <v>1989</v>
          </cell>
          <cell r="D273">
            <v>2001</v>
          </cell>
          <cell r="E273">
            <v>866474</v>
          </cell>
          <cell r="F273">
            <v>929726.6</v>
          </cell>
        </row>
        <row r="274">
          <cell r="A274" t="str">
            <v>019892002</v>
          </cell>
          <cell r="B274">
            <v>0</v>
          </cell>
          <cell r="C274">
            <v>1989</v>
          </cell>
          <cell r="D274">
            <v>2002</v>
          </cell>
          <cell r="E274">
            <v>6506</v>
          </cell>
          <cell r="F274">
            <v>6610.1</v>
          </cell>
        </row>
        <row r="275">
          <cell r="A275" t="str">
            <v>01990.</v>
          </cell>
          <cell r="B275">
            <v>0</v>
          </cell>
          <cell r="C275">
            <v>1990</v>
          </cell>
          <cell r="D275" t="str">
            <v>.</v>
          </cell>
          <cell r="E275" t="str">
            <v>.</v>
          </cell>
          <cell r="F275" t="str">
            <v>.</v>
          </cell>
        </row>
        <row r="276">
          <cell r="A276" t="str">
            <v>019901990</v>
          </cell>
          <cell r="B276">
            <v>0</v>
          </cell>
          <cell r="C276">
            <v>1990</v>
          </cell>
          <cell r="D276">
            <v>1990</v>
          </cell>
          <cell r="E276">
            <v>1442542</v>
          </cell>
          <cell r="F276">
            <v>3891978.32</v>
          </cell>
        </row>
        <row r="277">
          <cell r="A277" t="str">
            <v>019901991</v>
          </cell>
          <cell r="B277">
            <v>0</v>
          </cell>
          <cell r="C277">
            <v>1990</v>
          </cell>
          <cell r="D277">
            <v>1991</v>
          </cell>
          <cell r="E277">
            <v>8717104</v>
          </cell>
          <cell r="F277">
            <v>19761674.77</v>
          </cell>
        </row>
        <row r="278">
          <cell r="A278" t="str">
            <v>019901992</v>
          </cell>
          <cell r="B278">
            <v>0</v>
          </cell>
          <cell r="C278">
            <v>1990</v>
          </cell>
          <cell r="D278">
            <v>1992</v>
          </cell>
          <cell r="E278">
            <v>12714847</v>
          </cell>
          <cell r="F278">
            <v>25747565.170000002</v>
          </cell>
        </row>
        <row r="279">
          <cell r="A279" t="str">
            <v>019901993</v>
          </cell>
          <cell r="B279">
            <v>0</v>
          </cell>
          <cell r="C279">
            <v>1990</v>
          </cell>
          <cell r="D279">
            <v>1993</v>
          </cell>
          <cell r="E279">
            <v>6288448</v>
          </cell>
          <cell r="F279">
            <v>11476417.6</v>
          </cell>
        </row>
        <row r="280">
          <cell r="A280" t="str">
            <v>019901994</v>
          </cell>
          <cell r="B280">
            <v>0</v>
          </cell>
          <cell r="C280">
            <v>1990</v>
          </cell>
          <cell r="D280">
            <v>1994</v>
          </cell>
          <cell r="E280">
            <v>4815629</v>
          </cell>
          <cell r="F280">
            <v>7825397.1299999999</v>
          </cell>
        </row>
        <row r="281">
          <cell r="A281" t="str">
            <v>019901995</v>
          </cell>
          <cell r="B281">
            <v>0</v>
          </cell>
          <cell r="C281">
            <v>1990</v>
          </cell>
          <cell r="D281">
            <v>1995</v>
          </cell>
          <cell r="E281">
            <v>2214754</v>
          </cell>
          <cell r="F281">
            <v>3271191.66</v>
          </cell>
        </row>
        <row r="282">
          <cell r="A282" t="str">
            <v>019901996</v>
          </cell>
          <cell r="B282">
            <v>0</v>
          </cell>
          <cell r="C282">
            <v>1990</v>
          </cell>
          <cell r="D282">
            <v>1996</v>
          </cell>
          <cell r="E282">
            <v>1459286</v>
          </cell>
          <cell r="F282">
            <v>1935013.24</v>
          </cell>
        </row>
        <row r="283">
          <cell r="A283" t="str">
            <v>019901997</v>
          </cell>
          <cell r="B283">
            <v>0</v>
          </cell>
          <cell r="C283">
            <v>1990</v>
          </cell>
          <cell r="D283">
            <v>1997</v>
          </cell>
          <cell r="E283">
            <v>1521493</v>
          </cell>
          <cell r="F283">
            <v>1851656.98</v>
          </cell>
        </row>
        <row r="284">
          <cell r="A284" t="str">
            <v>019901998</v>
          </cell>
          <cell r="B284">
            <v>0</v>
          </cell>
          <cell r="C284">
            <v>1990</v>
          </cell>
          <cell r="D284">
            <v>1998</v>
          </cell>
          <cell r="E284">
            <v>1350877</v>
          </cell>
          <cell r="F284">
            <v>1558912.06</v>
          </cell>
        </row>
        <row r="285">
          <cell r="A285" t="str">
            <v>019901999</v>
          </cell>
          <cell r="B285">
            <v>0</v>
          </cell>
          <cell r="C285">
            <v>1990</v>
          </cell>
          <cell r="D285">
            <v>1999</v>
          </cell>
          <cell r="E285">
            <v>1233466</v>
          </cell>
          <cell r="F285">
            <v>1353112.2</v>
          </cell>
        </row>
        <row r="286">
          <cell r="A286" t="str">
            <v>019902000</v>
          </cell>
          <cell r="B286">
            <v>0</v>
          </cell>
          <cell r="C286">
            <v>1990</v>
          </cell>
          <cell r="D286">
            <v>2000</v>
          </cell>
          <cell r="E286">
            <v>553967</v>
          </cell>
          <cell r="F286">
            <v>601054.18999999994</v>
          </cell>
        </row>
        <row r="287">
          <cell r="A287" t="str">
            <v>019902001</v>
          </cell>
          <cell r="B287">
            <v>0</v>
          </cell>
          <cell r="C287">
            <v>1990</v>
          </cell>
          <cell r="D287">
            <v>2001</v>
          </cell>
          <cell r="E287">
            <v>180290</v>
          </cell>
          <cell r="F287">
            <v>193451.17</v>
          </cell>
        </row>
        <row r="288">
          <cell r="A288" t="str">
            <v>019902002</v>
          </cell>
          <cell r="B288">
            <v>0</v>
          </cell>
          <cell r="C288">
            <v>1990</v>
          </cell>
          <cell r="D288">
            <v>2002</v>
          </cell>
          <cell r="E288">
            <v>79203</v>
          </cell>
          <cell r="F288">
            <v>80470.25</v>
          </cell>
        </row>
        <row r="289">
          <cell r="A289" t="str">
            <v>01991.</v>
          </cell>
          <cell r="B289">
            <v>0</v>
          </cell>
          <cell r="C289">
            <v>1991</v>
          </cell>
          <cell r="D289" t="str">
            <v>.</v>
          </cell>
          <cell r="E289" t="str">
            <v>.</v>
          </cell>
          <cell r="F289" t="str">
            <v>.</v>
          </cell>
        </row>
        <row r="290">
          <cell r="A290" t="str">
            <v>019911991</v>
          </cell>
          <cell r="B290">
            <v>0</v>
          </cell>
          <cell r="C290">
            <v>1991</v>
          </cell>
          <cell r="D290">
            <v>1991</v>
          </cell>
          <cell r="E290">
            <v>643701</v>
          </cell>
          <cell r="F290">
            <v>1459270.17</v>
          </cell>
        </row>
        <row r="291">
          <cell r="A291" t="str">
            <v>019911992</v>
          </cell>
          <cell r="B291">
            <v>0</v>
          </cell>
          <cell r="C291">
            <v>1991</v>
          </cell>
          <cell r="D291">
            <v>1992</v>
          </cell>
          <cell r="E291">
            <v>9771302</v>
          </cell>
          <cell r="F291">
            <v>19786886.550000001</v>
          </cell>
        </row>
        <row r="292">
          <cell r="A292" t="str">
            <v>019911993</v>
          </cell>
          <cell r="B292">
            <v>0</v>
          </cell>
          <cell r="C292">
            <v>1991</v>
          </cell>
          <cell r="D292">
            <v>1993</v>
          </cell>
          <cell r="E292">
            <v>8589136</v>
          </cell>
          <cell r="F292">
            <v>15675173.199999999</v>
          </cell>
        </row>
        <row r="293">
          <cell r="A293" t="str">
            <v>019911994</v>
          </cell>
          <cell r="B293">
            <v>0</v>
          </cell>
          <cell r="C293">
            <v>1991</v>
          </cell>
          <cell r="D293">
            <v>1994</v>
          </cell>
          <cell r="E293">
            <v>6441873</v>
          </cell>
          <cell r="F293">
            <v>10468043.630000001</v>
          </cell>
        </row>
        <row r="294">
          <cell r="A294" t="str">
            <v>019911995</v>
          </cell>
          <cell r="B294">
            <v>0</v>
          </cell>
          <cell r="C294">
            <v>1991</v>
          </cell>
          <cell r="D294">
            <v>1995</v>
          </cell>
          <cell r="E294">
            <v>7058637</v>
          </cell>
          <cell r="F294">
            <v>10425606.85</v>
          </cell>
        </row>
        <row r="295">
          <cell r="A295" t="str">
            <v>019911996</v>
          </cell>
          <cell r="B295">
            <v>0</v>
          </cell>
          <cell r="C295">
            <v>1991</v>
          </cell>
          <cell r="D295">
            <v>1996</v>
          </cell>
          <cell r="E295">
            <v>3292987</v>
          </cell>
          <cell r="F295">
            <v>4366500.76</v>
          </cell>
        </row>
        <row r="296">
          <cell r="A296" t="str">
            <v>019911997</v>
          </cell>
          <cell r="B296">
            <v>0</v>
          </cell>
          <cell r="C296">
            <v>1991</v>
          </cell>
          <cell r="D296">
            <v>1997</v>
          </cell>
          <cell r="E296">
            <v>3688148.5</v>
          </cell>
          <cell r="F296">
            <v>4488476.72</v>
          </cell>
        </row>
        <row r="297">
          <cell r="A297" t="str">
            <v>019911998</v>
          </cell>
          <cell r="B297">
            <v>0</v>
          </cell>
          <cell r="C297">
            <v>1991</v>
          </cell>
          <cell r="D297">
            <v>1998</v>
          </cell>
          <cell r="E297">
            <v>4311934.5</v>
          </cell>
          <cell r="F297">
            <v>4975972.41</v>
          </cell>
        </row>
        <row r="298">
          <cell r="A298" t="str">
            <v>019911999</v>
          </cell>
          <cell r="B298">
            <v>0</v>
          </cell>
          <cell r="C298">
            <v>1991</v>
          </cell>
          <cell r="D298">
            <v>1999</v>
          </cell>
          <cell r="E298">
            <v>1530821</v>
          </cell>
          <cell r="F298">
            <v>1679310.64</v>
          </cell>
        </row>
        <row r="299">
          <cell r="A299" t="str">
            <v>019912000</v>
          </cell>
          <cell r="B299">
            <v>0</v>
          </cell>
          <cell r="C299">
            <v>1991</v>
          </cell>
          <cell r="D299">
            <v>2000</v>
          </cell>
          <cell r="E299">
            <v>1867462</v>
          </cell>
          <cell r="F299">
            <v>2026196.27</v>
          </cell>
        </row>
        <row r="300">
          <cell r="A300" t="str">
            <v>019912001</v>
          </cell>
          <cell r="B300">
            <v>0</v>
          </cell>
          <cell r="C300">
            <v>1991</v>
          </cell>
          <cell r="D300">
            <v>2001</v>
          </cell>
          <cell r="E300">
            <v>734151</v>
          </cell>
          <cell r="F300">
            <v>787744.02</v>
          </cell>
        </row>
        <row r="301">
          <cell r="A301" t="str">
            <v>019912002</v>
          </cell>
          <cell r="B301">
            <v>0</v>
          </cell>
          <cell r="C301">
            <v>1991</v>
          </cell>
          <cell r="D301">
            <v>2002</v>
          </cell>
          <cell r="E301">
            <v>1076634</v>
          </cell>
          <cell r="F301">
            <v>1093860.1399999999</v>
          </cell>
        </row>
        <row r="302">
          <cell r="A302" t="str">
            <v>The SAS</v>
          </cell>
          <cell r="D302" t="str">
            <v>The SAS</v>
          </cell>
          <cell r="E302" t="str">
            <v>System</v>
          </cell>
          <cell r="F302">
            <v>0.375</v>
          </cell>
        </row>
        <row r="303">
          <cell r="A303">
            <v>0</v>
          </cell>
        </row>
        <row r="304">
          <cell r="A304">
            <v>0</v>
          </cell>
        </row>
        <row r="305">
          <cell r="A305">
            <v>0</v>
          </cell>
          <cell r="E305" t="str">
            <v>PD_LOSS_</v>
          </cell>
        </row>
        <row r="306">
          <cell r="A306" t="str">
            <v>VEH_TYPEUNDERYRPRODYR</v>
          </cell>
          <cell r="B306" t="str">
            <v>VEH_TYPE</v>
          </cell>
          <cell r="C306" t="str">
            <v>UNDERYR</v>
          </cell>
          <cell r="D306" t="str">
            <v>PRODYR</v>
          </cell>
          <cell r="E306" t="str">
            <v>SHEKEL</v>
          </cell>
          <cell r="F306" t="str">
            <v>INDEXLOSS</v>
          </cell>
        </row>
        <row r="307">
          <cell r="A307">
            <v>0</v>
          </cell>
        </row>
        <row r="308">
          <cell r="A308" t="str">
            <v>01992.</v>
          </cell>
          <cell r="B308">
            <v>0</v>
          </cell>
          <cell r="C308">
            <v>1992</v>
          </cell>
          <cell r="D308" t="str">
            <v>.</v>
          </cell>
          <cell r="E308" t="str">
            <v>.</v>
          </cell>
          <cell r="F308" t="str">
            <v>.</v>
          </cell>
        </row>
        <row r="309">
          <cell r="A309" t="str">
            <v>019921991</v>
          </cell>
          <cell r="B309">
            <v>0</v>
          </cell>
          <cell r="C309">
            <v>1992</v>
          </cell>
          <cell r="D309">
            <v>1991</v>
          </cell>
          <cell r="E309">
            <v>-5830</v>
          </cell>
          <cell r="F309">
            <v>-13216.61</v>
          </cell>
        </row>
        <row r="310">
          <cell r="A310" t="str">
            <v>019921992</v>
          </cell>
          <cell r="B310">
            <v>0</v>
          </cell>
          <cell r="C310">
            <v>1992</v>
          </cell>
          <cell r="D310">
            <v>1992</v>
          </cell>
          <cell r="E310">
            <v>1839402</v>
          </cell>
          <cell r="F310">
            <v>3724789.05</v>
          </cell>
        </row>
        <row r="311">
          <cell r="A311" t="str">
            <v>019921993</v>
          </cell>
          <cell r="B311">
            <v>0</v>
          </cell>
          <cell r="C311">
            <v>1992</v>
          </cell>
          <cell r="D311">
            <v>1993</v>
          </cell>
          <cell r="E311">
            <v>10674231</v>
          </cell>
          <cell r="F311">
            <v>19480471.57</v>
          </cell>
        </row>
        <row r="312">
          <cell r="A312" t="str">
            <v>019921994</v>
          </cell>
          <cell r="B312">
            <v>0</v>
          </cell>
          <cell r="C312">
            <v>1992</v>
          </cell>
          <cell r="D312">
            <v>1994</v>
          </cell>
          <cell r="E312">
            <v>11638154</v>
          </cell>
          <cell r="F312">
            <v>18912000.25</v>
          </cell>
        </row>
        <row r="313">
          <cell r="A313" t="str">
            <v>019921995</v>
          </cell>
          <cell r="B313">
            <v>0</v>
          </cell>
          <cell r="C313">
            <v>1992</v>
          </cell>
          <cell r="D313">
            <v>1995</v>
          </cell>
          <cell r="E313">
            <v>8071310.5</v>
          </cell>
          <cell r="F313">
            <v>11921325.609999999</v>
          </cell>
        </row>
        <row r="314">
          <cell r="A314" t="str">
            <v>019921996</v>
          </cell>
          <cell r="B314">
            <v>0</v>
          </cell>
          <cell r="C314">
            <v>1992</v>
          </cell>
          <cell r="D314">
            <v>1996</v>
          </cell>
          <cell r="E314">
            <v>6385603</v>
          </cell>
          <cell r="F314">
            <v>8467309.5800000001</v>
          </cell>
        </row>
        <row r="315">
          <cell r="A315" t="str">
            <v>019921997</v>
          </cell>
          <cell r="B315">
            <v>0</v>
          </cell>
          <cell r="C315">
            <v>1992</v>
          </cell>
          <cell r="D315">
            <v>1997</v>
          </cell>
          <cell r="E315">
            <v>4975564</v>
          </cell>
          <cell r="F315">
            <v>6055261.3899999997</v>
          </cell>
        </row>
        <row r="316">
          <cell r="A316" t="str">
            <v>019921998</v>
          </cell>
          <cell r="B316">
            <v>0</v>
          </cell>
          <cell r="C316">
            <v>1992</v>
          </cell>
          <cell r="D316">
            <v>1998</v>
          </cell>
          <cell r="E316">
            <v>5471608</v>
          </cell>
          <cell r="F316">
            <v>6314235.6299999999</v>
          </cell>
        </row>
        <row r="317">
          <cell r="A317" t="str">
            <v>019921999</v>
          </cell>
          <cell r="B317">
            <v>0</v>
          </cell>
          <cell r="C317">
            <v>1992</v>
          </cell>
          <cell r="D317">
            <v>1999</v>
          </cell>
          <cell r="E317">
            <v>2824714</v>
          </cell>
          <cell r="F317">
            <v>3098711.26</v>
          </cell>
        </row>
        <row r="318">
          <cell r="A318" t="str">
            <v>019922000</v>
          </cell>
          <cell r="B318">
            <v>0</v>
          </cell>
          <cell r="C318">
            <v>1992</v>
          </cell>
          <cell r="D318">
            <v>2000</v>
          </cell>
          <cell r="E318">
            <v>3811913</v>
          </cell>
          <cell r="F318">
            <v>4135925.6</v>
          </cell>
        </row>
        <row r="319">
          <cell r="A319" t="str">
            <v>019922001</v>
          </cell>
          <cell r="B319">
            <v>0</v>
          </cell>
          <cell r="C319">
            <v>1992</v>
          </cell>
          <cell r="D319">
            <v>2001</v>
          </cell>
          <cell r="E319">
            <v>1192104</v>
          </cell>
          <cell r="F319">
            <v>1279127.5900000001</v>
          </cell>
        </row>
        <row r="320">
          <cell r="A320" t="str">
            <v>019922002</v>
          </cell>
          <cell r="B320">
            <v>0</v>
          </cell>
          <cell r="C320">
            <v>1992</v>
          </cell>
          <cell r="D320">
            <v>2002</v>
          </cell>
          <cell r="E320">
            <v>483986</v>
          </cell>
          <cell r="F320">
            <v>491729.78</v>
          </cell>
        </row>
        <row r="321">
          <cell r="A321" t="str">
            <v>01993.</v>
          </cell>
          <cell r="B321">
            <v>0</v>
          </cell>
          <cell r="C321">
            <v>1993</v>
          </cell>
          <cell r="D321" t="str">
            <v>.</v>
          </cell>
          <cell r="E321" t="str">
            <v>.</v>
          </cell>
          <cell r="F321" t="str">
            <v>.</v>
          </cell>
        </row>
        <row r="322">
          <cell r="A322" t="str">
            <v>019931993</v>
          </cell>
          <cell r="B322">
            <v>0</v>
          </cell>
          <cell r="C322">
            <v>1993</v>
          </cell>
          <cell r="D322">
            <v>1993</v>
          </cell>
          <cell r="E322">
            <v>1473249</v>
          </cell>
          <cell r="F322">
            <v>2688679.42</v>
          </cell>
        </row>
        <row r="323">
          <cell r="A323" t="str">
            <v>019931994</v>
          </cell>
          <cell r="B323">
            <v>0</v>
          </cell>
          <cell r="C323">
            <v>1993</v>
          </cell>
          <cell r="D323">
            <v>1994</v>
          </cell>
          <cell r="E323">
            <v>5537438</v>
          </cell>
          <cell r="F323">
            <v>8998336.75</v>
          </cell>
        </row>
        <row r="324">
          <cell r="A324" t="str">
            <v>019931995</v>
          </cell>
          <cell r="B324">
            <v>0</v>
          </cell>
          <cell r="C324">
            <v>1993</v>
          </cell>
          <cell r="D324">
            <v>1995</v>
          </cell>
          <cell r="E324">
            <v>5092456</v>
          </cell>
          <cell r="F324">
            <v>7521557.5099999998</v>
          </cell>
        </row>
        <row r="325">
          <cell r="A325" t="str">
            <v>019931996</v>
          </cell>
          <cell r="B325">
            <v>0</v>
          </cell>
          <cell r="C325">
            <v>1993</v>
          </cell>
          <cell r="D325">
            <v>1996</v>
          </cell>
          <cell r="E325">
            <v>3238281</v>
          </cell>
          <cell r="F325">
            <v>4293960.6100000003</v>
          </cell>
        </row>
        <row r="326">
          <cell r="A326" t="str">
            <v>019931997</v>
          </cell>
          <cell r="B326">
            <v>0</v>
          </cell>
          <cell r="C326">
            <v>1993</v>
          </cell>
          <cell r="D326">
            <v>1997</v>
          </cell>
          <cell r="E326">
            <v>4860568</v>
          </cell>
          <cell r="F326">
            <v>5915311.2599999998</v>
          </cell>
        </row>
        <row r="327">
          <cell r="A327" t="str">
            <v>019931998</v>
          </cell>
          <cell r="B327">
            <v>0</v>
          </cell>
          <cell r="C327">
            <v>1993</v>
          </cell>
          <cell r="D327">
            <v>1998</v>
          </cell>
          <cell r="E327">
            <v>3284786</v>
          </cell>
          <cell r="F327">
            <v>3790643.04</v>
          </cell>
        </row>
        <row r="328">
          <cell r="A328" t="str">
            <v>019931999</v>
          </cell>
          <cell r="B328">
            <v>0</v>
          </cell>
          <cell r="C328">
            <v>1993</v>
          </cell>
          <cell r="D328">
            <v>1999</v>
          </cell>
          <cell r="E328">
            <v>2495222</v>
          </cell>
          <cell r="F328">
            <v>2737258.53</v>
          </cell>
        </row>
        <row r="329">
          <cell r="A329" t="str">
            <v>019932000</v>
          </cell>
          <cell r="B329">
            <v>0</v>
          </cell>
          <cell r="C329">
            <v>1993</v>
          </cell>
          <cell r="D329">
            <v>2000</v>
          </cell>
          <cell r="E329">
            <v>2892363</v>
          </cell>
          <cell r="F329">
            <v>3138213.85</v>
          </cell>
        </row>
        <row r="330">
          <cell r="A330" t="str">
            <v>019932001</v>
          </cell>
          <cell r="B330">
            <v>0</v>
          </cell>
          <cell r="C330">
            <v>1993</v>
          </cell>
          <cell r="D330">
            <v>2001</v>
          </cell>
          <cell r="E330">
            <v>1878279</v>
          </cell>
          <cell r="F330">
            <v>2015393.37</v>
          </cell>
        </row>
        <row r="331">
          <cell r="A331" t="str">
            <v>019932002</v>
          </cell>
          <cell r="B331">
            <v>0</v>
          </cell>
          <cell r="C331">
            <v>1993</v>
          </cell>
          <cell r="D331">
            <v>2002</v>
          </cell>
          <cell r="E331">
            <v>972474</v>
          </cell>
          <cell r="F331">
            <v>988033.58</v>
          </cell>
        </row>
        <row r="332">
          <cell r="A332" t="str">
            <v>01994.</v>
          </cell>
          <cell r="B332">
            <v>0</v>
          </cell>
          <cell r="C332">
            <v>1994</v>
          </cell>
          <cell r="D332" t="str">
            <v>.</v>
          </cell>
          <cell r="E332" t="str">
            <v>.</v>
          </cell>
          <cell r="F332" t="str">
            <v>.</v>
          </cell>
        </row>
        <row r="333">
          <cell r="A333" t="str">
            <v>019941994</v>
          </cell>
          <cell r="B333">
            <v>0</v>
          </cell>
          <cell r="C333">
            <v>1994</v>
          </cell>
          <cell r="D333">
            <v>1994</v>
          </cell>
          <cell r="E333">
            <v>387007</v>
          </cell>
          <cell r="F333">
            <v>628886.38</v>
          </cell>
        </row>
        <row r="334">
          <cell r="A334" t="str">
            <v>019941995</v>
          </cell>
          <cell r="B334">
            <v>0</v>
          </cell>
          <cell r="C334">
            <v>1994</v>
          </cell>
          <cell r="D334">
            <v>1995</v>
          </cell>
          <cell r="E334">
            <v>1985575</v>
          </cell>
          <cell r="F334">
            <v>2932694.27</v>
          </cell>
        </row>
        <row r="335">
          <cell r="A335" t="str">
            <v>019941996</v>
          </cell>
          <cell r="B335">
            <v>0</v>
          </cell>
          <cell r="C335">
            <v>1994</v>
          </cell>
          <cell r="D335">
            <v>1996</v>
          </cell>
          <cell r="E335">
            <v>1973679</v>
          </cell>
          <cell r="F335">
            <v>2617098.35</v>
          </cell>
        </row>
        <row r="336">
          <cell r="A336" t="str">
            <v>019941997</v>
          </cell>
          <cell r="B336">
            <v>0</v>
          </cell>
          <cell r="C336">
            <v>1994</v>
          </cell>
          <cell r="D336">
            <v>1997</v>
          </cell>
          <cell r="E336">
            <v>2205206</v>
          </cell>
          <cell r="F336">
            <v>2683735.7000000002</v>
          </cell>
        </row>
        <row r="337">
          <cell r="A337" t="str">
            <v>019941998</v>
          </cell>
          <cell r="B337">
            <v>0</v>
          </cell>
          <cell r="C337">
            <v>1994</v>
          </cell>
          <cell r="D337">
            <v>1998</v>
          </cell>
          <cell r="E337">
            <v>2007816</v>
          </cell>
          <cell r="F337">
            <v>2317019.66</v>
          </cell>
        </row>
        <row r="338">
          <cell r="A338" t="str">
            <v>019941999</v>
          </cell>
          <cell r="B338">
            <v>0</v>
          </cell>
          <cell r="C338">
            <v>1994</v>
          </cell>
          <cell r="D338">
            <v>1999</v>
          </cell>
          <cell r="E338">
            <v>1610070</v>
          </cell>
          <cell r="F338">
            <v>1766246.79</v>
          </cell>
        </row>
        <row r="339">
          <cell r="A339" t="str">
            <v>019942000</v>
          </cell>
          <cell r="B339">
            <v>0</v>
          </cell>
          <cell r="C339">
            <v>1994</v>
          </cell>
          <cell r="D339">
            <v>2000</v>
          </cell>
          <cell r="E339">
            <v>2174396</v>
          </cell>
          <cell r="F339">
            <v>2359219.66</v>
          </cell>
        </row>
        <row r="340">
          <cell r="A340" t="str">
            <v>019942001</v>
          </cell>
          <cell r="B340">
            <v>0</v>
          </cell>
          <cell r="C340">
            <v>1994</v>
          </cell>
          <cell r="D340">
            <v>2001</v>
          </cell>
          <cell r="E340">
            <v>2442106</v>
          </cell>
          <cell r="F340">
            <v>2620379.7400000002</v>
          </cell>
        </row>
        <row r="341">
          <cell r="A341" t="str">
            <v>019942002</v>
          </cell>
          <cell r="B341">
            <v>0</v>
          </cell>
          <cell r="C341">
            <v>1994</v>
          </cell>
          <cell r="D341">
            <v>2002</v>
          </cell>
          <cell r="E341">
            <v>1023847</v>
          </cell>
          <cell r="F341">
            <v>1040228.55</v>
          </cell>
        </row>
        <row r="342">
          <cell r="A342" t="str">
            <v>01995.</v>
          </cell>
          <cell r="B342">
            <v>0</v>
          </cell>
          <cell r="C342">
            <v>1995</v>
          </cell>
          <cell r="D342" t="str">
            <v>.</v>
          </cell>
          <cell r="E342" t="str">
            <v>.</v>
          </cell>
          <cell r="F342" t="str">
            <v>.</v>
          </cell>
        </row>
        <row r="343">
          <cell r="A343" t="str">
            <v>019951995</v>
          </cell>
          <cell r="B343">
            <v>0</v>
          </cell>
          <cell r="C343">
            <v>1995</v>
          </cell>
          <cell r="D343">
            <v>1995</v>
          </cell>
          <cell r="E343">
            <v>446278.5</v>
          </cell>
          <cell r="F343">
            <v>659153.34</v>
          </cell>
        </row>
        <row r="344">
          <cell r="A344" t="str">
            <v>019951996</v>
          </cell>
          <cell r="B344">
            <v>0</v>
          </cell>
          <cell r="C344">
            <v>1995</v>
          </cell>
          <cell r="D344">
            <v>1996</v>
          </cell>
          <cell r="E344">
            <v>1729941</v>
          </cell>
          <cell r="F344">
            <v>2293901.77</v>
          </cell>
        </row>
        <row r="345">
          <cell r="A345" t="str">
            <v>019951997</v>
          </cell>
          <cell r="B345">
            <v>0</v>
          </cell>
          <cell r="C345">
            <v>1995</v>
          </cell>
          <cell r="D345">
            <v>1997</v>
          </cell>
          <cell r="E345">
            <v>2386817</v>
          </cell>
          <cell r="F345">
            <v>2904756.29</v>
          </cell>
        </row>
        <row r="346">
          <cell r="A346" t="str">
            <v>019951998</v>
          </cell>
          <cell r="B346">
            <v>0</v>
          </cell>
          <cell r="C346">
            <v>1995</v>
          </cell>
          <cell r="D346">
            <v>1998</v>
          </cell>
          <cell r="E346">
            <v>3500272</v>
          </cell>
          <cell r="F346">
            <v>4039313.89</v>
          </cell>
        </row>
        <row r="347">
          <cell r="A347" t="str">
            <v>019951999</v>
          </cell>
          <cell r="B347">
            <v>0</v>
          </cell>
          <cell r="C347">
            <v>1995</v>
          </cell>
          <cell r="D347">
            <v>1999</v>
          </cell>
          <cell r="E347">
            <v>3373617</v>
          </cell>
          <cell r="F347">
            <v>3700857.85</v>
          </cell>
        </row>
        <row r="348">
          <cell r="A348" t="str">
            <v>019952000</v>
          </cell>
          <cell r="B348">
            <v>0</v>
          </cell>
          <cell r="C348">
            <v>1995</v>
          </cell>
          <cell r="D348">
            <v>2000</v>
          </cell>
          <cell r="E348">
            <v>2197392</v>
          </cell>
          <cell r="F348">
            <v>2384170.3199999998</v>
          </cell>
        </row>
        <row r="349">
          <cell r="A349" t="str">
            <v>019952001</v>
          </cell>
          <cell r="B349">
            <v>0</v>
          </cell>
          <cell r="C349">
            <v>1995</v>
          </cell>
          <cell r="D349">
            <v>2001</v>
          </cell>
          <cell r="E349">
            <v>2306326</v>
          </cell>
          <cell r="F349">
            <v>2474687.7999999998</v>
          </cell>
        </row>
        <row r="350">
          <cell r="A350" t="str">
            <v>019952002</v>
          </cell>
          <cell r="B350">
            <v>0</v>
          </cell>
          <cell r="C350">
            <v>1995</v>
          </cell>
          <cell r="D350">
            <v>2002</v>
          </cell>
          <cell r="E350">
            <v>1710627</v>
          </cell>
          <cell r="F350">
            <v>1737997.03</v>
          </cell>
        </row>
        <row r="351">
          <cell r="A351" t="str">
            <v>01996.</v>
          </cell>
          <cell r="B351">
            <v>0</v>
          </cell>
          <cell r="C351">
            <v>1996</v>
          </cell>
          <cell r="D351" t="str">
            <v>.</v>
          </cell>
          <cell r="E351" t="str">
            <v>.</v>
          </cell>
          <cell r="F351" t="str">
            <v>.</v>
          </cell>
        </row>
        <row r="352">
          <cell r="A352" t="str">
            <v>019961996</v>
          </cell>
          <cell r="B352">
            <v>0</v>
          </cell>
          <cell r="C352">
            <v>1996</v>
          </cell>
          <cell r="D352">
            <v>1996</v>
          </cell>
          <cell r="E352">
            <v>1164357</v>
          </cell>
          <cell r="F352">
            <v>1543937.38</v>
          </cell>
        </row>
        <row r="353">
          <cell r="A353" t="str">
            <v>019961997</v>
          </cell>
          <cell r="B353">
            <v>0</v>
          </cell>
          <cell r="C353">
            <v>1996</v>
          </cell>
          <cell r="D353">
            <v>1997</v>
          </cell>
          <cell r="E353">
            <v>1477309</v>
          </cell>
          <cell r="F353">
            <v>1797885.05</v>
          </cell>
        </row>
        <row r="354">
          <cell r="A354" t="str">
            <v>019961998</v>
          </cell>
          <cell r="B354">
            <v>0</v>
          </cell>
          <cell r="C354">
            <v>1996</v>
          </cell>
          <cell r="D354">
            <v>1998</v>
          </cell>
          <cell r="E354">
            <v>1542592</v>
          </cell>
          <cell r="F354">
            <v>1780151.17</v>
          </cell>
        </row>
        <row r="355">
          <cell r="A355" t="str">
            <v>019961999</v>
          </cell>
          <cell r="B355">
            <v>0</v>
          </cell>
          <cell r="C355">
            <v>1996</v>
          </cell>
          <cell r="D355">
            <v>1999</v>
          </cell>
          <cell r="E355">
            <v>1750400</v>
          </cell>
          <cell r="F355">
            <v>1920188.8</v>
          </cell>
        </row>
        <row r="356">
          <cell r="A356" t="str">
            <v>019962000</v>
          </cell>
          <cell r="B356">
            <v>0</v>
          </cell>
          <cell r="C356">
            <v>1996</v>
          </cell>
          <cell r="D356">
            <v>2000</v>
          </cell>
          <cell r="E356">
            <v>1758334</v>
          </cell>
          <cell r="F356">
            <v>1907792.39</v>
          </cell>
        </row>
        <row r="357">
          <cell r="A357" t="str">
            <v>019962001</v>
          </cell>
          <cell r="B357">
            <v>0</v>
          </cell>
          <cell r="C357">
            <v>1996</v>
          </cell>
          <cell r="D357">
            <v>2001</v>
          </cell>
          <cell r="E357">
            <v>2841094</v>
          </cell>
          <cell r="F357">
            <v>3048493.86</v>
          </cell>
        </row>
        <row r="358">
          <cell r="A358" t="str">
            <v>019962002</v>
          </cell>
          <cell r="B358">
            <v>0</v>
          </cell>
          <cell r="C358">
            <v>1996</v>
          </cell>
          <cell r="D358">
            <v>2002</v>
          </cell>
          <cell r="E358">
            <v>1765873</v>
          </cell>
          <cell r="F358">
            <v>1794126.97</v>
          </cell>
        </row>
        <row r="359">
          <cell r="A359" t="str">
            <v>01997.</v>
          </cell>
          <cell r="B359">
            <v>0</v>
          </cell>
          <cell r="C359">
            <v>1997</v>
          </cell>
          <cell r="D359" t="str">
            <v>.</v>
          </cell>
          <cell r="E359" t="str">
            <v>.</v>
          </cell>
          <cell r="F359" t="str">
            <v>.</v>
          </cell>
        </row>
        <row r="360">
          <cell r="A360" t="str">
            <v>019971997</v>
          </cell>
          <cell r="B360">
            <v>0</v>
          </cell>
          <cell r="C360">
            <v>1997</v>
          </cell>
          <cell r="D360">
            <v>1997</v>
          </cell>
          <cell r="E360">
            <v>352642</v>
          </cell>
          <cell r="F360">
            <v>429165.31</v>
          </cell>
        </row>
        <row r="361">
          <cell r="A361" t="str">
            <v>019971998</v>
          </cell>
          <cell r="B361">
            <v>0</v>
          </cell>
          <cell r="C361">
            <v>1997</v>
          </cell>
          <cell r="D361">
            <v>1998</v>
          </cell>
          <cell r="E361">
            <v>1295454</v>
          </cell>
          <cell r="F361">
            <v>1494953.92</v>
          </cell>
        </row>
        <row r="362">
          <cell r="A362" t="str">
            <v>019971999</v>
          </cell>
          <cell r="B362">
            <v>0</v>
          </cell>
          <cell r="C362">
            <v>1997</v>
          </cell>
          <cell r="D362">
            <v>1999</v>
          </cell>
          <cell r="E362">
            <v>2006151</v>
          </cell>
          <cell r="F362">
            <v>2200747.65</v>
          </cell>
        </row>
        <row r="363">
          <cell r="A363" t="str">
            <v>The SAS</v>
          </cell>
          <cell r="D363" t="str">
            <v>The SAS</v>
          </cell>
          <cell r="E363" t="str">
            <v>System</v>
          </cell>
          <cell r="F363">
            <v>0.375</v>
          </cell>
        </row>
        <row r="364">
          <cell r="A364">
            <v>0</v>
          </cell>
        </row>
        <row r="365">
          <cell r="A365">
            <v>0</v>
          </cell>
        </row>
        <row r="366">
          <cell r="A366">
            <v>0</v>
          </cell>
          <cell r="E366" t="str">
            <v>PD_LOSS_</v>
          </cell>
        </row>
        <row r="367">
          <cell r="A367" t="str">
            <v>VEH_TYPEUNDERYRPRODYR</v>
          </cell>
          <cell r="B367" t="str">
            <v>VEH_TYPE</v>
          </cell>
          <cell r="C367" t="str">
            <v>UNDERYR</v>
          </cell>
          <cell r="D367" t="str">
            <v>PRODYR</v>
          </cell>
          <cell r="E367" t="str">
            <v>SHEKEL</v>
          </cell>
          <cell r="F367" t="str">
            <v>INDEXLOSS</v>
          </cell>
        </row>
        <row r="368">
          <cell r="A368">
            <v>0</v>
          </cell>
        </row>
        <row r="369">
          <cell r="A369" t="str">
            <v>019972000</v>
          </cell>
          <cell r="B369">
            <v>0</v>
          </cell>
          <cell r="C369">
            <v>1997</v>
          </cell>
          <cell r="D369">
            <v>2000</v>
          </cell>
          <cell r="E369">
            <v>1181519</v>
          </cell>
          <cell r="F369">
            <v>1281948.1100000001</v>
          </cell>
        </row>
        <row r="370">
          <cell r="A370" t="str">
            <v>019972001</v>
          </cell>
          <cell r="B370">
            <v>0</v>
          </cell>
          <cell r="C370">
            <v>1997</v>
          </cell>
          <cell r="D370">
            <v>2001</v>
          </cell>
          <cell r="E370">
            <v>2315858.64</v>
          </cell>
          <cell r="F370">
            <v>2484916.3199999998</v>
          </cell>
        </row>
        <row r="371">
          <cell r="A371" t="str">
            <v>019972002</v>
          </cell>
          <cell r="B371">
            <v>0</v>
          </cell>
          <cell r="C371">
            <v>1997</v>
          </cell>
          <cell r="D371">
            <v>2002</v>
          </cell>
          <cell r="E371">
            <v>1742453</v>
          </cell>
          <cell r="F371">
            <v>1770332.25</v>
          </cell>
        </row>
        <row r="372">
          <cell r="A372" t="str">
            <v>01998.</v>
          </cell>
          <cell r="B372">
            <v>0</v>
          </cell>
          <cell r="C372">
            <v>1998</v>
          </cell>
          <cell r="D372" t="str">
            <v>.</v>
          </cell>
          <cell r="E372" t="str">
            <v>.</v>
          </cell>
          <cell r="F372" t="str">
            <v>.</v>
          </cell>
        </row>
        <row r="373">
          <cell r="A373" t="str">
            <v>019981998</v>
          </cell>
          <cell r="B373">
            <v>0</v>
          </cell>
          <cell r="C373">
            <v>1998</v>
          </cell>
          <cell r="D373">
            <v>1998</v>
          </cell>
          <cell r="E373">
            <v>166804</v>
          </cell>
          <cell r="F373">
            <v>192491.82</v>
          </cell>
        </row>
        <row r="374">
          <cell r="A374" t="str">
            <v>019981999</v>
          </cell>
          <cell r="B374">
            <v>0</v>
          </cell>
          <cell r="C374">
            <v>1998</v>
          </cell>
          <cell r="D374">
            <v>1999</v>
          </cell>
          <cell r="E374">
            <v>1177253</v>
          </cell>
          <cell r="F374">
            <v>1291446.54</v>
          </cell>
        </row>
        <row r="375">
          <cell r="A375" t="str">
            <v>019982000</v>
          </cell>
          <cell r="B375">
            <v>0</v>
          </cell>
          <cell r="C375">
            <v>1998</v>
          </cell>
          <cell r="D375">
            <v>2000</v>
          </cell>
          <cell r="E375">
            <v>1120509</v>
          </cell>
          <cell r="F375">
            <v>1215752.26</v>
          </cell>
        </row>
        <row r="376">
          <cell r="A376" t="str">
            <v>019982001</v>
          </cell>
          <cell r="B376">
            <v>0</v>
          </cell>
          <cell r="C376">
            <v>1998</v>
          </cell>
          <cell r="D376">
            <v>2001</v>
          </cell>
          <cell r="E376">
            <v>2727251.53</v>
          </cell>
          <cell r="F376">
            <v>2926340.89</v>
          </cell>
        </row>
        <row r="377">
          <cell r="A377" t="str">
            <v>019982002</v>
          </cell>
          <cell r="B377">
            <v>0</v>
          </cell>
          <cell r="C377">
            <v>1998</v>
          </cell>
          <cell r="D377">
            <v>2002</v>
          </cell>
          <cell r="E377">
            <v>2389053</v>
          </cell>
          <cell r="F377">
            <v>2427277.85</v>
          </cell>
        </row>
        <row r="378">
          <cell r="A378" t="str">
            <v>01999.</v>
          </cell>
          <cell r="B378">
            <v>0</v>
          </cell>
          <cell r="C378">
            <v>1999</v>
          </cell>
          <cell r="D378" t="str">
            <v>.</v>
          </cell>
          <cell r="E378" t="str">
            <v>.</v>
          </cell>
          <cell r="F378" t="str">
            <v>.</v>
          </cell>
        </row>
        <row r="379">
          <cell r="A379" t="str">
            <v>019991999</v>
          </cell>
          <cell r="B379">
            <v>0</v>
          </cell>
          <cell r="C379">
            <v>1999</v>
          </cell>
          <cell r="D379">
            <v>1999</v>
          </cell>
          <cell r="E379">
            <v>200287</v>
          </cell>
          <cell r="F379">
            <v>219714.84</v>
          </cell>
        </row>
        <row r="380">
          <cell r="A380" t="str">
            <v>019992000</v>
          </cell>
          <cell r="B380">
            <v>0</v>
          </cell>
          <cell r="C380">
            <v>1999</v>
          </cell>
          <cell r="D380">
            <v>2000</v>
          </cell>
          <cell r="E380">
            <v>2255221</v>
          </cell>
          <cell r="F380">
            <v>2446914.7799999998</v>
          </cell>
        </row>
        <row r="381">
          <cell r="A381" t="str">
            <v>019992001</v>
          </cell>
          <cell r="B381">
            <v>0</v>
          </cell>
          <cell r="C381">
            <v>1999</v>
          </cell>
          <cell r="D381">
            <v>2001</v>
          </cell>
          <cell r="E381">
            <v>11088837.51</v>
          </cell>
          <cell r="F381">
            <v>11898322.65</v>
          </cell>
        </row>
        <row r="382">
          <cell r="A382" t="str">
            <v>019992002</v>
          </cell>
          <cell r="B382">
            <v>0</v>
          </cell>
          <cell r="C382">
            <v>1999</v>
          </cell>
          <cell r="D382">
            <v>2002</v>
          </cell>
          <cell r="E382">
            <v>9947307.8800000008</v>
          </cell>
          <cell r="F382">
            <v>10106464.810000001</v>
          </cell>
        </row>
        <row r="383">
          <cell r="A383" t="str">
            <v>02000.</v>
          </cell>
          <cell r="B383">
            <v>0</v>
          </cell>
          <cell r="C383">
            <v>2000</v>
          </cell>
          <cell r="D383" t="str">
            <v>.</v>
          </cell>
          <cell r="E383" t="str">
            <v>.</v>
          </cell>
          <cell r="F383" t="str">
            <v>.</v>
          </cell>
        </row>
        <row r="384">
          <cell r="A384" t="str">
            <v>020002000</v>
          </cell>
          <cell r="B384">
            <v>0</v>
          </cell>
          <cell r="C384">
            <v>2000</v>
          </cell>
          <cell r="D384">
            <v>2000</v>
          </cell>
          <cell r="E384">
            <v>2577530</v>
          </cell>
          <cell r="F384">
            <v>2796620.05</v>
          </cell>
        </row>
        <row r="385">
          <cell r="A385" t="str">
            <v>020002001</v>
          </cell>
          <cell r="B385">
            <v>0</v>
          </cell>
          <cell r="C385">
            <v>2000</v>
          </cell>
          <cell r="D385">
            <v>2001</v>
          </cell>
          <cell r="E385">
            <v>60886787.100000001</v>
          </cell>
          <cell r="F385">
            <v>65331522.560000002</v>
          </cell>
        </row>
        <row r="386">
          <cell r="A386" t="str">
            <v>020002002</v>
          </cell>
          <cell r="B386">
            <v>0</v>
          </cell>
          <cell r="C386">
            <v>2000</v>
          </cell>
          <cell r="D386">
            <v>2002</v>
          </cell>
          <cell r="E386">
            <v>65015647.579999998</v>
          </cell>
          <cell r="F386">
            <v>66055897.939999998</v>
          </cell>
        </row>
        <row r="387">
          <cell r="A387" t="str">
            <v>02001.</v>
          </cell>
          <cell r="B387">
            <v>0</v>
          </cell>
          <cell r="C387">
            <v>2001</v>
          </cell>
          <cell r="D387" t="str">
            <v>.</v>
          </cell>
          <cell r="E387" t="str">
            <v>.</v>
          </cell>
          <cell r="F387" t="str">
            <v>.</v>
          </cell>
        </row>
        <row r="388">
          <cell r="A388" t="str">
            <v>020012001</v>
          </cell>
          <cell r="B388">
            <v>0</v>
          </cell>
          <cell r="C388">
            <v>2001</v>
          </cell>
          <cell r="D388">
            <v>2001</v>
          </cell>
          <cell r="E388">
            <v>16347264.5</v>
          </cell>
          <cell r="F388">
            <v>17540614.809999999</v>
          </cell>
        </row>
        <row r="389">
          <cell r="A389" t="str">
            <v>020012002</v>
          </cell>
          <cell r="B389">
            <v>0</v>
          </cell>
          <cell r="C389">
            <v>2001</v>
          </cell>
          <cell r="D389">
            <v>2002</v>
          </cell>
          <cell r="E389">
            <v>92250539.090000004</v>
          </cell>
          <cell r="F389">
            <v>93726547.719999999</v>
          </cell>
        </row>
        <row r="390">
          <cell r="A390" t="str">
            <v>02002.</v>
          </cell>
          <cell r="B390">
            <v>0</v>
          </cell>
          <cell r="C390">
            <v>2002</v>
          </cell>
          <cell r="D390" t="str">
            <v>.</v>
          </cell>
          <cell r="E390" t="str">
            <v>.</v>
          </cell>
          <cell r="F390" t="str">
            <v>.</v>
          </cell>
        </row>
        <row r="391">
          <cell r="A391" t="str">
            <v>020022001</v>
          </cell>
          <cell r="B391">
            <v>0</v>
          </cell>
          <cell r="C391">
            <v>2002</v>
          </cell>
          <cell r="D391">
            <v>2001</v>
          </cell>
          <cell r="E391">
            <v>926</v>
          </cell>
          <cell r="F391">
            <v>993.6</v>
          </cell>
        </row>
        <row r="392">
          <cell r="A392" t="str">
            <v>020022002</v>
          </cell>
          <cell r="B392">
            <v>0</v>
          </cell>
          <cell r="C392">
            <v>2002</v>
          </cell>
          <cell r="D392">
            <v>2002</v>
          </cell>
          <cell r="E392">
            <v>19757501.57</v>
          </cell>
          <cell r="F392">
            <v>20073621.600000001</v>
          </cell>
        </row>
        <row r="393">
          <cell r="A393" t="str">
            <v>119741996</v>
          </cell>
          <cell r="B393">
            <v>1</v>
          </cell>
          <cell r="C393">
            <v>1974</v>
          </cell>
          <cell r="D393">
            <v>1996</v>
          </cell>
          <cell r="E393">
            <v>84929</v>
          </cell>
          <cell r="F393">
            <v>112615.85</v>
          </cell>
        </row>
        <row r="394">
          <cell r="A394" t="str">
            <v>119761996</v>
          </cell>
          <cell r="B394">
            <v>1</v>
          </cell>
          <cell r="C394">
            <v>1976</v>
          </cell>
          <cell r="D394">
            <v>1996</v>
          </cell>
          <cell r="E394">
            <v>71549</v>
          </cell>
          <cell r="F394">
            <v>94873.97</v>
          </cell>
        </row>
        <row r="395">
          <cell r="A395" t="str">
            <v>119761999</v>
          </cell>
          <cell r="B395">
            <v>1</v>
          </cell>
          <cell r="C395">
            <v>1976</v>
          </cell>
          <cell r="D395">
            <v>1999</v>
          </cell>
          <cell r="E395">
            <v>22071</v>
          </cell>
          <cell r="F395">
            <v>24211.89</v>
          </cell>
        </row>
        <row r="396">
          <cell r="A396" t="str">
            <v>11977.</v>
          </cell>
          <cell r="B396">
            <v>1</v>
          </cell>
          <cell r="C396">
            <v>1977</v>
          </cell>
          <cell r="D396" t="str">
            <v>.</v>
          </cell>
          <cell r="E396" t="str">
            <v>.</v>
          </cell>
          <cell r="F396" t="str">
            <v>.</v>
          </cell>
        </row>
        <row r="397">
          <cell r="A397" t="str">
            <v>119771976</v>
          </cell>
          <cell r="B397">
            <v>1</v>
          </cell>
          <cell r="C397">
            <v>1977</v>
          </cell>
          <cell r="D397">
            <v>1976</v>
          </cell>
          <cell r="E397">
            <v>42.39</v>
          </cell>
          <cell r="F397">
            <v>42.39</v>
          </cell>
        </row>
        <row r="398">
          <cell r="A398" t="str">
            <v>119771977</v>
          </cell>
          <cell r="B398">
            <v>1</v>
          </cell>
          <cell r="C398">
            <v>1977</v>
          </cell>
          <cell r="D398">
            <v>1977</v>
          </cell>
          <cell r="E398">
            <v>3374.49</v>
          </cell>
          <cell r="F398">
            <v>36938260.869999997</v>
          </cell>
        </row>
        <row r="399">
          <cell r="A399" t="str">
            <v>119771978</v>
          </cell>
          <cell r="B399">
            <v>1</v>
          </cell>
          <cell r="C399">
            <v>1977</v>
          </cell>
          <cell r="D399">
            <v>1978</v>
          </cell>
          <cell r="E399">
            <v>15288.27</v>
          </cell>
          <cell r="F399">
            <v>111126581.98999999</v>
          </cell>
        </row>
        <row r="400">
          <cell r="A400" t="str">
            <v>119771979</v>
          </cell>
          <cell r="B400">
            <v>1</v>
          </cell>
          <cell r="C400">
            <v>1977</v>
          </cell>
          <cell r="D400">
            <v>1979</v>
          </cell>
          <cell r="E400">
            <v>29848</v>
          </cell>
          <cell r="F400">
            <v>121685968.04000001</v>
          </cell>
        </row>
        <row r="401">
          <cell r="A401" t="str">
            <v>119771980</v>
          </cell>
          <cell r="B401">
            <v>1</v>
          </cell>
          <cell r="C401">
            <v>1977</v>
          </cell>
          <cell r="D401">
            <v>1980</v>
          </cell>
          <cell r="E401">
            <v>55847.86</v>
          </cell>
          <cell r="F401">
            <v>98556561.519999996</v>
          </cell>
        </row>
        <row r="402">
          <cell r="A402" t="str">
            <v>119771981</v>
          </cell>
          <cell r="B402">
            <v>1</v>
          </cell>
          <cell r="C402">
            <v>1977</v>
          </cell>
          <cell r="D402">
            <v>1981</v>
          </cell>
          <cell r="E402">
            <v>88450.97</v>
          </cell>
          <cell r="F402">
            <v>71998293.519999996</v>
          </cell>
        </row>
        <row r="403">
          <cell r="A403" t="str">
            <v>119771982</v>
          </cell>
          <cell r="B403">
            <v>1</v>
          </cell>
          <cell r="C403">
            <v>1977</v>
          </cell>
          <cell r="D403">
            <v>1982</v>
          </cell>
          <cell r="E403">
            <v>149342.32999999999</v>
          </cell>
          <cell r="F403">
            <v>55170491.579999998</v>
          </cell>
        </row>
        <row r="404">
          <cell r="A404" t="str">
            <v>119771983</v>
          </cell>
          <cell r="B404">
            <v>1</v>
          </cell>
          <cell r="C404">
            <v>1977</v>
          </cell>
          <cell r="D404">
            <v>1983</v>
          </cell>
          <cell r="E404">
            <v>232681.87</v>
          </cell>
          <cell r="F404">
            <v>34991164.969999999</v>
          </cell>
        </row>
        <row r="405">
          <cell r="A405" t="str">
            <v>119771984</v>
          </cell>
          <cell r="B405">
            <v>1</v>
          </cell>
          <cell r="C405">
            <v>1977</v>
          </cell>
          <cell r="D405">
            <v>1984</v>
          </cell>
          <cell r="E405">
            <v>699634.28</v>
          </cell>
          <cell r="F405">
            <v>22204992.780000001</v>
          </cell>
        </row>
        <row r="406">
          <cell r="A406" t="str">
            <v>119771985</v>
          </cell>
          <cell r="B406">
            <v>1</v>
          </cell>
          <cell r="C406">
            <v>1977</v>
          </cell>
          <cell r="D406">
            <v>1985</v>
          </cell>
          <cell r="E406">
            <v>1685818.85</v>
          </cell>
          <cell r="F406">
            <v>13221877.24</v>
          </cell>
        </row>
        <row r="407">
          <cell r="A407" t="str">
            <v>119771986</v>
          </cell>
          <cell r="B407">
            <v>1</v>
          </cell>
          <cell r="C407">
            <v>1977</v>
          </cell>
          <cell r="D407">
            <v>1986</v>
          </cell>
          <cell r="E407">
            <v>3795719</v>
          </cell>
          <cell r="F407">
            <v>20102127.82</v>
          </cell>
        </row>
        <row r="408">
          <cell r="A408" t="str">
            <v>119771987</v>
          </cell>
          <cell r="B408">
            <v>1</v>
          </cell>
          <cell r="C408">
            <v>1977</v>
          </cell>
          <cell r="D408">
            <v>1987</v>
          </cell>
          <cell r="E408">
            <v>2792944</v>
          </cell>
          <cell r="F408">
            <v>12342019.539999999</v>
          </cell>
        </row>
        <row r="409">
          <cell r="A409" t="str">
            <v>119771988</v>
          </cell>
          <cell r="B409">
            <v>1</v>
          </cell>
          <cell r="C409">
            <v>1977</v>
          </cell>
          <cell r="D409">
            <v>1988</v>
          </cell>
          <cell r="E409">
            <v>1648930</v>
          </cell>
          <cell r="F409">
            <v>6264285.0700000003</v>
          </cell>
        </row>
        <row r="410">
          <cell r="A410" t="str">
            <v>119771989</v>
          </cell>
          <cell r="B410">
            <v>1</v>
          </cell>
          <cell r="C410">
            <v>1977</v>
          </cell>
          <cell r="D410">
            <v>1989</v>
          </cell>
          <cell r="E410">
            <v>2553030</v>
          </cell>
          <cell r="F410">
            <v>8070127.8300000001</v>
          </cell>
        </row>
        <row r="411">
          <cell r="A411" t="str">
            <v>119771990</v>
          </cell>
          <cell r="B411">
            <v>1</v>
          </cell>
          <cell r="C411">
            <v>1977</v>
          </cell>
          <cell r="D411">
            <v>1990</v>
          </cell>
          <cell r="E411">
            <v>925975</v>
          </cell>
          <cell r="F411">
            <v>2498280.5499999998</v>
          </cell>
        </row>
        <row r="412">
          <cell r="A412" t="str">
            <v>119771991</v>
          </cell>
          <cell r="B412">
            <v>1</v>
          </cell>
          <cell r="C412">
            <v>1977</v>
          </cell>
          <cell r="D412">
            <v>1991</v>
          </cell>
          <cell r="E412">
            <v>884066</v>
          </cell>
          <cell r="F412">
            <v>2004177.62</v>
          </cell>
        </row>
        <row r="413">
          <cell r="A413" t="str">
            <v>119771992</v>
          </cell>
          <cell r="B413">
            <v>1</v>
          </cell>
          <cell r="C413">
            <v>1977</v>
          </cell>
          <cell r="D413">
            <v>1992</v>
          </cell>
          <cell r="E413">
            <v>759811</v>
          </cell>
          <cell r="F413">
            <v>1538617.27</v>
          </cell>
        </row>
        <row r="414">
          <cell r="A414" t="str">
            <v>119771993</v>
          </cell>
          <cell r="B414">
            <v>1</v>
          </cell>
          <cell r="C414">
            <v>1977</v>
          </cell>
          <cell r="D414">
            <v>1993</v>
          </cell>
          <cell r="E414">
            <v>359708</v>
          </cell>
          <cell r="F414">
            <v>656467.1</v>
          </cell>
        </row>
        <row r="415">
          <cell r="A415" t="str">
            <v>119771994</v>
          </cell>
          <cell r="B415">
            <v>1</v>
          </cell>
          <cell r="C415">
            <v>1977</v>
          </cell>
          <cell r="D415">
            <v>1994</v>
          </cell>
          <cell r="E415">
            <v>398322</v>
          </cell>
          <cell r="F415">
            <v>647273.25</v>
          </cell>
        </row>
        <row r="416">
          <cell r="A416" t="str">
            <v>119771995</v>
          </cell>
          <cell r="B416">
            <v>1</v>
          </cell>
          <cell r="C416">
            <v>1977</v>
          </cell>
          <cell r="D416">
            <v>1995</v>
          </cell>
          <cell r="E416">
            <v>20323</v>
          </cell>
          <cell r="F416">
            <v>30017.07</v>
          </cell>
        </row>
        <row r="417">
          <cell r="A417" t="str">
            <v>119771996</v>
          </cell>
          <cell r="B417">
            <v>1</v>
          </cell>
          <cell r="C417">
            <v>1977</v>
          </cell>
          <cell r="D417">
            <v>1996</v>
          </cell>
          <cell r="E417">
            <v>66290</v>
          </cell>
          <cell r="F417">
            <v>87900.54</v>
          </cell>
        </row>
        <row r="418">
          <cell r="A418" t="str">
            <v>119771997</v>
          </cell>
          <cell r="B418">
            <v>1</v>
          </cell>
          <cell r="C418">
            <v>1977</v>
          </cell>
          <cell r="D418">
            <v>1997</v>
          </cell>
          <cell r="E418">
            <v>11209</v>
          </cell>
          <cell r="F418">
            <v>13641.35</v>
          </cell>
        </row>
        <row r="419">
          <cell r="A419" t="str">
            <v>119771998</v>
          </cell>
          <cell r="B419">
            <v>1</v>
          </cell>
          <cell r="C419">
            <v>1977</v>
          </cell>
          <cell r="D419">
            <v>1998</v>
          </cell>
          <cell r="E419">
            <v>170737</v>
          </cell>
          <cell r="F419">
            <v>197030.5</v>
          </cell>
        </row>
        <row r="420">
          <cell r="A420" t="str">
            <v>119771999</v>
          </cell>
          <cell r="B420">
            <v>1</v>
          </cell>
          <cell r="C420">
            <v>1977</v>
          </cell>
          <cell r="D420">
            <v>1999</v>
          </cell>
          <cell r="E420">
            <v>55194.25</v>
          </cell>
          <cell r="F420">
            <v>60548.09</v>
          </cell>
        </row>
        <row r="421">
          <cell r="A421" t="str">
            <v>119772000</v>
          </cell>
          <cell r="B421">
            <v>1</v>
          </cell>
          <cell r="C421">
            <v>1977</v>
          </cell>
          <cell r="D421">
            <v>2000</v>
          </cell>
          <cell r="E421">
            <v>51777</v>
          </cell>
          <cell r="F421">
            <v>56178.05</v>
          </cell>
        </row>
        <row r="422">
          <cell r="A422" t="str">
            <v>119772001</v>
          </cell>
          <cell r="B422">
            <v>1</v>
          </cell>
          <cell r="C422">
            <v>1977</v>
          </cell>
          <cell r="D422">
            <v>2001</v>
          </cell>
          <cell r="E422">
            <v>141890</v>
          </cell>
          <cell r="F422">
            <v>152247.97</v>
          </cell>
        </row>
        <row r="423">
          <cell r="A423" t="str">
            <v>11978.</v>
          </cell>
          <cell r="B423">
            <v>1</v>
          </cell>
          <cell r="C423">
            <v>1978</v>
          </cell>
          <cell r="D423" t="str">
            <v>.</v>
          </cell>
          <cell r="E423" t="str">
            <v>.</v>
          </cell>
          <cell r="F423" t="str">
            <v>.</v>
          </cell>
        </row>
        <row r="424">
          <cell r="A424" t="str">
            <v>The SAS</v>
          </cell>
          <cell r="D424" t="str">
            <v>The SAS</v>
          </cell>
          <cell r="E424" t="str">
            <v>System</v>
          </cell>
          <cell r="F424">
            <v>0.375</v>
          </cell>
        </row>
        <row r="425">
          <cell r="A425">
            <v>0</v>
          </cell>
        </row>
        <row r="426">
          <cell r="A426">
            <v>0</v>
          </cell>
        </row>
        <row r="427">
          <cell r="A427">
            <v>0</v>
          </cell>
          <cell r="E427" t="str">
            <v>PD_LOSS_</v>
          </cell>
        </row>
        <row r="428">
          <cell r="A428" t="str">
            <v>VEH_TYPEUNDERYRPRODYR</v>
          </cell>
          <cell r="B428" t="str">
            <v>VEH_TYPE</v>
          </cell>
          <cell r="C428" t="str">
            <v>UNDERYR</v>
          </cell>
          <cell r="D428" t="str">
            <v>PRODYR</v>
          </cell>
          <cell r="E428" t="str">
            <v>SHEKEL</v>
          </cell>
          <cell r="F428" t="str">
            <v>INDEXLOSS</v>
          </cell>
        </row>
        <row r="429">
          <cell r="A429">
            <v>0</v>
          </cell>
        </row>
        <row r="430">
          <cell r="A430" t="str">
            <v>119781978</v>
          </cell>
          <cell r="B430">
            <v>1</v>
          </cell>
          <cell r="C430">
            <v>1978</v>
          </cell>
          <cell r="D430">
            <v>1978</v>
          </cell>
          <cell r="E430">
            <v>1614.72</v>
          </cell>
          <cell r="F430">
            <v>11736992.77</v>
          </cell>
        </row>
        <row r="431">
          <cell r="A431" t="str">
            <v>119781979</v>
          </cell>
          <cell r="B431">
            <v>1</v>
          </cell>
          <cell r="C431">
            <v>1978</v>
          </cell>
          <cell r="D431">
            <v>1979</v>
          </cell>
          <cell r="E431">
            <v>15115.68</v>
          </cell>
          <cell r="F431">
            <v>61624435.590000004</v>
          </cell>
        </row>
        <row r="432">
          <cell r="A432" t="str">
            <v>119781980</v>
          </cell>
          <cell r="B432">
            <v>1</v>
          </cell>
          <cell r="C432">
            <v>1978</v>
          </cell>
          <cell r="D432">
            <v>1980</v>
          </cell>
          <cell r="E432">
            <v>39164.29</v>
          </cell>
          <cell r="F432">
            <v>69114514.980000004</v>
          </cell>
        </row>
        <row r="433">
          <cell r="A433" t="str">
            <v>119781981</v>
          </cell>
          <cell r="B433">
            <v>1</v>
          </cell>
          <cell r="C433">
            <v>1978</v>
          </cell>
          <cell r="D433">
            <v>1981</v>
          </cell>
          <cell r="E433">
            <v>98182.13</v>
          </cell>
          <cell r="F433">
            <v>79919370.180000007</v>
          </cell>
        </row>
        <row r="434">
          <cell r="A434" t="str">
            <v>119781982</v>
          </cell>
          <cell r="B434">
            <v>1</v>
          </cell>
          <cell r="C434">
            <v>1978</v>
          </cell>
          <cell r="D434">
            <v>1982</v>
          </cell>
          <cell r="E434">
            <v>129368.98</v>
          </cell>
          <cell r="F434">
            <v>47791876.700000003</v>
          </cell>
        </row>
        <row r="435">
          <cell r="A435" t="str">
            <v>119781983</v>
          </cell>
          <cell r="B435">
            <v>1</v>
          </cell>
          <cell r="C435">
            <v>1978</v>
          </cell>
          <cell r="D435">
            <v>1983</v>
          </cell>
          <cell r="E435">
            <v>263619.52</v>
          </cell>
          <cell r="F435">
            <v>39643630.659999996</v>
          </cell>
        </row>
        <row r="436">
          <cell r="A436" t="str">
            <v>119781984</v>
          </cell>
          <cell r="B436">
            <v>1</v>
          </cell>
          <cell r="C436">
            <v>1978</v>
          </cell>
          <cell r="D436">
            <v>1984</v>
          </cell>
          <cell r="E436">
            <v>472129.82</v>
          </cell>
          <cell r="F436">
            <v>14984456.23</v>
          </cell>
        </row>
        <row r="437">
          <cell r="A437" t="str">
            <v>119781985</v>
          </cell>
          <cell r="B437">
            <v>1</v>
          </cell>
          <cell r="C437">
            <v>1978</v>
          </cell>
          <cell r="D437">
            <v>1985</v>
          </cell>
          <cell r="E437">
            <v>2696461.48</v>
          </cell>
          <cell r="F437">
            <v>21148347.390000001</v>
          </cell>
        </row>
        <row r="438">
          <cell r="A438" t="str">
            <v>119781986</v>
          </cell>
          <cell r="B438">
            <v>1</v>
          </cell>
          <cell r="C438">
            <v>1978</v>
          </cell>
          <cell r="D438">
            <v>1986</v>
          </cell>
          <cell r="E438">
            <v>2056052</v>
          </cell>
          <cell r="F438">
            <v>10888851.390000001</v>
          </cell>
        </row>
        <row r="439">
          <cell r="A439" t="str">
            <v>119781987</v>
          </cell>
          <cell r="B439">
            <v>1</v>
          </cell>
          <cell r="C439">
            <v>1978</v>
          </cell>
          <cell r="D439">
            <v>1987</v>
          </cell>
          <cell r="E439">
            <v>2560905</v>
          </cell>
          <cell r="F439">
            <v>11316639.189999999</v>
          </cell>
        </row>
        <row r="440">
          <cell r="A440" t="str">
            <v>119781988</v>
          </cell>
          <cell r="B440">
            <v>1</v>
          </cell>
          <cell r="C440">
            <v>1978</v>
          </cell>
          <cell r="D440">
            <v>1988</v>
          </cell>
          <cell r="E440">
            <v>2749504</v>
          </cell>
          <cell r="F440">
            <v>10445365.699999999</v>
          </cell>
        </row>
        <row r="441">
          <cell r="A441" t="str">
            <v>119781989</v>
          </cell>
          <cell r="B441">
            <v>1</v>
          </cell>
          <cell r="C441">
            <v>1978</v>
          </cell>
          <cell r="D441">
            <v>1989</v>
          </cell>
          <cell r="E441">
            <v>2255778</v>
          </cell>
          <cell r="F441">
            <v>7130514.2599999998</v>
          </cell>
        </row>
        <row r="442">
          <cell r="A442" t="str">
            <v>119781990</v>
          </cell>
          <cell r="B442">
            <v>1</v>
          </cell>
          <cell r="C442">
            <v>1978</v>
          </cell>
          <cell r="D442">
            <v>1990</v>
          </cell>
          <cell r="E442">
            <v>2334769</v>
          </cell>
          <cell r="F442">
            <v>6299206.7599999998</v>
          </cell>
        </row>
        <row r="443">
          <cell r="A443" t="str">
            <v>119781991</v>
          </cell>
          <cell r="B443">
            <v>1</v>
          </cell>
          <cell r="C443">
            <v>1978</v>
          </cell>
          <cell r="D443">
            <v>1991</v>
          </cell>
          <cell r="E443">
            <v>1396535</v>
          </cell>
          <cell r="F443">
            <v>3165944.84</v>
          </cell>
        </row>
        <row r="444">
          <cell r="A444" t="str">
            <v>119781992</v>
          </cell>
          <cell r="B444">
            <v>1</v>
          </cell>
          <cell r="C444">
            <v>1978</v>
          </cell>
          <cell r="D444">
            <v>1992</v>
          </cell>
          <cell r="E444">
            <v>872823</v>
          </cell>
          <cell r="F444">
            <v>1767466.57</v>
          </cell>
        </row>
        <row r="445">
          <cell r="A445" t="str">
            <v>119781993</v>
          </cell>
          <cell r="B445">
            <v>1</v>
          </cell>
          <cell r="C445">
            <v>1978</v>
          </cell>
          <cell r="D445">
            <v>1993</v>
          </cell>
          <cell r="E445">
            <v>275818</v>
          </cell>
          <cell r="F445">
            <v>503367.85</v>
          </cell>
        </row>
        <row r="446">
          <cell r="A446" t="str">
            <v>119781994</v>
          </cell>
          <cell r="B446">
            <v>1</v>
          </cell>
          <cell r="C446">
            <v>1978</v>
          </cell>
          <cell r="D446">
            <v>1994</v>
          </cell>
          <cell r="E446">
            <v>493886</v>
          </cell>
          <cell r="F446">
            <v>802564.75</v>
          </cell>
        </row>
        <row r="447">
          <cell r="A447" t="str">
            <v>119781995</v>
          </cell>
          <cell r="B447">
            <v>1</v>
          </cell>
          <cell r="C447">
            <v>1978</v>
          </cell>
          <cell r="D447">
            <v>1995</v>
          </cell>
          <cell r="E447">
            <v>307775</v>
          </cell>
          <cell r="F447">
            <v>454583.67</v>
          </cell>
        </row>
        <row r="448">
          <cell r="A448" t="str">
            <v>119781996</v>
          </cell>
          <cell r="B448">
            <v>1</v>
          </cell>
          <cell r="C448">
            <v>1978</v>
          </cell>
          <cell r="D448">
            <v>1996</v>
          </cell>
          <cell r="E448">
            <v>378745</v>
          </cell>
          <cell r="F448">
            <v>502215.87</v>
          </cell>
        </row>
        <row r="449">
          <cell r="A449" t="str">
            <v>119781997</v>
          </cell>
          <cell r="B449">
            <v>1</v>
          </cell>
          <cell r="C449">
            <v>1978</v>
          </cell>
          <cell r="D449">
            <v>1997</v>
          </cell>
          <cell r="E449">
            <v>285377</v>
          </cell>
          <cell r="F449">
            <v>347303.81</v>
          </cell>
        </row>
        <row r="450">
          <cell r="A450" t="str">
            <v>119781998</v>
          </cell>
          <cell r="B450">
            <v>1</v>
          </cell>
          <cell r="C450">
            <v>1978</v>
          </cell>
          <cell r="D450">
            <v>1998</v>
          </cell>
          <cell r="E450">
            <v>1032633</v>
          </cell>
          <cell r="F450">
            <v>1191658.48</v>
          </cell>
        </row>
        <row r="451">
          <cell r="A451" t="str">
            <v>119781999</v>
          </cell>
          <cell r="B451">
            <v>1</v>
          </cell>
          <cell r="C451">
            <v>1978</v>
          </cell>
          <cell r="D451">
            <v>1999</v>
          </cell>
          <cell r="E451">
            <v>614384</v>
          </cell>
          <cell r="F451">
            <v>673979.25</v>
          </cell>
        </row>
        <row r="452">
          <cell r="A452" t="str">
            <v>119782000</v>
          </cell>
          <cell r="B452">
            <v>1</v>
          </cell>
          <cell r="C452">
            <v>1978</v>
          </cell>
          <cell r="D452">
            <v>2000</v>
          </cell>
          <cell r="E452">
            <v>157451</v>
          </cell>
          <cell r="F452">
            <v>170834.33</v>
          </cell>
        </row>
        <row r="453">
          <cell r="A453" t="str">
            <v>119782001</v>
          </cell>
          <cell r="B453">
            <v>1</v>
          </cell>
          <cell r="C453">
            <v>1978</v>
          </cell>
          <cell r="D453">
            <v>2001</v>
          </cell>
          <cell r="E453">
            <v>162866</v>
          </cell>
          <cell r="F453">
            <v>174755.22</v>
          </cell>
        </row>
        <row r="454">
          <cell r="A454" t="str">
            <v>119782002</v>
          </cell>
          <cell r="B454">
            <v>1</v>
          </cell>
          <cell r="C454">
            <v>1978</v>
          </cell>
          <cell r="D454">
            <v>2002</v>
          </cell>
          <cell r="E454">
            <v>158172</v>
          </cell>
          <cell r="F454">
            <v>160702.75</v>
          </cell>
        </row>
        <row r="455">
          <cell r="A455" t="str">
            <v>11979.</v>
          </cell>
          <cell r="B455">
            <v>1</v>
          </cell>
          <cell r="C455">
            <v>1979</v>
          </cell>
          <cell r="D455" t="str">
            <v>.</v>
          </cell>
          <cell r="E455" t="str">
            <v>.</v>
          </cell>
          <cell r="F455" t="str">
            <v>.</v>
          </cell>
        </row>
        <row r="456">
          <cell r="A456" t="str">
            <v>119791979</v>
          </cell>
          <cell r="B456">
            <v>1</v>
          </cell>
          <cell r="C456">
            <v>1979</v>
          </cell>
          <cell r="D456">
            <v>1979</v>
          </cell>
          <cell r="E456">
            <v>3092.79</v>
          </cell>
          <cell r="F456">
            <v>12608856.380000001</v>
          </cell>
        </row>
        <row r="457">
          <cell r="A457" t="str">
            <v>119791980</v>
          </cell>
          <cell r="B457">
            <v>1</v>
          </cell>
          <cell r="C457">
            <v>1979</v>
          </cell>
          <cell r="D457">
            <v>1980</v>
          </cell>
          <cell r="E457">
            <v>25300.67</v>
          </cell>
          <cell r="F457">
            <v>44648927.270000003</v>
          </cell>
        </row>
        <row r="458">
          <cell r="A458" t="str">
            <v>119791981</v>
          </cell>
          <cell r="B458">
            <v>1</v>
          </cell>
          <cell r="C458">
            <v>1979</v>
          </cell>
          <cell r="D458">
            <v>1981</v>
          </cell>
          <cell r="E458">
            <v>91946.97</v>
          </cell>
          <cell r="F458">
            <v>74844006.060000002</v>
          </cell>
        </row>
        <row r="459">
          <cell r="A459" t="str">
            <v>119791982</v>
          </cell>
          <cell r="B459">
            <v>1</v>
          </cell>
          <cell r="C459">
            <v>1979</v>
          </cell>
          <cell r="D459">
            <v>1982</v>
          </cell>
          <cell r="E459">
            <v>144720.57999999999</v>
          </cell>
          <cell r="F459">
            <v>53463110.829999998</v>
          </cell>
        </row>
        <row r="460">
          <cell r="A460" t="str">
            <v>119791983</v>
          </cell>
          <cell r="B460">
            <v>1</v>
          </cell>
          <cell r="C460">
            <v>1979</v>
          </cell>
          <cell r="D460">
            <v>1983</v>
          </cell>
          <cell r="E460">
            <v>212141.62</v>
          </cell>
          <cell r="F460">
            <v>31902281.100000001</v>
          </cell>
        </row>
        <row r="461">
          <cell r="A461" t="str">
            <v>119791984</v>
          </cell>
          <cell r="B461">
            <v>1</v>
          </cell>
          <cell r="C461">
            <v>1979</v>
          </cell>
          <cell r="D461">
            <v>1984</v>
          </cell>
          <cell r="E461">
            <v>693164.39</v>
          </cell>
          <cell r="F461">
            <v>21999651.41</v>
          </cell>
        </row>
        <row r="462">
          <cell r="A462" t="str">
            <v>119791985</v>
          </cell>
          <cell r="B462">
            <v>1</v>
          </cell>
          <cell r="C462">
            <v>1979</v>
          </cell>
          <cell r="D462">
            <v>1985</v>
          </cell>
          <cell r="E462">
            <v>2951988.93</v>
          </cell>
          <cell r="F462">
            <v>23152449.18</v>
          </cell>
        </row>
        <row r="463">
          <cell r="A463" t="str">
            <v>119791986</v>
          </cell>
          <cell r="B463">
            <v>1</v>
          </cell>
          <cell r="C463">
            <v>1979</v>
          </cell>
          <cell r="D463">
            <v>1986</v>
          </cell>
          <cell r="E463">
            <v>5686070</v>
          </cell>
          <cell r="F463">
            <v>30113426.719999999</v>
          </cell>
        </row>
        <row r="464">
          <cell r="A464" t="str">
            <v>119791987</v>
          </cell>
          <cell r="B464">
            <v>1</v>
          </cell>
          <cell r="C464">
            <v>1979</v>
          </cell>
          <cell r="D464">
            <v>1987</v>
          </cell>
          <cell r="E464">
            <v>3674006</v>
          </cell>
          <cell r="F464">
            <v>16235432.51</v>
          </cell>
        </row>
        <row r="465">
          <cell r="A465" t="str">
            <v>119791988</v>
          </cell>
          <cell r="B465">
            <v>1</v>
          </cell>
          <cell r="C465">
            <v>1979</v>
          </cell>
          <cell r="D465">
            <v>1988</v>
          </cell>
          <cell r="E465">
            <v>3553755</v>
          </cell>
          <cell r="F465">
            <v>13500715.24</v>
          </cell>
        </row>
        <row r="466">
          <cell r="A466" t="str">
            <v>119791989</v>
          </cell>
          <cell r="B466">
            <v>1</v>
          </cell>
          <cell r="C466">
            <v>1979</v>
          </cell>
          <cell r="D466">
            <v>1989</v>
          </cell>
          <cell r="E466">
            <v>4066210</v>
          </cell>
          <cell r="F466">
            <v>12853289.810000001</v>
          </cell>
        </row>
        <row r="467">
          <cell r="A467" t="str">
            <v>119791990</v>
          </cell>
          <cell r="B467">
            <v>1</v>
          </cell>
          <cell r="C467">
            <v>1979</v>
          </cell>
          <cell r="D467">
            <v>1990</v>
          </cell>
          <cell r="E467">
            <v>2246793</v>
          </cell>
          <cell r="F467">
            <v>6061847.5099999998</v>
          </cell>
        </row>
        <row r="468">
          <cell r="A468" t="str">
            <v>119791991</v>
          </cell>
          <cell r="B468">
            <v>1</v>
          </cell>
          <cell r="C468">
            <v>1979</v>
          </cell>
          <cell r="D468">
            <v>1991</v>
          </cell>
          <cell r="E468">
            <v>2326479</v>
          </cell>
          <cell r="F468">
            <v>5274127.8899999997</v>
          </cell>
        </row>
        <row r="469">
          <cell r="A469" t="str">
            <v>119791992</v>
          </cell>
          <cell r="B469">
            <v>1</v>
          </cell>
          <cell r="C469">
            <v>1979</v>
          </cell>
          <cell r="D469">
            <v>1992</v>
          </cell>
          <cell r="E469">
            <v>1575656</v>
          </cell>
          <cell r="F469">
            <v>3190703.4</v>
          </cell>
        </row>
        <row r="470">
          <cell r="A470" t="str">
            <v>119791993</v>
          </cell>
          <cell r="B470">
            <v>1</v>
          </cell>
          <cell r="C470">
            <v>1979</v>
          </cell>
          <cell r="D470">
            <v>1993</v>
          </cell>
          <cell r="E470">
            <v>1587896</v>
          </cell>
          <cell r="F470">
            <v>2897910.2</v>
          </cell>
        </row>
        <row r="471">
          <cell r="A471" t="str">
            <v>119791994</v>
          </cell>
          <cell r="B471">
            <v>1</v>
          </cell>
          <cell r="C471">
            <v>1979</v>
          </cell>
          <cell r="D471">
            <v>1994</v>
          </cell>
          <cell r="E471">
            <v>2795201</v>
          </cell>
          <cell r="F471">
            <v>4542201.63</v>
          </cell>
        </row>
        <row r="472">
          <cell r="A472" t="str">
            <v>119791995</v>
          </cell>
          <cell r="B472">
            <v>1</v>
          </cell>
          <cell r="C472">
            <v>1979</v>
          </cell>
          <cell r="D472">
            <v>1995</v>
          </cell>
          <cell r="E472">
            <v>5966277</v>
          </cell>
          <cell r="F472">
            <v>8812191.1300000008</v>
          </cell>
        </row>
        <row r="473">
          <cell r="A473" t="str">
            <v>119791996</v>
          </cell>
          <cell r="B473">
            <v>1</v>
          </cell>
          <cell r="C473">
            <v>1979</v>
          </cell>
          <cell r="D473">
            <v>1996</v>
          </cell>
          <cell r="E473">
            <v>840572</v>
          </cell>
          <cell r="F473">
            <v>1114598.47</v>
          </cell>
        </row>
        <row r="474">
          <cell r="A474" t="str">
            <v>119791997</v>
          </cell>
          <cell r="B474">
            <v>1</v>
          </cell>
          <cell r="C474">
            <v>1979</v>
          </cell>
          <cell r="D474">
            <v>1997</v>
          </cell>
          <cell r="E474">
            <v>466181</v>
          </cell>
          <cell r="F474">
            <v>567342.28</v>
          </cell>
        </row>
        <row r="475">
          <cell r="A475" t="str">
            <v>119791998</v>
          </cell>
          <cell r="B475">
            <v>1</v>
          </cell>
          <cell r="C475">
            <v>1979</v>
          </cell>
          <cell r="D475">
            <v>1998</v>
          </cell>
          <cell r="E475">
            <v>214261</v>
          </cell>
          <cell r="F475">
            <v>247257.19</v>
          </cell>
        </row>
        <row r="476">
          <cell r="A476" t="str">
            <v>119791999</v>
          </cell>
          <cell r="B476">
            <v>1</v>
          </cell>
          <cell r="C476">
            <v>1979</v>
          </cell>
          <cell r="D476">
            <v>1999</v>
          </cell>
          <cell r="E476">
            <v>1573877.63</v>
          </cell>
          <cell r="F476">
            <v>1726543.76</v>
          </cell>
        </row>
        <row r="477">
          <cell r="A477" t="str">
            <v>119792000</v>
          </cell>
          <cell r="B477">
            <v>1</v>
          </cell>
          <cell r="C477">
            <v>1979</v>
          </cell>
          <cell r="D477">
            <v>2000</v>
          </cell>
          <cell r="E477">
            <v>3758983</v>
          </cell>
          <cell r="F477">
            <v>4078496.55</v>
          </cell>
        </row>
        <row r="478">
          <cell r="A478" t="str">
            <v>119792001</v>
          </cell>
          <cell r="B478">
            <v>1</v>
          </cell>
          <cell r="C478">
            <v>1979</v>
          </cell>
          <cell r="D478">
            <v>2001</v>
          </cell>
          <cell r="E478">
            <v>151120</v>
          </cell>
          <cell r="F478">
            <v>162151.76</v>
          </cell>
        </row>
        <row r="479">
          <cell r="A479" t="str">
            <v>119792002</v>
          </cell>
          <cell r="B479">
            <v>1</v>
          </cell>
          <cell r="C479">
            <v>1979</v>
          </cell>
          <cell r="D479">
            <v>2002</v>
          </cell>
          <cell r="E479">
            <v>83508</v>
          </cell>
          <cell r="F479">
            <v>84844.13</v>
          </cell>
        </row>
        <row r="480">
          <cell r="A480" t="str">
            <v>11980.</v>
          </cell>
          <cell r="B480">
            <v>1</v>
          </cell>
          <cell r="C480">
            <v>1980</v>
          </cell>
          <cell r="D480" t="str">
            <v>.</v>
          </cell>
          <cell r="E480" t="str">
            <v>.</v>
          </cell>
          <cell r="F480" t="str">
            <v>.</v>
          </cell>
        </row>
        <row r="481">
          <cell r="A481" t="str">
            <v>119801980</v>
          </cell>
          <cell r="B481">
            <v>1</v>
          </cell>
          <cell r="C481">
            <v>1980</v>
          </cell>
          <cell r="D481">
            <v>1980</v>
          </cell>
          <cell r="E481">
            <v>5669.96</v>
          </cell>
          <cell r="F481">
            <v>10005965.52</v>
          </cell>
        </row>
        <row r="482">
          <cell r="A482" t="str">
            <v>119801981</v>
          </cell>
          <cell r="B482">
            <v>1</v>
          </cell>
          <cell r="C482">
            <v>1980</v>
          </cell>
          <cell r="D482">
            <v>1981</v>
          </cell>
          <cell r="E482">
            <v>64187.55</v>
          </cell>
          <cell r="F482">
            <v>52248088.009999998</v>
          </cell>
        </row>
        <row r="483">
          <cell r="A483" t="str">
            <v>119801982</v>
          </cell>
          <cell r="B483">
            <v>1</v>
          </cell>
          <cell r="C483">
            <v>1980</v>
          </cell>
          <cell r="D483">
            <v>1982</v>
          </cell>
          <cell r="E483">
            <v>163318.48000000001</v>
          </cell>
          <cell r="F483">
            <v>60333602.840000004</v>
          </cell>
        </row>
        <row r="484">
          <cell r="A484" t="str">
            <v>119801983</v>
          </cell>
          <cell r="B484">
            <v>1</v>
          </cell>
          <cell r="C484">
            <v>1980</v>
          </cell>
          <cell r="D484">
            <v>1983</v>
          </cell>
          <cell r="E484">
            <v>421864.13</v>
          </cell>
          <cell r="F484">
            <v>63440771.600000001</v>
          </cell>
        </row>
        <row r="485">
          <cell r="A485" t="str">
            <v>The SAS</v>
          </cell>
          <cell r="D485" t="str">
            <v>The SAS</v>
          </cell>
          <cell r="E485" t="str">
            <v>System</v>
          </cell>
          <cell r="F485">
            <v>0.375</v>
          </cell>
        </row>
        <row r="486">
          <cell r="A486">
            <v>0</v>
          </cell>
        </row>
        <row r="487">
          <cell r="A487">
            <v>0</v>
          </cell>
        </row>
        <row r="488">
          <cell r="A488">
            <v>0</v>
          </cell>
          <cell r="E488" t="str">
            <v>PD_LOSS_</v>
          </cell>
        </row>
        <row r="489">
          <cell r="A489" t="str">
            <v>VEH_TYPEUNDERYRPRODYR</v>
          </cell>
          <cell r="B489" t="str">
            <v>VEH_TYPE</v>
          </cell>
          <cell r="C489" t="str">
            <v>UNDERYR</v>
          </cell>
          <cell r="D489" t="str">
            <v>PRODYR</v>
          </cell>
          <cell r="E489" t="str">
            <v>SHEKEL</v>
          </cell>
          <cell r="F489" t="str">
            <v>INDEXLOSS</v>
          </cell>
        </row>
        <row r="490">
          <cell r="A490">
            <v>0</v>
          </cell>
        </row>
        <row r="491">
          <cell r="A491" t="str">
            <v>119801984</v>
          </cell>
          <cell r="B491">
            <v>1</v>
          </cell>
          <cell r="C491">
            <v>1980</v>
          </cell>
          <cell r="D491">
            <v>1984</v>
          </cell>
          <cell r="E491">
            <v>1057942.6100000001</v>
          </cell>
          <cell r="F491">
            <v>33576982.560000002</v>
          </cell>
        </row>
        <row r="492">
          <cell r="A492" t="str">
            <v>119801985</v>
          </cell>
          <cell r="B492">
            <v>1</v>
          </cell>
          <cell r="C492">
            <v>1980</v>
          </cell>
          <cell r="D492">
            <v>1985</v>
          </cell>
          <cell r="E492">
            <v>4182859.81</v>
          </cell>
          <cell r="F492">
            <v>32806169.489999998</v>
          </cell>
        </row>
        <row r="493">
          <cell r="A493" t="str">
            <v>119801986</v>
          </cell>
          <cell r="B493">
            <v>1</v>
          </cell>
          <cell r="C493">
            <v>1980</v>
          </cell>
          <cell r="D493">
            <v>1986</v>
          </cell>
          <cell r="E493">
            <v>4588070</v>
          </cell>
          <cell r="F493">
            <v>24298418.719999999</v>
          </cell>
        </row>
        <row r="494">
          <cell r="A494" t="str">
            <v>119801987</v>
          </cell>
          <cell r="B494">
            <v>1</v>
          </cell>
          <cell r="C494">
            <v>1980</v>
          </cell>
          <cell r="D494">
            <v>1987</v>
          </cell>
          <cell r="E494">
            <v>5298140</v>
          </cell>
          <cell r="F494">
            <v>23412480.66</v>
          </cell>
        </row>
        <row r="495">
          <cell r="A495" t="str">
            <v>119801988</v>
          </cell>
          <cell r="B495">
            <v>1</v>
          </cell>
          <cell r="C495">
            <v>1980</v>
          </cell>
          <cell r="D495">
            <v>1988</v>
          </cell>
          <cell r="E495">
            <v>6407784</v>
          </cell>
          <cell r="F495">
            <v>24343171.420000002</v>
          </cell>
        </row>
        <row r="496">
          <cell r="A496" t="str">
            <v>119801989</v>
          </cell>
          <cell r="B496">
            <v>1</v>
          </cell>
          <cell r="C496">
            <v>1980</v>
          </cell>
          <cell r="D496">
            <v>1989</v>
          </cell>
          <cell r="E496">
            <v>5584163</v>
          </cell>
          <cell r="F496">
            <v>17651539.239999998</v>
          </cell>
        </row>
        <row r="497">
          <cell r="A497" t="str">
            <v>119801990</v>
          </cell>
          <cell r="B497">
            <v>1</v>
          </cell>
          <cell r="C497">
            <v>1980</v>
          </cell>
          <cell r="D497">
            <v>1990</v>
          </cell>
          <cell r="E497">
            <v>3059679</v>
          </cell>
          <cell r="F497">
            <v>8255013.9400000004</v>
          </cell>
        </row>
        <row r="498">
          <cell r="A498" t="str">
            <v>119801991</v>
          </cell>
          <cell r="B498">
            <v>1</v>
          </cell>
          <cell r="C498">
            <v>1980</v>
          </cell>
          <cell r="D498">
            <v>1991</v>
          </cell>
          <cell r="E498">
            <v>3035133</v>
          </cell>
          <cell r="F498">
            <v>6880646.5099999998</v>
          </cell>
        </row>
        <row r="499">
          <cell r="A499" t="str">
            <v>119801992</v>
          </cell>
          <cell r="B499">
            <v>1</v>
          </cell>
          <cell r="C499">
            <v>1980</v>
          </cell>
          <cell r="D499">
            <v>1992</v>
          </cell>
          <cell r="E499">
            <v>1648162</v>
          </cell>
          <cell r="F499">
            <v>3337528.05</v>
          </cell>
        </row>
        <row r="500">
          <cell r="A500" t="str">
            <v>119801993</v>
          </cell>
          <cell r="B500">
            <v>1</v>
          </cell>
          <cell r="C500">
            <v>1980</v>
          </cell>
          <cell r="D500">
            <v>1993</v>
          </cell>
          <cell r="E500">
            <v>1936017</v>
          </cell>
          <cell r="F500">
            <v>3533231.02</v>
          </cell>
        </row>
        <row r="501">
          <cell r="A501" t="str">
            <v>119801994</v>
          </cell>
          <cell r="B501">
            <v>1</v>
          </cell>
          <cell r="C501">
            <v>1980</v>
          </cell>
          <cell r="D501">
            <v>1994</v>
          </cell>
          <cell r="E501">
            <v>5804139</v>
          </cell>
          <cell r="F501">
            <v>9431725.8800000008</v>
          </cell>
        </row>
        <row r="502">
          <cell r="A502" t="str">
            <v>119801995</v>
          </cell>
          <cell r="B502">
            <v>1</v>
          </cell>
          <cell r="C502">
            <v>1980</v>
          </cell>
          <cell r="D502">
            <v>1995</v>
          </cell>
          <cell r="E502">
            <v>-255685</v>
          </cell>
          <cell r="F502">
            <v>-377646.74</v>
          </cell>
        </row>
        <row r="503">
          <cell r="A503" t="str">
            <v>119801996</v>
          </cell>
          <cell r="B503">
            <v>1</v>
          </cell>
          <cell r="C503">
            <v>1980</v>
          </cell>
          <cell r="D503">
            <v>1996</v>
          </cell>
          <cell r="E503">
            <v>527853</v>
          </cell>
          <cell r="F503">
            <v>699933.08</v>
          </cell>
        </row>
        <row r="504">
          <cell r="A504" t="str">
            <v>119801997</v>
          </cell>
          <cell r="B504">
            <v>1</v>
          </cell>
          <cell r="C504">
            <v>1980</v>
          </cell>
          <cell r="D504">
            <v>1997</v>
          </cell>
          <cell r="E504">
            <v>635966.02</v>
          </cell>
          <cell r="F504">
            <v>773970.65</v>
          </cell>
        </row>
        <row r="505">
          <cell r="A505" t="str">
            <v>119801998</v>
          </cell>
          <cell r="B505">
            <v>1</v>
          </cell>
          <cell r="C505">
            <v>1980</v>
          </cell>
          <cell r="D505">
            <v>1998</v>
          </cell>
          <cell r="E505">
            <v>410999</v>
          </cell>
          <cell r="F505">
            <v>474292.85</v>
          </cell>
        </row>
        <row r="506">
          <cell r="A506" t="str">
            <v>119801999</v>
          </cell>
          <cell r="B506">
            <v>1</v>
          </cell>
          <cell r="C506">
            <v>1980</v>
          </cell>
          <cell r="D506">
            <v>1999</v>
          </cell>
          <cell r="E506">
            <v>301802</v>
          </cell>
          <cell r="F506">
            <v>331076.78999999998</v>
          </cell>
        </row>
        <row r="507">
          <cell r="A507" t="str">
            <v>119802000</v>
          </cell>
          <cell r="B507">
            <v>1</v>
          </cell>
          <cell r="C507">
            <v>1980</v>
          </cell>
          <cell r="D507">
            <v>2000</v>
          </cell>
          <cell r="E507">
            <v>102203</v>
          </cell>
          <cell r="F507">
            <v>110890.25</v>
          </cell>
        </row>
        <row r="508">
          <cell r="A508" t="str">
            <v>119802001</v>
          </cell>
          <cell r="B508">
            <v>1</v>
          </cell>
          <cell r="C508">
            <v>1980</v>
          </cell>
          <cell r="D508">
            <v>2001</v>
          </cell>
          <cell r="E508">
            <v>29721</v>
          </cell>
          <cell r="F508">
            <v>31890.63</v>
          </cell>
        </row>
        <row r="509">
          <cell r="A509" t="str">
            <v>119802002</v>
          </cell>
          <cell r="B509">
            <v>1</v>
          </cell>
          <cell r="C509">
            <v>1980</v>
          </cell>
          <cell r="D509">
            <v>2002</v>
          </cell>
          <cell r="E509">
            <v>7174</v>
          </cell>
          <cell r="F509">
            <v>7288.78</v>
          </cell>
        </row>
        <row r="510">
          <cell r="A510" t="str">
            <v>11981.</v>
          </cell>
          <cell r="B510">
            <v>1</v>
          </cell>
          <cell r="C510">
            <v>1981</v>
          </cell>
          <cell r="D510" t="str">
            <v>.</v>
          </cell>
          <cell r="E510" t="str">
            <v>.</v>
          </cell>
          <cell r="F510" t="str">
            <v>.</v>
          </cell>
        </row>
        <row r="511">
          <cell r="A511" t="str">
            <v>119811981</v>
          </cell>
          <cell r="B511">
            <v>1</v>
          </cell>
          <cell r="C511">
            <v>1981</v>
          </cell>
          <cell r="D511">
            <v>1981</v>
          </cell>
          <cell r="E511">
            <v>18589.04</v>
          </cell>
          <cell r="F511">
            <v>15131311.26</v>
          </cell>
        </row>
        <row r="512">
          <cell r="A512" t="str">
            <v>119811982</v>
          </cell>
          <cell r="B512">
            <v>1</v>
          </cell>
          <cell r="C512">
            <v>1981</v>
          </cell>
          <cell r="D512">
            <v>1982</v>
          </cell>
          <cell r="E512">
            <v>149881.4</v>
          </cell>
          <cell r="F512">
            <v>55369636.43</v>
          </cell>
        </row>
        <row r="513">
          <cell r="A513" t="str">
            <v>119811983</v>
          </cell>
          <cell r="B513">
            <v>1</v>
          </cell>
          <cell r="C513">
            <v>1981</v>
          </cell>
          <cell r="D513">
            <v>1983</v>
          </cell>
          <cell r="E513">
            <v>405928.01</v>
          </cell>
          <cell r="F513">
            <v>61044266</v>
          </cell>
        </row>
        <row r="514">
          <cell r="A514" t="str">
            <v>119811984</v>
          </cell>
          <cell r="B514">
            <v>1</v>
          </cell>
          <cell r="C514">
            <v>1981</v>
          </cell>
          <cell r="D514">
            <v>1984</v>
          </cell>
          <cell r="E514">
            <v>1756893.52</v>
          </cell>
          <cell r="F514">
            <v>55760286.539999999</v>
          </cell>
        </row>
        <row r="515">
          <cell r="A515" t="str">
            <v>119811985</v>
          </cell>
          <cell r="B515">
            <v>1</v>
          </cell>
          <cell r="C515">
            <v>1981</v>
          </cell>
          <cell r="D515">
            <v>1985</v>
          </cell>
          <cell r="E515">
            <v>5049781.83</v>
          </cell>
          <cell r="F515">
            <v>39605438.890000001</v>
          </cell>
        </row>
        <row r="516">
          <cell r="A516" t="str">
            <v>119811986</v>
          </cell>
          <cell r="B516">
            <v>1</v>
          </cell>
          <cell r="C516">
            <v>1981</v>
          </cell>
          <cell r="D516">
            <v>1986</v>
          </cell>
          <cell r="E516">
            <v>7495546</v>
          </cell>
          <cell r="F516">
            <v>39696411.619999997</v>
          </cell>
        </row>
        <row r="517">
          <cell r="A517" t="str">
            <v>119811987</v>
          </cell>
          <cell r="B517">
            <v>1</v>
          </cell>
          <cell r="C517">
            <v>1981</v>
          </cell>
          <cell r="D517">
            <v>1987</v>
          </cell>
          <cell r="E517">
            <v>8815675</v>
          </cell>
          <cell r="F517">
            <v>38956467.82</v>
          </cell>
        </row>
        <row r="518">
          <cell r="A518" t="str">
            <v>119811988</v>
          </cell>
          <cell r="B518">
            <v>1</v>
          </cell>
          <cell r="C518">
            <v>1981</v>
          </cell>
          <cell r="D518">
            <v>1988</v>
          </cell>
          <cell r="E518">
            <v>5465742</v>
          </cell>
          <cell r="F518">
            <v>20764353.859999999</v>
          </cell>
        </row>
        <row r="519">
          <cell r="A519" t="str">
            <v>119811989</v>
          </cell>
          <cell r="B519">
            <v>1</v>
          </cell>
          <cell r="C519">
            <v>1981</v>
          </cell>
          <cell r="D519">
            <v>1989</v>
          </cell>
          <cell r="E519">
            <v>8115621</v>
          </cell>
          <cell r="F519">
            <v>25653477.98</v>
          </cell>
        </row>
        <row r="520">
          <cell r="A520" t="str">
            <v>119811990</v>
          </cell>
          <cell r="B520">
            <v>1</v>
          </cell>
          <cell r="C520">
            <v>1981</v>
          </cell>
          <cell r="D520">
            <v>1990</v>
          </cell>
          <cell r="E520">
            <v>5703035</v>
          </cell>
          <cell r="F520">
            <v>15386788.43</v>
          </cell>
        </row>
        <row r="521">
          <cell r="A521" t="str">
            <v>119811991</v>
          </cell>
          <cell r="B521">
            <v>1</v>
          </cell>
          <cell r="C521">
            <v>1981</v>
          </cell>
          <cell r="D521">
            <v>1991</v>
          </cell>
          <cell r="E521">
            <v>4900255</v>
          </cell>
          <cell r="F521">
            <v>11108878.08</v>
          </cell>
        </row>
        <row r="522">
          <cell r="A522" t="str">
            <v>119811992</v>
          </cell>
          <cell r="B522">
            <v>1</v>
          </cell>
          <cell r="C522">
            <v>1981</v>
          </cell>
          <cell r="D522">
            <v>1992</v>
          </cell>
          <cell r="E522">
            <v>1526024</v>
          </cell>
          <cell r="F522">
            <v>3090198.6</v>
          </cell>
        </row>
        <row r="523">
          <cell r="A523" t="str">
            <v>119811993</v>
          </cell>
          <cell r="B523">
            <v>1</v>
          </cell>
          <cell r="C523">
            <v>1981</v>
          </cell>
          <cell r="D523">
            <v>1993</v>
          </cell>
          <cell r="E523">
            <v>3393967</v>
          </cell>
          <cell r="F523">
            <v>6193989.7699999996</v>
          </cell>
        </row>
        <row r="524">
          <cell r="A524" t="str">
            <v>119811994</v>
          </cell>
          <cell r="B524">
            <v>1</v>
          </cell>
          <cell r="C524">
            <v>1981</v>
          </cell>
          <cell r="D524">
            <v>1994</v>
          </cell>
          <cell r="E524">
            <v>904908</v>
          </cell>
          <cell r="F524">
            <v>1470475.5</v>
          </cell>
        </row>
        <row r="525">
          <cell r="A525" t="str">
            <v>119811995</v>
          </cell>
          <cell r="B525">
            <v>1</v>
          </cell>
          <cell r="C525">
            <v>1981</v>
          </cell>
          <cell r="D525">
            <v>1995</v>
          </cell>
          <cell r="E525">
            <v>1237827</v>
          </cell>
          <cell r="F525">
            <v>1828270.48</v>
          </cell>
        </row>
        <row r="526">
          <cell r="A526" t="str">
            <v>119811996</v>
          </cell>
          <cell r="B526">
            <v>1</v>
          </cell>
          <cell r="C526">
            <v>1981</v>
          </cell>
          <cell r="D526">
            <v>1996</v>
          </cell>
          <cell r="E526">
            <v>1468324</v>
          </cell>
          <cell r="F526">
            <v>1946997.62</v>
          </cell>
        </row>
        <row r="527">
          <cell r="A527" t="str">
            <v>119811997</v>
          </cell>
          <cell r="B527">
            <v>1</v>
          </cell>
          <cell r="C527">
            <v>1981</v>
          </cell>
          <cell r="D527">
            <v>1997</v>
          </cell>
          <cell r="E527">
            <v>2125904</v>
          </cell>
          <cell r="F527">
            <v>2587225.17</v>
          </cell>
        </row>
        <row r="528">
          <cell r="A528" t="str">
            <v>119811998</v>
          </cell>
          <cell r="B528">
            <v>1</v>
          </cell>
          <cell r="C528">
            <v>1981</v>
          </cell>
          <cell r="D528">
            <v>1998</v>
          </cell>
          <cell r="E528">
            <v>155502.43</v>
          </cell>
          <cell r="F528">
            <v>179449.8</v>
          </cell>
        </row>
        <row r="529">
          <cell r="A529" t="str">
            <v>119811999</v>
          </cell>
          <cell r="B529">
            <v>1</v>
          </cell>
          <cell r="C529">
            <v>1981</v>
          </cell>
          <cell r="D529">
            <v>1999</v>
          </cell>
          <cell r="E529">
            <v>143939.32</v>
          </cell>
          <cell r="F529">
            <v>157901.43</v>
          </cell>
        </row>
        <row r="530">
          <cell r="A530" t="str">
            <v>119812000</v>
          </cell>
          <cell r="B530">
            <v>1</v>
          </cell>
          <cell r="C530">
            <v>1981</v>
          </cell>
          <cell r="D530">
            <v>2000</v>
          </cell>
          <cell r="E530">
            <v>734575</v>
          </cell>
          <cell r="F530">
            <v>797013.87</v>
          </cell>
        </row>
        <row r="531">
          <cell r="A531" t="str">
            <v>119812001</v>
          </cell>
          <cell r="B531">
            <v>1</v>
          </cell>
          <cell r="C531">
            <v>1981</v>
          </cell>
          <cell r="D531">
            <v>2001</v>
          </cell>
          <cell r="E531">
            <v>141456.63</v>
          </cell>
          <cell r="F531">
            <v>151782.96</v>
          </cell>
        </row>
        <row r="532">
          <cell r="A532" t="str">
            <v>119812002</v>
          </cell>
          <cell r="B532">
            <v>1</v>
          </cell>
          <cell r="C532">
            <v>1981</v>
          </cell>
          <cell r="D532">
            <v>2002</v>
          </cell>
          <cell r="E532">
            <v>441223.21</v>
          </cell>
          <cell r="F532">
            <v>448282.78</v>
          </cell>
        </row>
        <row r="533">
          <cell r="A533" t="str">
            <v>11982.</v>
          </cell>
          <cell r="B533">
            <v>1</v>
          </cell>
          <cell r="C533">
            <v>1982</v>
          </cell>
          <cell r="D533" t="str">
            <v>.</v>
          </cell>
          <cell r="E533" t="str">
            <v>.</v>
          </cell>
          <cell r="F533" t="str">
            <v>.</v>
          </cell>
        </row>
        <row r="534">
          <cell r="A534" t="str">
            <v>119821982</v>
          </cell>
          <cell r="B534">
            <v>1</v>
          </cell>
          <cell r="C534">
            <v>1982</v>
          </cell>
          <cell r="D534">
            <v>1982</v>
          </cell>
          <cell r="E534">
            <v>39448.589999999997</v>
          </cell>
          <cell r="F534">
            <v>14573216.460000001</v>
          </cell>
        </row>
        <row r="535">
          <cell r="A535" t="str">
            <v>119821983</v>
          </cell>
          <cell r="B535">
            <v>1</v>
          </cell>
          <cell r="C535">
            <v>1982</v>
          </cell>
          <cell r="D535">
            <v>1983</v>
          </cell>
          <cell r="E535">
            <v>380280.97</v>
          </cell>
          <cell r="F535">
            <v>57187412.829999998</v>
          </cell>
        </row>
        <row r="536">
          <cell r="A536" t="str">
            <v>119821984</v>
          </cell>
          <cell r="B536">
            <v>1</v>
          </cell>
          <cell r="C536">
            <v>1982</v>
          </cell>
          <cell r="D536">
            <v>1984</v>
          </cell>
          <cell r="E536">
            <v>2271336.62</v>
          </cell>
          <cell r="F536">
            <v>72087681.650000006</v>
          </cell>
        </row>
        <row r="537">
          <cell r="A537" t="str">
            <v>119821985</v>
          </cell>
          <cell r="B537">
            <v>1</v>
          </cell>
          <cell r="C537">
            <v>1982</v>
          </cell>
          <cell r="D537">
            <v>1985</v>
          </cell>
          <cell r="E537">
            <v>7293361.8700000001</v>
          </cell>
          <cell r="F537">
            <v>57201837.149999999</v>
          </cell>
        </row>
        <row r="538">
          <cell r="A538" t="str">
            <v>119821986</v>
          </cell>
          <cell r="B538">
            <v>1</v>
          </cell>
          <cell r="C538">
            <v>1982</v>
          </cell>
          <cell r="D538">
            <v>1986</v>
          </cell>
          <cell r="E538">
            <v>13301011</v>
          </cell>
          <cell r="F538">
            <v>70442154.260000005</v>
          </cell>
        </row>
        <row r="539">
          <cell r="A539" t="str">
            <v>119821987</v>
          </cell>
          <cell r="B539">
            <v>1</v>
          </cell>
          <cell r="C539">
            <v>1982</v>
          </cell>
          <cell r="D539">
            <v>1987</v>
          </cell>
          <cell r="E539">
            <v>13040297</v>
          </cell>
          <cell r="F539">
            <v>57625072.439999998</v>
          </cell>
        </row>
        <row r="540">
          <cell r="A540" t="str">
            <v>119821988</v>
          </cell>
          <cell r="B540">
            <v>1</v>
          </cell>
          <cell r="C540">
            <v>1982</v>
          </cell>
          <cell r="D540">
            <v>1988</v>
          </cell>
          <cell r="E540">
            <v>14203554</v>
          </cell>
          <cell r="F540">
            <v>53959301.649999999</v>
          </cell>
        </row>
        <row r="541">
          <cell r="A541" t="str">
            <v>119821989</v>
          </cell>
          <cell r="B541">
            <v>1</v>
          </cell>
          <cell r="C541">
            <v>1982</v>
          </cell>
          <cell r="D541">
            <v>1989</v>
          </cell>
          <cell r="E541">
            <v>12530792</v>
          </cell>
          <cell r="F541">
            <v>39609833.509999998</v>
          </cell>
        </row>
        <row r="542">
          <cell r="A542" t="str">
            <v>119821990</v>
          </cell>
          <cell r="B542">
            <v>1</v>
          </cell>
          <cell r="C542">
            <v>1982</v>
          </cell>
          <cell r="D542">
            <v>1990</v>
          </cell>
          <cell r="E542">
            <v>13331880</v>
          </cell>
          <cell r="F542">
            <v>35969412.240000002</v>
          </cell>
        </row>
        <row r="543">
          <cell r="A543" t="str">
            <v>119821991</v>
          </cell>
          <cell r="B543">
            <v>1</v>
          </cell>
          <cell r="C543">
            <v>1982</v>
          </cell>
          <cell r="D543">
            <v>1991</v>
          </cell>
          <cell r="E543">
            <v>6253890</v>
          </cell>
          <cell r="F543">
            <v>14177568.630000001</v>
          </cell>
        </row>
        <row r="544">
          <cell r="A544" t="str">
            <v>119821992</v>
          </cell>
          <cell r="B544">
            <v>1</v>
          </cell>
          <cell r="C544">
            <v>1982</v>
          </cell>
          <cell r="D544">
            <v>1992</v>
          </cell>
          <cell r="E544">
            <v>6046187</v>
          </cell>
          <cell r="F544">
            <v>12243528.67</v>
          </cell>
        </row>
        <row r="545">
          <cell r="A545" t="str">
            <v>119821993</v>
          </cell>
          <cell r="B545">
            <v>1</v>
          </cell>
          <cell r="C545">
            <v>1982</v>
          </cell>
          <cell r="D545">
            <v>1993</v>
          </cell>
          <cell r="E545">
            <v>3930450</v>
          </cell>
          <cell r="F545">
            <v>7173071.25</v>
          </cell>
        </row>
        <row r="546">
          <cell r="A546" t="str">
            <v>The SAS</v>
          </cell>
          <cell r="D546" t="str">
            <v>The SAS</v>
          </cell>
          <cell r="E546" t="str">
            <v>System</v>
          </cell>
          <cell r="F546">
            <v>0.375</v>
          </cell>
        </row>
        <row r="547">
          <cell r="A547">
            <v>0</v>
          </cell>
        </row>
        <row r="548">
          <cell r="A548">
            <v>0</v>
          </cell>
        </row>
        <row r="549">
          <cell r="A549">
            <v>0</v>
          </cell>
          <cell r="E549" t="str">
            <v>PD_LOSS_</v>
          </cell>
        </row>
        <row r="550">
          <cell r="A550" t="str">
            <v>VEH_TYPEUNDERYRPRODYR</v>
          </cell>
          <cell r="B550" t="str">
            <v>VEH_TYPE</v>
          </cell>
          <cell r="C550" t="str">
            <v>UNDERYR</v>
          </cell>
          <cell r="D550" t="str">
            <v>PRODYR</v>
          </cell>
          <cell r="E550" t="str">
            <v>SHEKEL</v>
          </cell>
          <cell r="F550" t="str">
            <v>INDEXLOSS</v>
          </cell>
        </row>
        <row r="551">
          <cell r="A551">
            <v>0</v>
          </cell>
        </row>
        <row r="552">
          <cell r="A552" t="str">
            <v>119821994</v>
          </cell>
          <cell r="B552">
            <v>1</v>
          </cell>
          <cell r="C552">
            <v>1982</v>
          </cell>
          <cell r="D552">
            <v>1994</v>
          </cell>
          <cell r="E552">
            <v>4735589</v>
          </cell>
          <cell r="F552">
            <v>7695332.1299999999</v>
          </cell>
        </row>
        <row r="553">
          <cell r="A553" t="str">
            <v>119821995</v>
          </cell>
          <cell r="B553">
            <v>1</v>
          </cell>
          <cell r="C553">
            <v>1982</v>
          </cell>
          <cell r="D553">
            <v>1995</v>
          </cell>
          <cell r="E553">
            <v>6801981</v>
          </cell>
          <cell r="F553">
            <v>10046525.939999999</v>
          </cell>
        </row>
        <row r="554">
          <cell r="A554" t="str">
            <v>119821996</v>
          </cell>
          <cell r="B554">
            <v>1</v>
          </cell>
          <cell r="C554">
            <v>1982</v>
          </cell>
          <cell r="D554">
            <v>1996</v>
          </cell>
          <cell r="E554">
            <v>1093727</v>
          </cell>
          <cell r="F554">
            <v>1450282</v>
          </cell>
        </row>
        <row r="555">
          <cell r="A555" t="str">
            <v>119821997</v>
          </cell>
          <cell r="B555">
            <v>1</v>
          </cell>
          <cell r="C555">
            <v>1982</v>
          </cell>
          <cell r="D555">
            <v>1997</v>
          </cell>
          <cell r="E555">
            <v>582659</v>
          </cell>
          <cell r="F555">
            <v>709096</v>
          </cell>
        </row>
        <row r="556">
          <cell r="A556" t="str">
            <v>119821998</v>
          </cell>
          <cell r="B556">
            <v>1</v>
          </cell>
          <cell r="C556">
            <v>1982</v>
          </cell>
          <cell r="D556">
            <v>1998</v>
          </cell>
          <cell r="E556">
            <v>1501105</v>
          </cell>
          <cell r="F556">
            <v>1732275.17</v>
          </cell>
        </row>
        <row r="557">
          <cell r="A557" t="str">
            <v>119821999</v>
          </cell>
          <cell r="B557">
            <v>1</v>
          </cell>
          <cell r="C557">
            <v>1982</v>
          </cell>
          <cell r="D557">
            <v>1999</v>
          </cell>
          <cell r="E557">
            <v>1097830</v>
          </cell>
          <cell r="F557">
            <v>1204319.51</v>
          </cell>
        </row>
        <row r="558">
          <cell r="A558" t="str">
            <v>119822000</v>
          </cell>
          <cell r="B558">
            <v>1</v>
          </cell>
          <cell r="C558">
            <v>1982</v>
          </cell>
          <cell r="D558">
            <v>2000</v>
          </cell>
          <cell r="E558">
            <v>1184286</v>
          </cell>
          <cell r="F558">
            <v>1284950.31</v>
          </cell>
        </row>
        <row r="559">
          <cell r="A559" t="str">
            <v>119822001</v>
          </cell>
          <cell r="B559">
            <v>1</v>
          </cell>
          <cell r="C559">
            <v>1982</v>
          </cell>
          <cell r="D559">
            <v>2001</v>
          </cell>
          <cell r="E559">
            <v>875814</v>
          </cell>
          <cell r="F559">
            <v>939748.42</v>
          </cell>
        </row>
        <row r="560">
          <cell r="A560" t="str">
            <v>119822002</v>
          </cell>
          <cell r="B560">
            <v>1</v>
          </cell>
          <cell r="C560">
            <v>1982</v>
          </cell>
          <cell r="D560">
            <v>2002</v>
          </cell>
          <cell r="E560">
            <v>652312</v>
          </cell>
          <cell r="F560">
            <v>662748.99</v>
          </cell>
        </row>
        <row r="561">
          <cell r="A561" t="str">
            <v>11983.</v>
          </cell>
          <cell r="B561">
            <v>1</v>
          </cell>
          <cell r="C561">
            <v>1983</v>
          </cell>
          <cell r="D561" t="str">
            <v>.</v>
          </cell>
          <cell r="E561" t="str">
            <v>.</v>
          </cell>
          <cell r="F561" t="str">
            <v>.</v>
          </cell>
        </row>
        <row r="562">
          <cell r="A562" t="str">
            <v>119831983</v>
          </cell>
          <cell r="B562">
            <v>1</v>
          </cell>
          <cell r="C562">
            <v>1983</v>
          </cell>
          <cell r="D562">
            <v>1983</v>
          </cell>
          <cell r="E562">
            <v>106999.98</v>
          </cell>
          <cell r="F562">
            <v>16090870.99</v>
          </cell>
        </row>
        <row r="563">
          <cell r="A563" t="str">
            <v>119831984</v>
          </cell>
          <cell r="B563">
            <v>1</v>
          </cell>
          <cell r="C563">
            <v>1983</v>
          </cell>
          <cell r="D563">
            <v>1984</v>
          </cell>
          <cell r="E563">
            <v>1704121.32</v>
          </cell>
          <cell r="F563">
            <v>54085402.450000003</v>
          </cell>
        </row>
        <row r="564">
          <cell r="A564" t="str">
            <v>119831985</v>
          </cell>
          <cell r="B564">
            <v>1</v>
          </cell>
          <cell r="C564">
            <v>1983</v>
          </cell>
          <cell r="D564">
            <v>1985</v>
          </cell>
          <cell r="E564">
            <v>9328211.2200000007</v>
          </cell>
          <cell r="F564">
            <v>73161160.599999994</v>
          </cell>
        </row>
        <row r="565">
          <cell r="A565" t="str">
            <v>119831986</v>
          </cell>
          <cell r="B565">
            <v>1</v>
          </cell>
          <cell r="C565">
            <v>1983</v>
          </cell>
          <cell r="D565">
            <v>1986</v>
          </cell>
          <cell r="E565">
            <v>15306202</v>
          </cell>
          <cell r="F565">
            <v>81061645.790000007</v>
          </cell>
        </row>
        <row r="566">
          <cell r="A566" t="str">
            <v>119831987</v>
          </cell>
          <cell r="B566">
            <v>1</v>
          </cell>
          <cell r="C566">
            <v>1983</v>
          </cell>
          <cell r="D566">
            <v>1987</v>
          </cell>
          <cell r="E566">
            <v>19207302</v>
          </cell>
          <cell r="F566">
            <v>84877067.540000007</v>
          </cell>
        </row>
        <row r="567">
          <cell r="A567" t="str">
            <v>119831988</v>
          </cell>
          <cell r="B567">
            <v>1</v>
          </cell>
          <cell r="C567">
            <v>1983</v>
          </cell>
          <cell r="D567">
            <v>1988</v>
          </cell>
          <cell r="E567">
            <v>17504703</v>
          </cell>
          <cell r="F567">
            <v>66500366.700000003</v>
          </cell>
        </row>
        <row r="568">
          <cell r="A568" t="str">
            <v>119831989</v>
          </cell>
          <cell r="B568">
            <v>1</v>
          </cell>
          <cell r="C568">
            <v>1983</v>
          </cell>
          <cell r="D568">
            <v>1989</v>
          </cell>
          <cell r="E568">
            <v>14144047</v>
          </cell>
          <cell r="F568">
            <v>44709332.57</v>
          </cell>
        </row>
        <row r="569">
          <cell r="A569" t="str">
            <v>119831990</v>
          </cell>
          <cell r="B569">
            <v>1</v>
          </cell>
          <cell r="C569">
            <v>1983</v>
          </cell>
          <cell r="D569">
            <v>1990</v>
          </cell>
          <cell r="E569">
            <v>15067903</v>
          </cell>
          <cell r="F569">
            <v>40653202.289999999</v>
          </cell>
        </row>
        <row r="570">
          <cell r="A570" t="str">
            <v>119831991</v>
          </cell>
          <cell r="B570">
            <v>1</v>
          </cell>
          <cell r="C570">
            <v>1983</v>
          </cell>
          <cell r="D570">
            <v>1991</v>
          </cell>
          <cell r="E570">
            <v>13338865</v>
          </cell>
          <cell r="F570">
            <v>30239206.949999999</v>
          </cell>
        </row>
        <row r="571">
          <cell r="A571" t="str">
            <v>119831992</v>
          </cell>
          <cell r="B571">
            <v>1</v>
          </cell>
          <cell r="C571">
            <v>1983</v>
          </cell>
          <cell r="D571">
            <v>1992</v>
          </cell>
          <cell r="E571">
            <v>10018189</v>
          </cell>
          <cell r="F571">
            <v>20286832.719999999</v>
          </cell>
        </row>
        <row r="572">
          <cell r="A572" t="str">
            <v>119831993</v>
          </cell>
          <cell r="B572">
            <v>1</v>
          </cell>
          <cell r="C572">
            <v>1983</v>
          </cell>
          <cell r="D572">
            <v>1993</v>
          </cell>
          <cell r="E572">
            <v>8397232</v>
          </cell>
          <cell r="F572">
            <v>15324948.4</v>
          </cell>
        </row>
        <row r="573">
          <cell r="A573" t="str">
            <v>119831994</v>
          </cell>
          <cell r="B573">
            <v>1</v>
          </cell>
          <cell r="C573">
            <v>1983</v>
          </cell>
          <cell r="D573">
            <v>1994</v>
          </cell>
          <cell r="E573">
            <v>2989456</v>
          </cell>
          <cell r="F573">
            <v>4857866</v>
          </cell>
        </row>
        <row r="574">
          <cell r="A574" t="str">
            <v>119831995</v>
          </cell>
          <cell r="B574">
            <v>1</v>
          </cell>
          <cell r="C574">
            <v>1983</v>
          </cell>
          <cell r="D574">
            <v>1995</v>
          </cell>
          <cell r="E574">
            <v>3969177</v>
          </cell>
          <cell r="F574">
            <v>5862474.4299999997</v>
          </cell>
        </row>
        <row r="575">
          <cell r="A575" t="str">
            <v>119831996</v>
          </cell>
          <cell r="B575">
            <v>1</v>
          </cell>
          <cell r="C575">
            <v>1983</v>
          </cell>
          <cell r="D575">
            <v>1996</v>
          </cell>
          <cell r="E575">
            <v>1813325</v>
          </cell>
          <cell r="F575">
            <v>2404468.9500000002</v>
          </cell>
        </row>
        <row r="576">
          <cell r="A576" t="str">
            <v>119831997</v>
          </cell>
          <cell r="B576">
            <v>1</v>
          </cell>
          <cell r="C576">
            <v>1983</v>
          </cell>
          <cell r="D576">
            <v>1997</v>
          </cell>
          <cell r="E576">
            <v>2649512</v>
          </cell>
          <cell r="F576">
            <v>3224456.1</v>
          </cell>
        </row>
        <row r="577">
          <cell r="A577" t="str">
            <v>119831998</v>
          </cell>
          <cell r="B577">
            <v>1</v>
          </cell>
          <cell r="C577">
            <v>1983</v>
          </cell>
          <cell r="D577">
            <v>1998</v>
          </cell>
          <cell r="E577">
            <v>1783919</v>
          </cell>
          <cell r="F577">
            <v>2058642.53</v>
          </cell>
        </row>
        <row r="578">
          <cell r="A578" t="str">
            <v>119831999</v>
          </cell>
          <cell r="B578">
            <v>1</v>
          </cell>
          <cell r="C578">
            <v>1983</v>
          </cell>
          <cell r="D578">
            <v>1999</v>
          </cell>
          <cell r="E578">
            <v>705793</v>
          </cell>
          <cell r="F578">
            <v>774254.92</v>
          </cell>
        </row>
        <row r="579">
          <cell r="A579" t="str">
            <v>119832000</v>
          </cell>
          <cell r="B579">
            <v>1</v>
          </cell>
          <cell r="C579">
            <v>1983</v>
          </cell>
          <cell r="D579">
            <v>2000</v>
          </cell>
          <cell r="E579">
            <v>2404512</v>
          </cell>
          <cell r="F579">
            <v>2608895.52</v>
          </cell>
        </row>
        <row r="580">
          <cell r="A580" t="str">
            <v>119832001</v>
          </cell>
          <cell r="B580">
            <v>1</v>
          </cell>
          <cell r="C580">
            <v>1983</v>
          </cell>
          <cell r="D580">
            <v>2001</v>
          </cell>
          <cell r="E580">
            <v>415286</v>
          </cell>
          <cell r="F580">
            <v>445601.88</v>
          </cell>
        </row>
        <row r="581">
          <cell r="A581" t="str">
            <v>119832002</v>
          </cell>
          <cell r="B581">
            <v>1</v>
          </cell>
          <cell r="C581">
            <v>1983</v>
          </cell>
          <cell r="D581">
            <v>2002</v>
          </cell>
          <cell r="E581">
            <v>145364</v>
          </cell>
          <cell r="F581">
            <v>147689.82</v>
          </cell>
        </row>
        <row r="582">
          <cell r="A582" t="str">
            <v>11984.</v>
          </cell>
          <cell r="B582">
            <v>1</v>
          </cell>
          <cell r="C582">
            <v>1984</v>
          </cell>
          <cell r="D582" t="str">
            <v>.</v>
          </cell>
          <cell r="E582" t="str">
            <v>.</v>
          </cell>
          <cell r="F582" t="str">
            <v>.</v>
          </cell>
        </row>
        <row r="583">
          <cell r="A583" t="str">
            <v>119841984</v>
          </cell>
          <cell r="B583">
            <v>1</v>
          </cell>
          <cell r="C583">
            <v>1984</v>
          </cell>
          <cell r="D583">
            <v>1984</v>
          </cell>
          <cell r="E583">
            <v>514181.69</v>
          </cell>
          <cell r="F583">
            <v>16319098.48</v>
          </cell>
        </row>
        <row r="584">
          <cell r="A584" t="str">
            <v>119841985</v>
          </cell>
          <cell r="B584">
            <v>1</v>
          </cell>
          <cell r="C584">
            <v>1984</v>
          </cell>
          <cell r="D584">
            <v>1985</v>
          </cell>
          <cell r="E584">
            <v>9344126.1400000006</v>
          </cell>
          <cell r="F584">
            <v>73285981.319999993</v>
          </cell>
        </row>
        <row r="585">
          <cell r="A585" t="str">
            <v>119841986</v>
          </cell>
          <cell r="B585">
            <v>1</v>
          </cell>
          <cell r="C585">
            <v>1984</v>
          </cell>
          <cell r="D585">
            <v>1986</v>
          </cell>
          <cell r="E585">
            <v>17283663</v>
          </cell>
          <cell r="F585">
            <v>91534279.25</v>
          </cell>
        </row>
        <row r="586">
          <cell r="A586" t="str">
            <v>119841987</v>
          </cell>
          <cell r="B586">
            <v>1</v>
          </cell>
          <cell r="C586">
            <v>1984</v>
          </cell>
          <cell r="D586">
            <v>1987</v>
          </cell>
          <cell r="E586">
            <v>20003092</v>
          </cell>
          <cell r="F586">
            <v>88393663.549999997</v>
          </cell>
        </row>
        <row r="587">
          <cell r="A587" t="str">
            <v>119841988</v>
          </cell>
          <cell r="B587">
            <v>1</v>
          </cell>
          <cell r="C587">
            <v>1984</v>
          </cell>
          <cell r="D587">
            <v>1988</v>
          </cell>
          <cell r="E587">
            <v>21873200</v>
          </cell>
          <cell r="F587">
            <v>83096286.799999997</v>
          </cell>
        </row>
        <row r="588">
          <cell r="A588" t="str">
            <v>119841989</v>
          </cell>
          <cell r="B588">
            <v>1</v>
          </cell>
          <cell r="C588">
            <v>1984</v>
          </cell>
          <cell r="D588">
            <v>1989</v>
          </cell>
          <cell r="E588">
            <v>19669373</v>
          </cell>
          <cell r="F588">
            <v>62174888.049999997</v>
          </cell>
        </row>
        <row r="589">
          <cell r="A589" t="str">
            <v>119841990</v>
          </cell>
          <cell r="B589">
            <v>1</v>
          </cell>
          <cell r="C589">
            <v>1984</v>
          </cell>
          <cell r="D589">
            <v>1990</v>
          </cell>
          <cell r="E589">
            <v>16087452</v>
          </cell>
          <cell r="F589">
            <v>43403945.5</v>
          </cell>
        </row>
        <row r="590">
          <cell r="A590" t="str">
            <v>119841991</v>
          </cell>
          <cell r="B590">
            <v>1</v>
          </cell>
          <cell r="C590">
            <v>1984</v>
          </cell>
          <cell r="D590">
            <v>1991</v>
          </cell>
          <cell r="E590">
            <v>14627859</v>
          </cell>
          <cell r="F590">
            <v>33161356.350000001</v>
          </cell>
        </row>
        <row r="591">
          <cell r="A591" t="str">
            <v>119841992</v>
          </cell>
          <cell r="B591">
            <v>1</v>
          </cell>
          <cell r="C591">
            <v>1984</v>
          </cell>
          <cell r="D591">
            <v>1992</v>
          </cell>
          <cell r="E591">
            <v>12083059</v>
          </cell>
          <cell r="F591">
            <v>24468194.469999999</v>
          </cell>
        </row>
        <row r="592">
          <cell r="A592" t="str">
            <v>119841993</v>
          </cell>
          <cell r="B592">
            <v>1</v>
          </cell>
          <cell r="C592">
            <v>1984</v>
          </cell>
          <cell r="D592">
            <v>1993</v>
          </cell>
          <cell r="E592">
            <v>11065467</v>
          </cell>
          <cell r="F592">
            <v>20194477.27</v>
          </cell>
        </row>
        <row r="593">
          <cell r="A593" t="str">
            <v>119841994</v>
          </cell>
          <cell r="B593">
            <v>1</v>
          </cell>
          <cell r="C593">
            <v>1984</v>
          </cell>
          <cell r="D593">
            <v>1994</v>
          </cell>
          <cell r="E593">
            <v>7910051</v>
          </cell>
          <cell r="F593">
            <v>12853832.880000001</v>
          </cell>
        </row>
        <row r="594">
          <cell r="A594" t="str">
            <v>119841995</v>
          </cell>
          <cell r="B594">
            <v>1</v>
          </cell>
          <cell r="C594">
            <v>1984</v>
          </cell>
          <cell r="D594">
            <v>1995</v>
          </cell>
          <cell r="E594">
            <v>6499332</v>
          </cell>
          <cell r="F594">
            <v>9599513.3599999994</v>
          </cell>
        </row>
        <row r="595">
          <cell r="A595" t="str">
            <v>119841996</v>
          </cell>
          <cell r="B595">
            <v>1</v>
          </cell>
          <cell r="C595">
            <v>1984</v>
          </cell>
          <cell r="D595">
            <v>1996</v>
          </cell>
          <cell r="E595">
            <v>10617524</v>
          </cell>
          <cell r="F595">
            <v>14078836.82</v>
          </cell>
        </row>
        <row r="596">
          <cell r="A596" t="str">
            <v>119841997</v>
          </cell>
          <cell r="B596">
            <v>1</v>
          </cell>
          <cell r="C596">
            <v>1984</v>
          </cell>
          <cell r="D596">
            <v>1997</v>
          </cell>
          <cell r="E596">
            <v>1867504.51</v>
          </cell>
          <cell r="F596">
            <v>2272752.9900000002</v>
          </cell>
        </row>
        <row r="597">
          <cell r="A597" t="str">
            <v>119841998</v>
          </cell>
          <cell r="B597">
            <v>1</v>
          </cell>
          <cell r="C597">
            <v>1984</v>
          </cell>
          <cell r="D597">
            <v>1998</v>
          </cell>
          <cell r="E597">
            <v>1273785</v>
          </cell>
          <cell r="F597">
            <v>1469947.89</v>
          </cell>
        </row>
        <row r="598">
          <cell r="A598" t="str">
            <v>119841999</v>
          </cell>
          <cell r="B598">
            <v>1</v>
          </cell>
          <cell r="C598">
            <v>1984</v>
          </cell>
          <cell r="D598">
            <v>1999</v>
          </cell>
          <cell r="E598">
            <v>4109609.71</v>
          </cell>
          <cell r="F598">
            <v>4508241.8499999996</v>
          </cell>
        </row>
        <row r="599">
          <cell r="A599" t="str">
            <v>119842000</v>
          </cell>
          <cell r="B599">
            <v>1</v>
          </cell>
          <cell r="C599">
            <v>1984</v>
          </cell>
          <cell r="D599">
            <v>2000</v>
          </cell>
          <cell r="E599">
            <v>1912561</v>
          </cell>
          <cell r="F599">
            <v>2075128.68</v>
          </cell>
        </row>
        <row r="600">
          <cell r="A600" t="str">
            <v>119842001</v>
          </cell>
          <cell r="B600">
            <v>1</v>
          </cell>
          <cell r="C600">
            <v>1984</v>
          </cell>
          <cell r="D600">
            <v>2001</v>
          </cell>
          <cell r="E600">
            <v>250008</v>
          </cell>
          <cell r="F600">
            <v>268258.58</v>
          </cell>
        </row>
        <row r="601">
          <cell r="A601" t="str">
            <v>119842002</v>
          </cell>
          <cell r="B601">
            <v>1</v>
          </cell>
          <cell r="C601">
            <v>1984</v>
          </cell>
          <cell r="D601">
            <v>2002</v>
          </cell>
          <cell r="E601">
            <v>59929</v>
          </cell>
          <cell r="F601">
            <v>60887.86</v>
          </cell>
        </row>
        <row r="602">
          <cell r="A602" t="str">
            <v>11985.</v>
          </cell>
          <cell r="B602">
            <v>1</v>
          </cell>
          <cell r="C602">
            <v>1985</v>
          </cell>
          <cell r="D602" t="str">
            <v>.</v>
          </cell>
          <cell r="E602" t="str">
            <v>.</v>
          </cell>
          <cell r="F602" t="str">
            <v>.</v>
          </cell>
        </row>
        <row r="603">
          <cell r="A603" t="str">
            <v>119851985</v>
          </cell>
          <cell r="B603">
            <v>1</v>
          </cell>
          <cell r="C603">
            <v>1985</v>
          </cell>
          <cell r="D603">
            <v>1985</v>
          </cell>
          <cell r="E603">
            <v>2973837.19</v>
          </cell>
          <cell r="F603">
            <v>23323805.079999998</v>
          </cell>
        </row>
        <row r="604">
          <cell r="A604" t="str">
            <v>119851986</v>
          </cell>
          <cell r="B604">
            <v>1</v>
          </cell>
          <cell r="C604">
            <v>1985</v>
          </cell>
          <cell r="D604">
            <v>1986</v>
          </cell>
          <cell r="E604">
            <v>17874547</v>
          </cell>
          <cell r="F604">
            <v>94663600.909999996</v>
          </cell>
        </row>
        <row r="605">
          <cell r="A605" t="str">
            <v>119851987</v>
          </cell>
          <cell r="B605">
            <v>1</v>
          </cell>
          <cell r="C605">
            <v>1985</v>
          </cell>
          <cell r="D605">
            <v>1987</v>
          </cell>
          <cell r="E605">
            <v>21242971</v>
          </cell>
          <cell r="F605">
            <v>93872688.849999994</v>
          </cell>
        </row>
        <row r="606">
          <cell r="A606" t="str">
            <v>119851988</v>
          </cell>
          <cell r="B606">
            <v>1</v>
          </cell>
          <cell r="C606">
            <v>1985</v>
          </cell>
          <cell r="D606">
            <v>1988</v>
          </cell>
          <cell r="E606">
            <v>25983031</v>
          </cell>
          <cell r="F606">
            <v>98709534.769999996</v>
          </cell>
        </row>
        <row r="607">
          <cell r="A607" t="str">
            <v>The SAS</v>
          </cell>
          <cell r="D607" t="str">
            <v>The SAS</v>
          </cell>
          <cell r="E607" t="str">
            <v>System</v>
          </cell>
          <cell r="F607">
            <v>0.375</v>
          </cell>
        </row>
        <row r="608">
          <cell r="A608">
            <v>0</v>
          </cell>
        </row>
        <row r="609">
          <cell r="A609">
            <v>0</v>
          </cell>
        </row>
        <row r="610">
          <cell r="A610">
            <v>0</v>
          </cell>
          <cell r="E610" t="str">
            <v>PD_LOSS_</v>
          </cell>
        </row>
        <row r="611">
          <cell r="A611" t="str">
            <v>VEH_TYPEUNDERYRPRODYR</v>
          </cell>
          <cell r="B611" t="str">
            <v>VEH_TYPE</v>
          </cell>
          <cell r="C611" t="str">
            <v>UNDERYR</v>
          </cell>
          <cell r="D611" t="str">
            <v>PRODYR</v>
          </cell>
          <cell r="E611" t="str">
            <v>SHEKEL</v>
          </cell>
          <cell r="F611" t="str">
            <v>INDEXLOSS</v>
          </cell>
        </row>
        <row r="612">
          <cell r="A612">
            <v>0</v>
          </cell>
        </row>
        <row r="613">
          <cell r="A613" t="str">
            <v>119851989</v>
          </cell>
          <cell r="B613">
            <v>1</v>
          </cell>
          <cell r="C613">
            <v>1985</v>
          </cell>
          <cell r="D613">
            <v>1989</v>
          </cell>
          <cell r="E613">
            <v>28139814</v>
          </cell>
          <cell r="F613">
            <v>88949952.049999997</v>
          </cell>
        </row>
        <row r="614">
          <cell r="A614" t="str">
            <v>119851990</v>
          </cell>
          <cell r="B614">
            <v>1</v>
          </cell>
          <cell r="C614">
            <v>1985</v>
          </cell>
          <cell r="D614">
            <v>1990</v>
          </cell>
          <cell r="E614">
            <v>25368445</v>
          </cell>
          <cell r="F614">
            <v>68444064.609999999</v>
          </cell>
        </row>
        <row r="615">
          <cell r="A615" t="str">
            <v>119851991</v>
          </cell>
          <cell r="B615">
            <v>1</v>
          </cell>
          <cell r="C615">
            <v>1985</v>
          </cell>
          <cell r="D615">
            <v>1991</v>
          </cell>
          <cell r="E615">
            <v>27834455</v>
          </cell>
          <cell r="F615">
            <v>63100709.479999997</v>
          </cell>
        </row>
        <row r="616">
          <cell r="A616" t="str">
            <v>119851992</v>
          </cell>
          <cell r="B616">
            <v>1</v>
          </cell>
          <cell r="C616">
            <v>1985</v>
          </cell>
          <cell r="D616">
            <v>1992</v>
          </cell>
          <cell r="E616">
            <v>15907461</v>
          </cell>
          <cell r="F616">
            <v>32212608.52</v>
          </cell>
        </row>
        <row r="617">
          <cell r="A617" t="str">
            <v>119851993</v>
          </cell>
          <cell r="B617">
            <v>1</v>
          </cell>
          <cell r="C617">
            <v>1985</v>
          </cell>
          <cell r="D617">
            <v>1993</v>
          </cell>
          <cell r="E617">
            <v>13042792</v>
          </cell>
          <cell r="F617">
            <v>23803095.399999999</v>
          </cell>
        </row>
        <row r="618">
          <cell r="A618" t="str">
            <v>119851994</v>
          </cell>
          <cell r="B618">
            <v>1</v>
          </cell>
          <cell r="C618">
            <v>1985</v>
          </cell>
          <cell r="D618">
            <v>1994</v>
          </cell>
          <cell r="E618">
            <v>8407478</v>
          </cell>
          <cell r="F618">
            <v>13662151.75</v>
          </cell>
        </row>
        <row r="619">
          <cell r="A619" t="str">
            <v>119851995</v>
          </cell>
          <cell r="B619">
            <v>1</v>
          </cell>
          <cell r="C619">
            <v>1985</v>
          </cell>
          <cell r="D619">
            <v>1995</v>
          </cell>
          <cell r="E619">
            <v>10985907</v>
          </cell>
          <cell r="F619">
            <v>16226184.640000001</v>
          </cell>
        </row>
        <row r="620">
          <cell r="A620" t="str">
            <v>119851996</v>
          </cell>
          <cell r="B620">
            <v>1</v>
          </cell>
          <cell r="C620">
            <v>1985</v>
          </cell>
          <cell r="D620">
            <v>1996</v>
          </cell>
          <cell r="E620">
            <v>7712728</v>
          </cell>
          <cell r="F620">
            <v>10227077.33</v>
          </cell>
        </row>
        <row r="621">
          <cell r="A621" t="str">
            <v>119851997</v>
          </cell>
          <cell r="B621">
            <v>1</v>
          </cell>
          <cell r="C621">
            <v>1985</v>
          </cell>
          <cell r="D621">
            <v>1997</v>
          </cell>
          <cell r="E621">
            <v>10310006</v>
          </cell>
          <cell r="F621">
            <v>12547277.300000001</v>
          </cell>
        </row>
        <row r="622">
          <cell r="A622" t="str">
            <v>119851998</v>
          </cell>
          <cell r="B622">
            <v>1</v>
          </cell>
          <cell r="C622">
            <v>1985</v>
          </cell>
          <cell r="D622">
            <v>1998</v>
          </cell>
          <cell r="E622">
            <v>6684505</v>
          </cell>
          <cell r="F622">
            <v>7713918.7699999996</v>
          </cell>
        </row>
        <row r="623">
          <cell r="A623" t="str">
            <v>119851999</v>
          </cell>
          <cell r="B623">
            <v>1</v>
          </cell>
          <cell r="C623">
            <v>1985</v>
          </cell>
          <cell r="D623">
            <v>1999</v>
          </cell>
          <cell r="E623">
            <v>-1165239.5</v>
          </cell>
          <cell r="F623">
            <v>-1278267.73</v>
          </cell>
        </row>
        <row r="624">
          <cell r="A624" t="str">
            <v>119852000</v>
          </cell>
          <cell r="B624">
            <v>1</v>
          </cell>
          <cell r="C624">
            <v>1985</v>
          </cell>
          <cell r="D624">
            <v>2000</v>
          </cell>
          <cell r="E624">
            <v>9539659</v>
          </cell>
          <cell r="F624">
            <v>10350530.01</v>
          </cell>
        </row>
        <row r="625">
          <cell r="A625" t="str">
            <v>119852001</v>
          </cell>
          <cell r="B625">
            <v>1</v>
          </cell>
          <cell r="C625">
            <v>1985</v>
          </cell>
          <cell r="D625">
            <v>2001</v>
          </cell>
          <cell r="E625">
            <v>2514644</v>
          </cell>
          <cell r="F625">
            <v>2698213.01</v>
          </cell>
        </row>
        <row r="626">
          <cell r="A626" t="str">
            <v>119852002</v>
          </cell>
          <cell r="B626">
            <v>1</v>
          </cell>
          <cell r="C626">
            <v>1985</v>
          </cell>
          <cell r="D626">
            <v>2002</v>
          </cell>
          <cell r="E626">
            <v>2982545</v>
          </cell>
          <cell r="F626">
            <v>3030265.72</v>
          </cell>
        </row>
        <row r="627">
          <cell r="A627" t="str">
            <v>11986.</v>
          </cell>
          <cell r="B627">
            <v>1</v>
          </cell>
          <cell r="C627">
            <v>1986</v>
          </cell>
          <cell r="D627" t="str">
            <v>.</v>
          </cell>
          <cell r="E627" t="str">
            <v>.</v>
          </cell>
          <cell r="F627" t="str">
            <v>.</v>
          </cell>
        </row>
        <row r="628">
          <cell r="A628" t="str">
            <v>119861986</v>
          </cell>
          <cell r="B628">
            <v>1</v>
          </cell>
          <cell r="C628">
            <v>1986</v>
          </cell>
          <cell r="D628">
            <v>1986</v>
          </cell>
          <cell r="E628">
            <v>4664808</v>
          </cell>
          <cell r="F628">
            <v>24704823.170000002</v>
          </cell>
        </row>
        <row r="629">
          <cell r="A629" t="str">
            <v>119861987</v>
          </cell>
          <cell r="B629">
            <v>1</v>
          </cell>
          <cell r="C629">
            <v>1986</v>
          </cell>
          <cell r="D629">
            <v>1987</v>
          </cell>
          <cell r="E629">
            <v>26448391</v>
          </cell>
          <cell r="F629">
            <v>116875439.83</v>
          </cell>
        </row>
        <row r="630">
          <cell r="A630" t="str">
            <v>119861988</v>
          </cell>
          <cell r="B630">
            <v>1</v>
          </cell>
          <cell r="C630">
            <v>1986</v>
          </cell>
          <cell r="D630">
            <v>1988</v>
          </cell>
          <cell r="E630">
            <v>35080530</v>
          </cell>
          <cell r="F630">
            <v>133270933.47</v>
          </cell>
        </row>
        <row r="631">
          <cell r="A631" t="str">
            <v>119861989</v>
          </cell>
          <cell r="B631">
            <v>1</v>
          </cell>
          <cell r="C631">
            <v>1986</v>
          </cell>
          <cell r="D631">
            <v>1989</v>
          </cell>
          <cell r="E631">
            <v>35135612</v>
          </cell>
          <cell r="F631">
            <v>111063669.53</v>
          </cell>
        </row>
        <row r="632">
          <cell r="A632" t="str">
            <v>119861990</v>
          </cell>
          <cell r="B632">
            <v>1</v>
          </cell>
          <cell r="C632">
            <v>1986</v>
          </cell>
          <cell r="D632">
            <v>1990</v>
          </cell>
          <cell r="E632">
            <v>41315853</v>
          </cell>
          <cell r="F632">
            <v>111470171.39</v>
          </cell>
        </row>
        <row r="633">
          <cell r="A633" t="str">
            <v>119861991</v>
          </cell>
          <cell r="B633">
            <v>1</v>
          </cell>
          <cell r="C633">
            <v>1986</v>
          </cell>
          <cell r="D633">
            <v>1991</v>
          </cell>
          <cell r="E633">
            <v>33404684</v>
          </cell>
          <cell r="F633">
            <v>75728418.629999995</v>
          </cell>
        </row>
        <row r="634">
          <cell r="A634" t="str">
            <v>119861992</v>
          </cell>
          <cell r="B634">
            <v>1</v>
          </cell>
          <cell r="C634">
            <v>1986</v>
          </cell>
          <cell r="D634">
            <v>1992</v>
          </cell>
          <cell r="E634">
            <v>31332674</v>
          </cell>
          <cell r="F634">
            <v>63448664.850000001</v>
          </cell>
        </row>
        <row r="635">
          <cell r="A635" t="str">
            <v>119861993</v>
          </cell>
          <cell r="B635">
            <v>1</v>
          </cell>
          <cell r="C635">
            <v>1986</v>
          </cell>
          <cell r="D635">
            <v>1993</v>
          </cell>
          <cell r="E635">
            <v>28390628</v>
          </cell>
          <cell r="F635">
            <v>51812896.100000001</v>
          </cell>
        </row>
        <row r="636">
          <cell r="A636" t="str">
            <v>119861994</v>
          </cell>
          <cell r="B636">
            <v>1</v>
          </cell>
          <cell r="C636">
            <v>1986</v>
          </cell>
          <cell r="D636">
            <v>1994</v>
          </cell>
          <cell r="E636">
            <v>23654516</v>
          </cell>
          <cell r="F636">
            <v>38438588.5</v>
          </cell>
        </row>
        <row r="637">
          <cell r="A637" t="str">
            <v>119861995</v>
          </cell>
          <cell r="B637">
            <v>1</v>
          </cell>
          <cell r="C637">
            <v>1986</v>
          </cell>
          <cell r="D637">
            <v>1995</v>
          </cell>
          <cell r="E637">
            <v>11745822</v>
          </cell>
          <cell r="F637">
            <v>17348579.09</v>
          </cell>
        </row>
        <row r="638">
          <cell r="A638" t="str">
            <v>119861996</v>
          </cell>
          <cell r="B638">
            <v>1</v>
          </cell>
          <cell r="C638">
            <v>1986</v>
          </cell>
          <cell r="D638">
            <v>1996</v>
          </cell>
          <cell r="E638">
            <v>12620981</v>
          </cell>
          <cell r="F638">
            <v>16735420.810000001</v>
          </cell>
        </row>
        <row r="639">
          <cell r="A639" t="str">
            <v>119861997</v>
          </cell>
          <cell r="B639">
            <v>1</v>
          </cell>
          <cell r="C639">
            <v>1986</v>
          </cell>
          <cell r="D639">
            <v>1997</v>
          </cell>
          <cell r="E639">
            <v>6197738</v>
          </cell>
          <cell r="F639">
            <v>7542647.1500000004</v>
          </cell>
        </row>
        <row r="640">
          <cell r="A640" t="str">
            <v>119861998</v>
          </cell>
          <cell r="B640">
            <v>1</v>
          </cell>
          <cell r="C640">
            <v>1986</v>
          </cell>
          <cell r="D640">
            <v>1998</v>
          </cell>
          <cell r="E640">
            <v>7093535</v>
          </cell>
          <cell r="F640">
            <v>8185939.3899999997</v>
          </cell>
        </row>
        <row r="641">
          <cell r="A641" t="str">
            <v>119861999</v>
          </cell>
          <cell r="B641">
            <v>1</v>
          </cell>
          <cell r="C641">
            <v>1986</v>
          </cell>
          <cell r="D641">
            <v>1999</v>
          </cell>
          <cell r="E641">
            <v>6370910.5</v>
          </cell>
          <cell r="F641">
            <v>6988888.8200000003</v>
          </cell>
        </row>
        <row r="642">
          <cell r="A642" t="str">
            <v>119862000</v>
          </cell>
          <cell r="B642">
            <v>1</v>
          </cell>
          <cell r="C642">
            <v>1986</v>
          </cell>
          <cell r="D642">
            <v>2000</v>
          </cell>
          <cell r="E642">
            <v>1338136</v>
          </cell>
          <cell r="F642">
            <v>1451877.56</v>
          </cell>
        </row>
        <row r="643">
          <cell r="A643" t="str">
            <v>119862001</v>
          </cell>
          <cell r="B643">
            <v>1</v>
          </cell>
          <cell r="C643">
            <v>1986</v>
          </cell>
          <cell r="D643">
            <v>2001</v>
          </cell>
          <cell r="E643">
            <v>3367080</v>
          </cell>
          <cell r="F643">
            <v>3612876.84</v>
          </cell>
        </row>
        <row r="644">
          <cell r="A644" t="str">
            <v>119862002</v>
          </cell>
          <cell r="B644">
            <v>1</v>
          </cell>
          <cell r="C644">
            <v>1986</v>
          </cell>
          <cell r="D644">
            <v>2002</v>
          </cell>
          <cell r="E644">
            <v>3754328.18</v>
          </cell>
          <cell r="F644">
            <v>3814397.43</v>
          </cell>
        </row>
        <row r="645">
          <cell r="A645" t="str">
            <v>11987.</v>
          </cell>
          <cell r="B645">
            <v>1</v>
          </cell>
          <cell r="C645">
            <v>1987</v>
          </cell>
          <cell r="D645" t="str">
            <v>.</v>
          </cell>
          <cell r="E645" t="str">
            <v>.</v>
          </cell>
          <cell r="F645" t="str">
            <v>.</v>
          </cell>
        </row>
        <row r="646">
          <cell r="A646" t="str">
            <v>119871987</v>
          </cell>
          <cell r="B646">
            <v>1</v>
          </cell>
          <cell r="C646">
            <v>1987</v>
          </cell>
          <cell r="D646">
            <v>1987</v>
          </cell>
          <cell r="E646">
            <v>8430688</v>
          </cell>
          <cell r="F646">
            <v>37255210.270000003</v>
          </cell>
        </row>
        <row r="647">
          <cell r="A647" t="str">
            <v>119871988</v>
          </cell>
          <cell r="B647">
            <v>1</v>
          </cell>
          <cell r="C647">
            <v>1987</v>
          </cell>
          <cell r="D647">
            <v>1988</v>
          </cell>
          <cell r="E647">
            <v>37846178</v>
          </cell>
          <cell r="F647">
            <v>143777630.22</v>
          </cell>
        </row>
        <row r="648">
          <cell r="A648" t="str">
            <v>119871989</v>
          </cell>
          <cell r="B648">
            <v>1</v>
          </cell>
          <cell r="C648">
            <v>1987</v>
          </cell>
          <cell r="D648">
            <v>1989</v>
          </cell>
          <cell r="E648">
            <v>48167555</v>
          </cell>
          <cell r="F648">
            <v>152257641.34999999</v>
          </cell>
        </row>
        <row r="649">
          <cell r="A649" t="str">
            <v>119871990</v>
          </cell>
          <cell r="B649">
            <v>1</v>
          </cell>
          <cell r="C649">
            <v>1987</v>
          </cell>
          <cell r="D649">
            <v>1990</v>
          </cell>
          <cell r="E649">
            <v>51927890</v>
          </cell>
          <cell r="F649">
            <v>140101447.22</v>
          </cell>
        </row>
        <row r="650">
          <cell r="A650" t="str">
            <v>119871991</v>
          </cell>
          <cell r="B650">
            <v>1</v>
          </cell>
          <cell r="C650">
            <v>1987</v>
          </cell>
          <cell r="D650">
            <v>1991</v>
          </cell>
          <cell r="E650">
            <v>55125055</v>
          </cell>
          <cell r="F650">
            <v>124968499.68000001</v>
          </cell>
        </row>
        <row r="651">
          <cell r="A651" t="str">
            <v>119871992</v>
          </cell>
          <cell r="B651">
            <v>1</v>
          </cell>
          <cell r="C651">
            <v>1987</v>
          </cell>
          <cell r="D651">
            <v>1992</v>
          </cell>
          <cell r="E651">
            <v>47048532</v>
          </cell>
          <cell r="F651">
            <v>95273277.299999997</v>
          </cell>
        </row>
        <row r="652">
          <cell r="A652" t="str">
            <v>119871993</v>
          </cell>
          <cell r="B652">
            <v>1</v>
          </cell>
          <cell r="C652">
            <v>1987</v>
          </cell>
          <cell r="D652">
            <v>1993</v>
          </cell>
          <cell r="E652">
            <v>36824939</v>
          </cell>
          <cell r="F652">
            <v>67205513.670000002</v>
          </cell>
        </row>
        <row r="653">
          <cell r="A653" t="str">
            <v>119871994</v>
          </cell>
          <cell r="B653">
            <v>1</v>
          </cell>
          <cell r="C653">
            <v>1987</v>
          </cell>
          <cell r="D653">
            <v>1994</v>
          </cell>
          <cell r="E653">
            <v>29140746</v>
          </cell>
          <cell r="F653">
            <v>47353712.25</v>
          </cell>
        </row>
        <row r="654">
          <cell r="A654" t="str">
            <v>119871995</v>
          </cell>
          <cell r="B654">
            <v>1</v>
          </cell>
          <cell r="C654">
            <v>1987</v>
          </cell>
          <cell r="D654">
            <v>1995</v>
          </cell>
          <cell r="E654">
            <v>46096560</v>
          </cell>
          <cell r="F654">
            <v>68084619.120000005</v>
          </cell>
        </row>
        <row r="655">
          <cell r="A655" t="str">
            <v>119871996</v>
          </cell>
          <cell r="B655">
            <v>1</v>
          </cell>
          <cell r="C655">
            <v>1987</v>
          </cell>
          <cell r="D655">
            <v>1996</v>
          </cell>
          <cell r="E655">
            <v>27329890</v>
          </cell>
          <cell r="F655">
            <v>36239434.140000001</v>
          </cell>
        </row>
        <row r="656">
          <cell r="A656" t="str">
            <v>119871997</v>
          </cell>
          <cell r="B656">
            <v>1</v>
          </cell>
          <cell r="C656">
            <v>1987</v>
          </cell>
          <cell r="D656">
            <v>1997</v>
          </cell>
          <cell r="E656">
            <v>25606924.5</v>
          </cell>
          <cell r="F656">
            <v>31163627.120000001</v>
          </cell>
        </row>
        <row r="657">
          <cell r="A657" t="str">
            <v>119871998</v>
          </cell>
          <cell r="B657">
            <v>1</v>
          </cell>
          <cell r="C657">
            <v>1987</v>
          </cell>
          <cell r="D657">
            <v>1998</v>
          </cell>
          <cell r="E657">
            <v>8446335</v>
          </cell>
          <cell r="F657">
            <v>9747070.5899999999</v>
          </cell>
        </row>
        <row r="658">
          <cell r="A658" t="str">
            <v>119871999</v>
          </cell>
          <cell r="B658">
            <v>1</v>
          </cell>
          <cell r="C658">
            <v>1987</v>
          </cell>
          <cell r="D658">
            <v>1999</v>
          </cell>
          <cell r="E658">
            <v>14768533.75</v>
          </cell>
          <cell r="F658">
            <v>16201081.52</v>
          </cell>
        </row>
        <row r="659">
          <cell r="A659" t="str">
            <v>119872000</v>
          </cell>
          <cell r="B659">
            <v>1</v>
          </cell>
          <cell r="C659">
            <v>1987</v>
          </cell>
          <cell r="D659">
            <v>2000</v>
          </cell>
          <cell r="E659">
            <v>3593990.53</v>
          </cell>
          <cell r="F659">
            <v>3899479.73</v>
          </cell>
        </row>
        <row r="660">
          <cell r="A660" t="str">
            <v>119872001</v>
          </cell>
          <cell r="B660">
            <v>1</v>
          </cell>
          <cell r="C660">
            <v>1987</v>
          </cell>
          <cell r="D660">
            <v>2001</v>
          </cell>
          <cell r="E660">
            <v>576631</v>
          </cell>
          <cell r="F660">
            <v>618725.06000000006</v>
          </cell>
        </row>
        <row r="661">
          <cell r="A661" t="str">
            <v>119872002</v>
          </cell>
          <cell r="B661">
            <v>1</v>
          </cell>
          <cell r="C661">
            <v>1987</v>
          </cell>
          <cell r="D661">
            <v>2002</v>
          </cell>
          <cell r="E661">
            <v>1295958</v>
          </cell>
          <cell r="F661">
            <v>1316693.33</v>
          </cell>
        </row>
        <row r="662">
          <cell r="A662" t="str">
            <v>11988.</v>
          </cell>
          <cell r="B662">
            <v>1</v>
          </cell>
          <cell r="C662">
            <v>1988</v>
          </cell>
          <cell r="D662" t="str">
            <v>.</v>
          </cell>
          <cell r="E662" t="str">
            <v>.</v>
          </cell>
          <cell r="F662" t="str">
            <v>.</v>
          </cell>
        </row>
        <row r="663">
          <cell r="A663" t="str">
            <v>119881988</v>
          </cell>
          <cell r="B663">
            <v>1</v>
          </cell>
          <cell r="C663">
            <v>1988</v>
          </cell>
          <cell r="D663">
            <v>1988</v>
          </cell>
          <cell r="E663">
            <v>9779593.5</v>
          </cell>
          <cell r="F663">
            <v>37152675.710000001</v>
          </cell>
        </row>
        <row r="664">
          <cell r="A664" t="str">
            <v>119881989</v>
          </cell>
          <cell r="B664">
            <v>1</v>
          </cell>
          <cell r="C664">
            <v>1988</v>
          </cell>
          <cell r="D664">
            <v>1989</v>
          </cell>
          <cell r="E664">
            <v>52498596.399999999</v>
          </cell>
          <cell r="F664">
            <v>165948063.22</v>
          </cell>
        </row>
        <row r="665">
          <cell r="A665" t="str">
            <v>119881990</v>
          </cell>
          <cell r="B665">
            <v>1</v>
          </cell>
          <cell r="C665">
            <v>1988</v>
          </cell>
          <cell r="D665">
            <v>1990</v>
          </cell>
          <cell r="E665">
            <v>68675038</v>
          </cell>
          <cell r="F665">
            <v>185285252.52000001</v>
          </cell>
        </row>
        <row r="666">
          <cell r="A666" t="str">
            <v>119881991</v>
          </cell>
          <cell r="B666">
            <v>1</v>
          </cell>
          <cell r="C666">
            <v>1988</v>
          </cell>
          <cell r="D666">
            <v>1991</v>
          </cell>
          <cell r="E666">
            <v>74615194.5</v>
          </cell>
          <cell r="F666">
            <v>169152645.93000001</v>
          </cell>
        </row>
        <row r="667">
          <cell r="A667" t="str">
            <v>119881992</v>
          </cell>
          <cell r="B667">
            <v>1</v>
          </cell>
          <cell r="C667">
            <v>1988</v>
          </cell>
          <cell r="D667">
            <v>1992</v>
          </cell>
          <cell r="E667">
            <v>85011071</v>
          </cell>
          <cell r="F667">
            <v>172147418.77000001</v>
          </cell>
        </row>
        <row r="668">
          <cell r="A668" t="str">
            <v>The SAS</v>
          </cell>
          <cell r="D668" t="str">
            <v>The SAS</v>
          </cell>
          <cell r="E668" t="str">
            <v>System</v>
          </cell>
          <cell r="F668">
            <v>0.375</v>
          </cell>
        </row>
        <row r="669">
          <cell r="A669">
            <v>0</v>
          </cell>
        </row>
        <row r="670">
          <cell r="A670">
            <v>0</v>
          </cell>
        </row>
        <row r="671">
          <cell r="A671">
            <v>0</v>
          </cell>
          <cell r="E671" t="str">
            <v>PD_LOSS_</v>
          </cell>
        </row>
        <row r="672">
          <cell r="A672" t="str">
            <v>VEH_TYPEUNDERYRPRODYR</v>
          </cell>
          <cell r="B672" t="str">
            <v>VEH_TYPE</v>
          </cell>
          <cell r="C672" t="str">
            <v>UNDERYR</v>
          </cell>
          <cell r="D672" t="str">
            <v>PRODYR</v>
          </cell>
          <cell r="E672" t="str">
            <v>SHEKEL</v>
          </cell>
          <cell r="F672" t="str">
            <v>INDEXLOSS</v>
          </cell>
        </row>
        <row r="673">
          <cell r="A673">
            <v>0</v>
          </cell>
        </row>
        <row r="674">
          <cell r="A674" t="str">
            <v>119881993</v>
          </cell>
          <cell r="B674">
            <v>1</v>
          </cell>
          <cell r="C674">
            <v>1988</v>
          </cell>
          <cell r="D674">
            <v>1993</v>
          </cell>
          <cell r="E674">
            <v>50827984</v>
          </cell>
          <cell r="F674">
            <v>92761070.799999997</v>
          </cell>
        </row>
        <row r="675">
          <cell r="A675" t="str">
            <v>119881994</v>
          </cell>
          <cell r="B675">
            <v>1</v>
          </cell>
          <cell r="C675">
            <v>1988</v>
          </cell>
          <cell r="D675">
            <v>1994</v>
          </cell>
          <cell r="E675">
            <v>50273500</v>
          </cell>
          <cell r="F675">
            <v>81694437.5</v>
          </cell>
        </row>
        <row r="676">
          <cell r="A676" t="str">
            <v>119881995</v>
          </cell>
          <cell r="B676">
            <v>1</v>
          </cell>
          <cell r="C676">
            <v>1988</v>
          </cell>
          <cell r="D676">
            <v>1995</v>
          </cell>
          <cell r="E676">
            <v>28153417</v>
          </cell>
          <cell r="F676">
            <v>41582596.909999996</v>
          </cell>
        </row>
        <row r="677">
          <cell r="A677" t="str">
            <v>119881996</v>
          </cell>
          <cell r="B677">
            <v>1</v>
          </cell>
          <cell r="C677">
            <v>1988</v>
          </cell>
          <cell r="D677">
            <v>1996</v>
          </cell>
          <cell r="E677">
            <v>37794894.5</v>
          </cell>
          <cell r="F677">
            <v>50116030.109999999</v>
          </cell>
        </row>
        <row r="678">
          <cell r="A678" t="str">
            <v>119881997</v>
          </cell>
          <cell r="B678">
            <v>1</v>
          </cell>
          <cell r="C678">
            <v>1988</v>
          </cell>
          <cell r="D678">
            <v>1997</v>
          </cell>
          <cell r="E678">
            <v>26248705.370000001</v>
          </cell>
          <cell r="F678">
            <v>31944674.440000001</v>
          </cell>
        </row>
        <row r="679">
          <cell r="A679" t="str">
            <v>119881998</v>
          </cell>
          <cell r="B679">
            <v>1</v>
          </cell>
          <cell r="C679">
            <v>1988</v>
          </cell>
          <cell r="D679">
            <v>1998</v>
          </cell>
          <cell r="E679">
            <v>12539656.16</v>
          </cell>
          <cell r="F679">
            <v>14470763.210000001</v>
          </cell>
        </row>
        <row r="680">
          <cell r="A680" t="str">
            <v>119881999</v>
          </cell>
          <cell r="B680">
            <v>1</v>
          </cell>
          <cell r="C680">
            <v>1988</v>
          </cell>
          <cell r="D680">
            <v>1999</v>
          </cell>
          <cell r="E680">
            <v>14993599.300000001</v>
          </cell>
          <cell r="F680">
            <v>16447978.43</v>
          </cell>
        </row>
        <row r="681">
          <cell r="A681" t="str">
            <v>119882000</v>
          </cell>
          <cell r="B681">
            <v>1</v>
          </cell>
          <cell r="C681">
            <v>1988</v>
          </cell>
          <cell r="D681">
            <v>2000</v>
          </cell>
          <cell r="E681">
            <v>8733840</v>
          </cell>
          <cell r="F681">
            <v>9476216.4000000004</v>
          </cell>
        </row>
        <row r="682">
          <cell r="A682" t="str">
            <v>119882001</v>
          </cell>
          <cell r="B682">
            <v>1</v>
          </cell>
          <cell r="C682">
            <v>1988</v>
          </cell>
          <cell r="D682">
            <v>2001</v>
          </cell>
          <cell r="E682">
            <v>4719261</v>
          </cell>
          <cell r="F682">
            <v>5063767.05</v>
          </cell>
        </row>
        <row r="683">
          <cell r="A683" t="str">
            <v>119882002</v>
          </cell>
          <cell r="B683">
            <v>1</v>
          </cell>
          <cell r="C683">
            <v>1988</v>
          </cell>
          <cell r="D683">
            <v>2002</v>
          </cell>
          <cell r="E683">
            <v>2513251</v>
          </cell>
          <cell r="F683">
            <v>2553463.02</v>
          </cell>
        </row>
        <row r="684">
          <cell r="A684" t="str">
            <v>11989.</v>
          </cell>
          <cell r="B684">
            <v>1</v>
          </cell>
          <cell r="C684">
            <v>1989</v>
          </cell>
          <cell r="D684" t="str">
            <v>.</v>
          </cell>
          <cell r="E684" t="str">
            <v>.</v>
          </cell>
          <cell r="F684" t="str">
            <v>.</v>
          </cell>
        </row>
        <row r="685">
          <cell r="A685" t="str">
            <v>119891989</v>
          </cell>
          <cell r="B685">
            <v>1</v>
          </cell>
          <cell r="C685">
            <v>1989</v>
          </cell>
          <cell r="D685">
            <v>1989</v>
          </cell>
          <cell r="E685">
            <v>12396270</v>
          </cell>
          <cell r="F685">
            <v>39184609.469999999</v>
          </cell>
        </row>
        <row r="686">
          <cell r="A686" t="str">
            <v>119891990</v>
          </cell>
          <cell r="B686">
            <v>1</v>
          </cell>
          <cell r="C686">
            <v>1989</v>
          </cell>
          <cell r="D686">
            <v>1990</v>
          </cell>
          <cell r="E686">
            <v>70240913.5</v>
          </cell>
          <cell r="F686">
            <v>189509984.62</v>
          </cell>
        </row>
        <row r="687">
          <cell r="A687" t="str">
            <v>119891991</v>
          </cell>
          <cell r="B687">
            <v>1</v>
          </cell>
          <cell r="C687">
            <v>1989</v>
          </cell>
          <cell r="D687">
            <v>1991</v>
          </cell>
          <cell r="E687">
            <v>88356264</v>
          </cell>
          <cell r="F687">
            <v>200303650.49000001</v>
          </cell>
        </row>
        <row r="688">
          <cell r="A688" t="str">
            <v>119891992</v>
          </cell>
          <cell r="B688">
            <v>1</v>
          </cell>
          <cell r="C688">
            <v>1989</v>
          </cell>
          <cell r="D688">
            <v>1992</v>
          </cell>
          <cell r="E688">
            <v>85890901</v>
          </cell>
          <cell r="F688">
            <v>173929074.52000001</v>
          </cell>
        </row>
        <row r="689">
          <cell r="A689" t="str">
            <v>119891993</v>
          </cell>
          <cell r="B689">
            <v>1</v>
          </cell>
          <cell r="C689">
            <v>1989</v>
          </cell>
          <cell r="D689">
            <v>1993</v>
          </cell>
          <cell r="E689">
            <v>73764099</v>
          </cell>
          <cell r="F689">
            <v>134619480.66999999</v>
          </cell>
        </row>
        <row r="690">
          <cell r="A690" t="str">
            <v>119891994</v>
          </cell>
          <cell r="B690">
            <v>1</v>
          </cell>
          <cell r="C690">
            <v>1989</v>
          </cell>
          <cell r="D690">
            <v>1994</v>
          </cell>
          <cell r="E690">
            <v>64241523</v>
          </cell>
          <cell r="F690">
            <v>104392474.88</v>
          </cell>
        </row>
        <row r="691">
          <cell r="A691" t="str">
            <v>119891995</v>
          </cell>
          <cell r="B691">
            <v>1</v>
          </cell>
          <cell r="C691">
            <v>1989</v>
          </cell>
          <cell r="D691">
            <v>1995</v>
          </cell>
          <cell r="E691">
            <v>54975984</v>
          </cell>
          <cell r="F691">
            <v>81199528.370000005</v>
          </cell>
        </row>
        <row r="692">
          <cell r="A692" t="str">
            <v>119891996</v>
          </cell>
          <cell r="B692">
            <v>1</v>
          </cell>
          <cell r="C692">
            <v>1989</v>
          </cell>
          <cell r="D692">
            <v>1996</v>
          </cell>
          <cell r="E692">
            <v>50658866</v>
          </cell>
          <cell r="F692">
            <v>67173656.319999993</v>
          </cell>
        </row>
        <row r="693">
          <cell r="A693" t="str">
            <v>119891997</v>
          </cell>
          <cell r="B693">
            <v>1</v>
          </cell>
          <cell r="C693">
            <v>1989</v>
          </cell>
          <cell r="D693">
            <v>1997</v>
          </cell>
          <cell r="E693">
            <v>42900630.710000001</v>
          </cell>
          <cell r="F693">
            <v>52210067.57</v>
          </cell>
        </row>
        <row r="694">
          <cell r="A694" t="str">
            <v>119891998</v>
          </cell>
          <cell r="B694">
            <v>1</v>
          </cell>
          <cell r="C694">
            <v>1989</v>
          </cell>
          <cell r="D694">
            <v>1998</v>
          </cell>
          <cell r="E694">
            <v>22105744</v>
          </cell>
          <cell r="F694">
            <v>25510028.579999998</v>
          </cell>
        </row>
        <row r="695">
          <cell r="A695" t="str">
            <v>119891999</v>
          </cell>
          <cell r="B695">
            <v>1</v>
          </cell>
          <cell r="C695">
            <v>1989</v>
          </cell>
          <cell r="D695">
            <v>1999</v>
          </cell>
          <cell r="E695">
            <v>15231451.01</v>
          </cell>
          <cell r="F695">
            <v>16708901.76</v>
          </cell>
        </row>
        <row r="696">
          <cell r="A696" t="str">
            <v>119892000</v>
          </cell>
          <cell r="B696">
            <v>1</v>
          </cell>
          <cell r="C696">
            <v>1989</v>
          </cell>
          <cell r="D696">
            <v>2000</v>
          </cell>
          <cell r="E696">
            <v>7447259</v>
          </cell>
          <cell r="F696">
            <v>8080276.0099999998</v>
          </cell>
        </row>
        <row r="697">
          <cell r="A697" t="str">
            <v>119892001</v>
          </cell>
          <cell r="B697">
            <v>1</v>
          </cell>
          <cell r="C697">
            <v>1989</v>
          </cell>
          <cell r="D697">
            <v>2001</v>
          </cell>
          <cell r="E697">
            <v>6319552</v>
          </cell>
          <cell r="F697">
            <v>6780879.2999999998</v>
          </cell>
        </row>
        <row r="698">
          <cell r="A698" t="str">
            <v>119892002</v>
          </cell>
          <cell r="B698">
            <v>1</v>
          </cell>
          <cell r="C698">
            <v>1989</v>
          </cell>
          <cell r="D698">
            <v>2002</v>
          </cell>
          <cell r="E698">
            <v>3199264</v>
          </cell>
          <cell r="F698">
            <v>3250452.22</v>
          </cell>
        </row>
        <row r="699">
          <cell r="A699" t="str">
            <v>11990.</v>
          </cell>
          <cell r="B699">
            <v>1</v>
          </cell>
          <cell r="C699">
            <v>1990</v>
          </cell>
          <cell r="D699" t="str">
            <v>.</v>
          </cell>
          <cell r="E699" t="str">
            <v>.</v>
          </cell>
          <cell r="F699" t="str">
            <v>.</v>
          </cell>
        </row>
        <row r="700">
          <cell r="A700" t="str">
            <v>119901990</v>
          </cell>
          <cell r="B700">
            <v>1</v>
          </cell>
          <cell r="C700">
            <v>1990</v>
          </cell>
          <cell r="D700">
            <v>1990</v>
          </cell>
          <cell r="E700">
            <v>16783149</v>
          </cell>
          <cell r="F700">
            <v>45280936</v>
          </cell>
        </row>
        <row r="701">
          <cell r="A701" t="str">
            <v>119901991</v>
          </cell>
          <cell r="B701">
            <v>1</v>
          </cell>
          <cell r="C701">
            <v>1990</v>
          </cell>
          <cell r="D701">
            <v>1991</v>
          </cell>
          <cell r="E701">
            <v>92058404.5</v>
          </cell>
          <cell r="F701">
            <v>208696403</v>
          </cell>
        </row>
        <row r="702">
          <cell r="A702" t="str">
            <v>119901992</v>
          </cell>
          <cell r="B702">
            <v>1</v>
          </cell>
          <cell r="C702">
            <v>1990</v>
          </cell>
          <cell r="D702">
            <v>1992</v>
          </cell>
          <cell r="E702">
            <v>105429087</v>
          </cell>
          <cell r="F702">
            <v>213493901.16999999</v>
          </cell>
        </row>
        <row r="703">
          <cell r="A703" t="str">
            <v>119901993</v>
          </cell>
          <cell r="B703">
            <v>1</v>
          </cell>
          <cell r="C703">
            <v>1990</v>
          </cell>
          <cell r="D703">
            <v>1993</v>
          </cell>
          <cell r="E703">
            <v>93608102.5</v>
          </cell>
          <cell r="F703">
            <v>170834787.06</v>
          </cell>
        </row>
        <row r="704">
          <cell r="A704" t="str">
            <v>119901994</v>
          </cell>
          <cell r="B704">
            <v>1</v>
          </cell>
          <cell r="C704">
            <v>1990</v>
          </cell>
          <cell r="D704">
            <v>1994</v>
          </cell>
          <cell r="E704">
            <v>79930405.75</v>
          </cell>
          <cell r="F704">
            <v>129886909.34</v>
          </cell>
        </row>
        <row r="705">
          <cell r="A705" t="str">
            <v>119901995</v>
          </cell>
          <cell r="B705">
            <v>1</v>
          </cell>
          <cell r="C705">
            <v>1990</v>
          </cell>
          <cell r="D705">
            <v>1995</v>
          </cell>
          <cell r="E705">
            <v>63689960.5</v>
          </cell>
          <cell r="F705">
            <v>94070071.659999996</v>
          </cell>
        </row>
        <row r="706">
          <cell r="A706" t="str">
            <v>119901996</v>
          </cell>
          <cell r="B706">
            <v>1</v>
          </cell>
          <cell r="C706">
            <v>1990</v>
          </cell>
          <cell r="D706">
            <v>1996</v>
          </cell>
          <cell r="E706">
            <v>76545687.980000004</v>
          </cell>
          <cell r="F706">
            <v>101499582.26000001</v>
          </cell>
        </row>
        <row r="707">
          <cell r="A707" t="str">
            <v>119901997</v>
          </cell>
          <cell r="B707">
            <v>1</v>
          </cell>
          <cell r="C707">
            <v>1990</v>
          </cell>
          <cell r="D707">
            <v>1997</v>
          </cell>
          <cell r="E707">
            <v>55596591</v>
          </cell>
          <cell r="F707">
            <v>67661051.25</v>
          </cell>
        </row>
        <row r="708">
          <cell r="A708" t="str">
            <v>119901998</v>
          </cell>
          <cell r="B708">
            <v>1</v>
          </cell>
          <cell r="C708">
            <v>1990</v>
          </cell>
          <cell r="D708">
            <v>1998</v>
          </cell>
          <cell r="E708">
            <v>42385765.93</v>
          </cell>
          <cell r="F708">
            <v>48913173.880000003</v>
          </cell>
        </row>
        <row r="709">
          <cell r="A709" t="str">
            <v>119901999</v>
          </cell>
          <cell r="B709">
            <v>1</v>
          </cell>
          <cell r="C709">
            <v>1990</v>
          </cell>
          <cell r="D709">
            <v>1999</v>
          </cell>
          <cell r="E709">
            <v>26132966.489999998</v>
          </cell>
          <cell r="F709">
            <v>28667864.239999998</v>
          </cell>
        </row>
        <row r="710">
          <cell r="A710" t="str">
            <v>119902000</v>
          </cell>
          <cell r="B710">
            <v>1</v>
          </cell>
          <cell r="C710">
            <v>1990</v>
          </cell>
          <cell r="D710">
            <v>2000</v>
          </cell>
          <cell r="E710">
            <v>18833412.77</v>
          </cell>
          <cell r="F710">
            <v>20434252.859999999</v>
          </cell>
        </row>
        <row r="711">
          <cell r="A711" t="str">
            <v>119902001</v>
          </cell>
          <cell r="B711">
            <v>1</v>
          </cell>
          <cell r="C711">
            <v>1990</v>
          </cell>
          <cell r="D711">
            <v>2001</v>
          </cell>
          <cell r="E711">
            <v>13949889</v>
          </cell>
          <cell r="F711">
            <v>14968230.9</v>
          </cell>
        </row>
        <row r="712">
          <cell r="A712" t="str">
            <v>119902002</v>
          </cell>
          <cell r="B712">
            <v>1</v>
          </cell>
          <cell r="C712">
            <v>1990</v>
          </cell>
          <cell r="D712">
            <v>2002</v>
          </cell>
          <cell r="E712">
            <v>7691030.8899999997</v>
          </cell>
          <cell r="F712">
            <v>7814087.3799999999</v>
          </cell>
        </row>
        <row r="713">
          <cell r="A713" t="str">
            <v>11991.</v>
          </cell>
          <cell r="B713">
            <v>1</v>
          </cell>
          <cell r="C713">
            <v>1991</v>
          </cell>
          <cell r="D713" t="str">
            <v>.</v>
          </cell>
          <cell r="E713" t="str">
            <v>.</v>
          </cell>
          <cell r="F713" t="str">
            <v>.</v>
          </cell>
        </row>
        <row r="714">
          <cell r="A714" t="str">
            <v>119911991</v>
          </cell>
          <cell r="B714">
            <v>1</v>
          </cell>
          <cell r="C714">
            <v>1991</v>
          </cell>
          <cell r="D714">
            <v>1991</v>
          </cell>
          <cell r="E714">
            <v>24715052</v>
          </cell>
          <cell r="F714">
            <v>56029022.880000003</v>
          </cell>
        </row>
        <row r="715">
          <cell r="A715" t="str">
            <v>119911992</v>
          </cell>
          <cell r="B715">
            <v>1</v>
          </cell>
          <cell r="C715">
            <v>1991</v>
          </cell>
          <cell r="D715">
            <v>1992</v>
          </cell>
          <cell r="E715">
            <v>127314140</v>
          </cell>
          <cell r="F715">
            <v>257811133.5</v>
          </cell>
        </row>
        <row r="716">
          <cell r="A716" t="str">
            <v>119911993</v>
          </cell>
          <cell r="B716">
            <v>1</v>
          </cell>
          <cell r="C716">
            <v>1991</v>
          </cell>
          <cell r="D716">
            <v>1993</v>
          </cell>
          <cell r="E716">
            <v>138032530</v>
          </cell>
          <cell r="F716">
            <v>251909367.25</v>
          </cell>
        </row>
        <row r="717">
          <cell r="A717" t="str">
            <v>119911994</v>
          </cell>
          <cell r="B717">
            <v>1</v>
          </cell>
          <cell r="C717">
            <v>1991</v>
          </cell>
          <cell r="D717">
            <v>1994</v>
          </cell>
          <cell r="E717">
            <v>126774457.5</v>
          </cell>
          <cell r="F717">
            <v>206008493.44</v>
          </cell>
        </row>
        <row r="718">
          <cell r="A718" t="str">
            <v>119911995</v>
          </cell>
          <cell r="B718">
            <v>1</v>
          </cell>
          <cell r="C718">
            <v>1991</v>
          </cell>
          <cell r="D718">
            <v>1995</v>
          </cell>
          <cell r="E718">
            <v>100802141</v>
          </cell>
          <cell r="F718">
            <v>148884762.25999999</v>
          </cell>
        </row>
        <row r="719">
          <cell r="A719" t="str">
            <v>119911996</v>
          </cell>
          <cell r="B719">
            <v>1</v>
          </cell>
          <cell r="C719">
            <v>1991</v>
          </cell>
          <cell r="D719">
            <v>1996</v>
          </cell>
          <cell r="E719">
            <v>108897215.95</v>
          </cell>
          <cell r="F719">
            <v>144397708.34999999</v>
          </cell>
        </row>
        <row r="720">
          <cell r="A720" t="str">
            <v>119911997</v>
          </cell>
          <cell r="B720">
            <v>1</v>
          </cell>
          <cell r="C720">
            <v>1991</v>
          </cell>
          <cell r="D720">
            <v>1997</v>
          </cell>
          <cell r="E720">
            <v>85585478.5</v>
          </cell>
          <cell r="F720">
            <v>104157527.33</v>
          </cell>
        </row>
        <row r="721">
          <cell r="A721" t="str">
            <v>119911998</v>
          </cell>
          <cell r="B721">
            <v>1</v>
          </cell>
          <cell r="C721">
            <v>1991</v>
          </cell>
          <cell r="D721">
            <v>1998</v>
          </cell>
          <cell r="E721">
            <v>68989938.349999994</v>
          </cell>
          <cell r="F721">
            <v>79614388.859999999</v>
          </cell>
        </row>
        <row r="722">
          <cell r="A722" t="str">
            <v>119911999</v>
          </cell>
          <cell r="B722">
            <v>1</v>
          </cell>
          <cell r="C722">
            <v>1991</v>
          </cell>
          <cell r="D722">
            <v>1999</v>
          </cell>
          <cell r="E722">
            <v>51445112.259999998</v>
          </cell>
          <cell r="F722">
            <v>56435288.149999999</v>
          </cell>
        </row>
        <row r="723">
          <cell r="A723" t="str">
            <v>119912000</v>
          </cell>
          <cell r="B723">
            <v>1</v>
          </cell>
          <cell r="C723">
            <v>1991</v>
          </cell>
          <cell r="D723">
            <v>2000</v>
          </cell>
          <cell r="E723">
            <v>29367837.600000001</v>
          </cell>
          <cell r="F723">
            <v>31864103.800000001</v>
          </cell>
        </row>
        <row r="724">
          <cell r="A724" t="str">
            <v>119912001</v>
          </cell>
          <cell r="B724">
            <v>1</v>
          </cell>
          <cell r="C724">
            <v>1991</v>
          </cell>
          <cell r="D724">
            <v>2001</v>
          </cell>
          <cell r="E724">
            <v>19779571.780000001</v>
          </cell>
          <cell r="F724">
            <v>21223480.52</v>
          </cell>
        </row>
        <row r="725">
          <cell r="A725" t="str">
            <v>119912002</v>
          </cell>
          <cell r="B725">
            <v>1</v>
          </cell>
          <cell r="C725">
            <v>1991</v>
          </cell>
          <cell r="D725">
            <v>2002</v>
          </cell>
          <cell r="E725">
            <v>11319774.83</v>
          </cell>
          <cell r="F725">
            <v>11500891.23</v>
          </cell>
        </row>
        <row r="726">
          <cell r="A726" t="str">
            <v>11992.</v>
          </cell>
          <cell r="B726">
            <v>1</v>
          </cell>
          <cell r="C726">
            <v>1992</v>
          </cell>
          <cell r="D726" t="str">
            <v>.</v>
          </cell>
          <cell r="E726" t="str">
            <v>.</v>
          </cell>
          <cell r="F726" t="str">
            <v>.</v>
          </cell>
        </row>
        <row r="727">
          <cell r="A727" t="str">
            <v>119921992</v>
          </cell>
          <cell r="B727">
            <v>1</v>
          </cell>
          <cell r="C727">
            <v>1992</v>
          </cell>
          <cell r="D727">
            <v>1992</v>
          </cell>
          <cell r="E727">
            <v>33533783.5</v>
          </cell>
          <cell r="F727">
            <v>67905911.590000004</v>
          </cell>
        </row>
        <row r="728">
          <cell r="A728" t="str">
            <v>119921993</v>
          </cell>
          <cell r="B728">
            <v>1</v>
          </cell>
          <cell r="C728">
            <v>1992</v>
          </cell>
          <cell r="D728">
            <v>1993</v>
          </cell>
          <cell r="E728">
            <v>153589772</v>
          </cell>
          <cell r="F728">
            <v>280301333.89999998</v>
          </cell>
        </row>
        <row r="729">
          <cell r="A729" t="str">
            <v>The SAS</v>
          </cell>
          <cell r="D729" t="str">
            <v>The SAS</v>
          </cell>
          <cell r="E729" t="str">
            <v>System</v>
          </cell>
          <cell r="F729">
            <v>0.375</v>
          </cell>
        </row>
        <row r="730">
          <cell r="A730">
            <v>0</v>
          </cell>
        </row>
        <row r="731">
          <cell r="A731">
            <v>0</v>
          </cell>
        </row>
        <row r="732">
          <cell r="A732">
            <v>0</v>
          </cell>
          <cell r="E732" t="str">
            <v>PD_LOSS_</v>
          </cell>
        </row>
        <row r="733">
          <cell r="A733" t="str">
            <v>VEH_TYPEUNDERYRPRODYR</v>
          </cell>
          <cell r="B733" t="str">
            <v>VEH_TYPE</v>
          </cell>
          <cell r="C733" t="str">
            <v>UNDERYR</v>
          </cell>
          <cell r="D733" t="str">
            <v>PRODYR</v>
          </cell>
          <cell r="E733" t="str">
            <v>SHEKEL</v>
          </cell>
          <cell r="F733" t="str">
            <v>INDEXLOSS</v>
          </cell>
        </row>
        <row r="734">
          <cell r="A734">
            <v>0</v>
          </cell>
        </row>
        <row r="735">
          <cell r="A735" t="str">
            <v>119921994</v>
          </cell>
          <cell r="B735">
            <v>1</v>
          </cell>
          <cell r="C735">
            <v>1992</v>
          </cell>
          <cell r="D735">
            <v>1994</v>
          </cell>
          <cell r="E735">
            <v>158845205.5</v>
          </cell>
          <cell r="F735">
            <v>258123458.94</v>
          </cell>
        </row>
        <row r="736">
          <cell r="A736" t="str">
            <v>119921995</v>
          </cell>
          <cell r="B736">
            <v>1</v>
          </cell>
          <cell r="C736">
            <v>1992</v>
          </cell>
          <cell r="D736">
            <v>1995</v>
          </cell>
          <cell r="E736">
            <v>156210095.5</v>
          </cell>
          <cell r="F736">
            <v>230722311.05000001</v>
          </cell>
        </row>
        <row r="737">
          <cell r="A737" t="str">
            <v>119921996</v>
          </cell>
          <cell r="B737">
            <v>1</v>
          </cell>
          <cell r="C737">
            <v>1992</v>
          </cell>
          <cell r="D737">
            <v>1996</v>
          </cell>
          <cell r="E737">
            <v>161113037.28</v>
          </cell>
          <cell r="F737">
            <v>213635887.43000001</v>
          </cell>
        </row>
        <row r="738">
          <cell r="A738" t="str">
            <v>119921997</v>
          </cell>
          <cell r="B738">
            <v>1</v>
          </cell>
          <cell r="C738">
            <v>1992</v>
          </cell>
          <cell r="D738">
            <v>1997</v>
          </cell>
          <cell r="E738">
            <v>121211084.5</v>
          </cell>
          <cell r="F738">
            <v>147513889.84</v>
          </cell>
        </row>
        <row r="739">
          <cell r="A739" t="str">
            <v>119921998</v>
          </cell>
          <cell r="B739">
            <v>1</v>
          </cell>
          <cell r="C739">
            <v>1992</v>
          </cell>
          <cell r="D739">
            <v>1998</v>
          </cell>
          <cell r="E739">
            <v>105990396.02</v>
          </cell>
          <cell r="F739">
            <v>122312917.01000001</v>
          </cell>
        </row>
        <row r="740">
          <cell r="A740" t="str">
            <v>119921999</v>
          </cell>
          <cell r="B740">
            <v>1</v>
          </cell>
          <cell r="C740">
            <v>1992</v>
          </cell>
          <cell r="D740">
            <v>1999</v>
          </cell>
          <cell r="E740">
            <v>74299585.140000001</v>
          </cell>
          <cell r="F740">
            <v>81506644.900000006</v>
          </cell>
        </row>
        <row r="741">
          <cell r="A741" t="str">
            <v>119922000</v>
          </cell>
          <cell r="B741">
            <v>1</v>
          </cell>
          <cell r="C741">
            <v>1992</v>
          </cell>
          <cell r="D741">
            <v>2000</v>
          </cell>
          <cell r="E741">
            <v>54291343</v>
          </cell>
          <cell r="F741">
            <v>58906107.149999999</v>
          </cell>
        </row>
        <row r="742">
          <cell r="A742" t="str">
            <v>119922001</v>
          </cell>
          <cell r="B742">
            <v>1</v>
          </cell>
          <cell r="C742">
            <v>1992</v>
          </cell>
          <cell r="D742">
            <v>2001</v>
          </cell>
          <cell r="E742">
            <v>34422858.909999996</v>
          </cell>
          <cell r="F742">
            <v>36935727.609999999</v>
          </cell>
        </row>
        <row r="743">
          <cell r="A743" t="str">
            <v>119922002</v>
          </cell>
          <cell r="B743">
            <v>1</v>
          </cell>
          <cell r="C743">
            <v>1992</v>
          </cell>
          <cell r="D743">
            <v>2002</v>
          </cell>
          <cell r="E743">
            <v>22491595.68</v>
          </cell>
          <cell r="F743">
            <v>22851461.210000001</v>
          </cell>
        </row>
        <row r="744">
          <cell r="A744" t="str">
            <v>11993.</v>
          </cell>
          <cell r="B744">
            <v>1</v>
          </cell>
          <cell r="C744">
            <v>1993</v>
          </cell>
          <cell r="D744" t="str">
            <v>.</v>
          </cell>
          <cell r="E744" t="str">
            <v>.</v>
          </cell>
          <cell r="F744" t="str">
            <v>.</v>
          </cell>
        </row>
        <row r="745">
          <cell r="A745" t="str">
            <v>119931993</v>
          </cell>
          <cell r="B745">
            <v>1</v>
          </cell>
          <cell r="C745">
            <v>1993</v>
          </cell>
          <cell r="D745">
            <v>1993</v>
          </cell>
          <cell r="E745">
            <v>33378559.5</v>
          </cell>
          <cell r="F745">
            <v>60915871.090000004</v>
          </cell>
        </row>
        <row r="746">
          <cell r="A746" t="str">
            <v>119931994</v>
          </cell>
          <cell r="B746">
            <v>1</v>
          </cell>
          <cell r="C746">
            <v>1993</v>
          </cell>
          <cell r="D746">
            <v>1994</v>
          </cell>
          <cell r="E746">
            <v>178566566.59999999</v>
          </cell>
          <cell r="F746">
            <v>290170670.72000003</v>
          </cell>
        </row>
        <row r="747">
          <cell r="A747" t="str">
            <v>119931995</v>
          </cell>
          <cell r="B747">
            <v>1</v>
          </cell>
          <cell r="C747">
            <v>1993</v>
          </cell>
          <cell r="D747">
            <v>1995</v>
          </cell>
          <cell r="E747">
            <v>195297401.34</v>
          </cell>
          <cell r="F747">
            <v>288454261.77999997</v>
          </cell>
        </row>
        <row r="748">
          <cell r="A748" t="str">
            <v>119931996</v>
          </cell>
          <cell r="B748">
            <v>1</v>
          </cell>
          <cell r="C748">
            <v>1993</v>
          </cell>
          <cell r="D748">
            <v>1996</v>
          </cell>
          <cell r="E748">
            <v>180200094</v>
          </cell>
          <cell r="F748">
            <v>238945324.63999999</v>
          </cell>
        </row>
        <row r="749">
          <cell r="A749" t="str">
            <v>119931997</v>
          </cell>
          <cell r="B749">
            <v>1</v>
          </cell>
          <cell r="C749">
            <v>1993</v>
          </cell>
          <cell r="D749">
            <v>1997</v>
          </cell>
          <cell r="E749">
            <v>169125657</v>
          </cell>
          <cell r="F749">
            <v>205825924.56999999</v>
          </cell>
        </row>
        <row r="750">
          <cell r="A750" t="str">
            <v>119931998</v>
          </cell>
          <cell r="B750">
            <v>1</v>
          </cell>
          <cell r="C750">
            <v>1993</v>
          </cell>
          <cell r="D750">
            <v>1998</v>
          </cell>
          <cell r="E750">
            <v>163748204.25</v>
          </cell>
          <cell r="F750">
            <v>188965427.69999999</v>
          </cell>
        </row>
        <row r="751">
          <cell r="A751" t="str">
            <v>119931999</v>
          </cell>
          <cell r="B751">
            <v>1</v>
          </cell>
          <cell r="C751">
            <v>1993</v>
          </cell>
          <cell r="D751">
            <v>1999</v>
          </cell>
          <cell r="E751">
            <v>105365687.72</v>
          </cell>
          <cell r="F751">
            <v>115586159.43000001</v>
          </cell>
        </row>
        <row r="752">
          <cell r="A752" t="str">
            <v>119932000</v>
          </cell>
          <cell r="B752">
            <v>1</v>
          </cell>
          <cell r="C752">
            <v>1993</v>
          </cell>
          <cell r="D752">
            <v>2000</v>
          </cell>
          <cell r="E752">
            <v>108225438.62</v>
          </cell>
          <cell r="F752">
            <v>117424600.90000001</v>
          </cell>
        </row>
        <row r="753">
          <cell r="A753" t="str">
            <v>119932001</v>
          </cell>
          <cell r="B753">
            <v>1</v>
          </cell>
          <cell r="C753">
            <v>1993</v>
          </cell>
          <cell r="D753">
            <v>2001</v>
          </cell>
          <cell r="E753">
            <v>67770682.709999993</v>
          </cell>
          <cell r="F753">
            <v>72717942.549999997</v>
          </cell>
        </row>
        <row r="754">
          <cell r="A754" t="str">
            <v>119932002</v>
          </cell>
          <cell r="B754">
            <v>1</v>
          </cell>
          <cell r="C754">
            <v>1993</v>
          </cell>
          <cell r="D754">
            <v>2002</v>
          </cell>
          <cell r="E754">
            <v>49448682.68</v>
          </cell>
          <cell r="F754">
            <v>50239861.600000001</v>
          </cell>
        </row>
        <row r="755">
          <cell r="A755" t="str">
            <v>11994.</v>
          </cell>
          <cell r="B755">
            <v>1</v>
          </cell>
          <cell r="C755">
            <v>1994</v>
          </cell>
          <cell r="D755" t="str">
            <v>.</v>
          </cell>
          <cell r="E755" t="str">
            <v>.</v>
          </cell>
          <cell r="F755" t="str">
            <v>.</v>
          </cell>
        </row>
        <row r="756">
          <cell r="A756" t="str">
            <v>119941994</v>
          </cell>
          <cell r="B756">
            <v>1</v>
          </cell>
          <cell r="C756">
            <v>1994</v>
          </cell>
          <cell r="D756">
            <v>1994</v>
          </cell>
          <cell r="E756">
            <v>34325414.5</v>
          </cell>
          <cell r="F756">
            <v>55778798.560000002</v>
          </cell>
        </row>
        <row r="757">
          <cell r="A757" t="str">
            <v>119941995</v>
          </cell>
          <cell r="B757">
            <v>1</v>
          </cell>
          <cell r="C757">
            <v>1994</v>
          </cell>
          <cell r="D757">
            <v>1995</v>
          </cell>
          <cell r="E757">
            <v>212108795.5</v>
          </cell>
          <cell r="F757">
            <v>313284690.94999999</v>
          </cell>
        </row>
        <row r="758">
          <cell r="A758" t="str">
            <v>119941996</v>
          </cell>
          <cell r="B758">
            <v>1</v>
          </cell>
          <cell r="C758">
            <v>1994</v>
          </cell>
          <cell r="D758">
            <v>1996</v>
          </cell>
          <cell r="E758">
            <v>197047877</v>
          </cell>
          <cell r="F758">
            <v>261285484.90000001</v>
          </cell>
        </row>
        <row r="759">
          <cell r="A759" t="str">
            <v>119941997</v>
          </cell>
          <cell r="B759">
            <v>1</v>
          </cell>
          <cell r="C759">
            <v>1994</v>
          </cell>
          <cell r="D759">
            <v>1997</v>
          </cell>
          <cell r="E759">
            <v>183421396</v>
          </cell>
          <cell r="F759">
            <v>223223838.93000001</v>
          </cell>
        </row>
        <row r="760">
          <cell r="A760" t="str">
            <v>119941998</v>
          </cell>
          <cell r="B760">
            <v>1</v>
          </cell>
          <cell r="C760">
            <v>1994</v>
          </cell>
          <cell r="D760">
            <v>1998</v>
          </cell>
          <cell r="E760">
            <v>170661132.19</v>
          </cell>
          <cell r="F760">
            <v>196942946.55000001</v>
          </cell>
        </row>
        <row r="761">
          <cell r="A761" t="str">
            <v>119941999</v>
          </cell>
          <cell r="B761">
            <v>1</v>
          </cell>
          <cell r="C761">
            <v>1994</v>
          </cell>
          <cell r="D761">
            <v>1999</v>
          </cell>
          <cell r="E761">
            <v>150318429.24000001</v>
          </cell>
          <cell r="F761">
            <v>164899316.88</v>
          </cell>
        </row>
        <row r="762">
          <cell r="A762" t="str">
            <v>119942000</v>
          </cell>
          <cell r="B762">
            <v>1</v>
          </cell>
          <cell r="C762">
            <v>1994</v>
          </cell>
          <cell r="D762">
            <v>2000</v>
          </cell>
          <cell r="E762">
            <v>112962556.45999999</v>
          </cell>
          <cell r="F762">
            <v>122564373.76000001</v>
          </cell>
        </row>
        <row r="763">
          <cell r="A763" t="str">
            <v>119942001</v>
          </cell>
          <cell r="B763">
            <v>1</v>
          </cell>
          <cell r="C763">
            <v>1994</v>
          </cell>
          <cell r="D763">
            <v>2001</v>
          </cell>
          <cell r="E763">
            <v>98056451.629999995</v>
          </cell>
          <cell r="F763">
            <v>105214572.59999999</v>
          </cell>
        </row>
        <row r="764">
          <cell r="A764" t="str">
            <v>119942002</v>
          </cell>
          <cell r="B764">
            <v>1</v>
          </cell>
          <cell r="C764">
            <v>1994</v>
          </cell>
          <cell r="D764">
            <v>2002</v>
          </cell>
          <cell r="E764">
            <v>76052432.480000004</v>
          </cell>
          <cell r="F764">
            <v>77269271.400000006</v>
          </cell>
        </row>
        <row r="765">
          <cell r="A765" t="str">
            <v>11995.</v>
          </cell>
          <cell r="B765">
            <v>1</v>
          </cell>
          <cell r="C765">
            <v>1995</v>
          </cell>
          <cell r="D765" t="str">
            <v>.</v>
          </cell>
          <cell r="E765" t="str">
            <v>.</v>
          </cell>
          <cell r="F765" t="str">
            <v>.</v>
          </cell>
        </row>
        <row r="766">
          <cell r="A766" t="str">
            <v>119951995</v>
          </cell>
          <cell r="B766">
            <v>1</v>
          </cell>
          <cell r="C766">
            <v>1995</v>
          </cell>
          <cell r="D766">
            <v>1995</v>
          </cell>
          <cell r="E766">
            <v>43309803</v>
          </cell>
          <cell r="F766">
            <v>63968579.030000001</v>
          </cell>
        </row>
        <row r="767">
          <cell r="A767" t="str">
            <v>119951996</v>
          </cell>
          <cell r="B767">
            <v>1</v>
          </cell>
          <cell r="C767">
            <v>1995</v>
          </cell>
          <cell r="D767">
            <v>1996</v>
          </cell>
          <cell r="E767">
            <v>208732696</v>
          </cell>
          <cell r="F767">
            <v>276779554.89999998</v>
          </cell>
        </row>
        <row r="768">
          <cell r="A768" t="str">
            <v>119951997</v>
          </cell>
          <cell r="B768">
            <v>1</v>
          </cell>
          <cell r="C768">
            <v>1995</v>
          </cell>
          <cell r="D768">
            <v>1997</v>
          </cell>
          <cell r="E768">
            <v>189440740</v>
          </cell>
          <cell r="F768">
            <v>230549380.58000001</v>
          </cell>
        </row>
        <row r="769">
          <cell r="A769" t="str">
            <v>119951998</v>
          </cell>
          <cell r="B769">
            <v>1</v>
          </cell>
          <cell r="C769">
            <v>1995</v>
          </cell>
          <cell r="D769">
            <v>1998</v>
          </cell>
          <cell r="E769">
            <v>191006940.19</v>
          </cell>
          <cell r="F769">
            <v>220422008.97999999</v>
          </cell>
        </row>
        <row r="770">
          <cell r="A770" t="str">
            <v>119951999</v>
          </cell>
          <cell r="B770">
            <v>1</v>
          </cell>
          <cell r="C770">
            <v>1995</v>
          </cell>
          <cell r="D770">
            <v>1999</v>
          </cell>
          <cell r="E770">
            <v>176981414.24000001</v>
          </cell>
          <cell r="F770">
            <v>194148611.41999999</v>
          </cell>
        </row>
        <row r="771">
          <cell r="A771" t="str">
            <v>119952000</v>
          </cell>
          <cell r="B771">
            <v>1</v>
          </cell>
          <cell r="C771">
            <v>1995</v>
          </cell>
          <cell r="D771">
            <v>2000</v>
          </cell>
          <cell r="E771">
            <v>145688921.34999999</v>
          </cell>
          <cell r="F771">
            <v>158072479.66</v>
          </cell>
        </row>
        <row r="772">
          <cell r="A772" t="str">
            <v>119952001</v>
          </cell>
          <cell r="B772">
            <v>1</v>
          </cell>
          <cell r="C772">
            <v>1995</v>
          </cell>
          <cell r="D772">
            <v>2001</v>
          </cell>
          <cell r="E772">
            <v>93234455.819999993</v>
          </cell>
          <cell r="F772">
            <v>100040571.09</v>
          </cell>
        </row>
        <row r="773">
          <cell r="A773" t="str">
            <v>119952002</v>
          </cell>
          <cell r="B773">
            <v>1</v>
          </cell>
          <cell r="C773">
            <v>1995</v>
          </cell>
          <cell r="D773">
            <v>2002</v>
          </cell>
          <cell r="E773">
            <v>108363355.77</v>
          </cell>
          <cell r="F773">
            <v>110097169.45999999</v>
          </cell>
        </row>
        <row r="774">
          <cell r="A774" t="str">
            <v>11996.</v>
          </cell>
          <cell r="B774">
            <v>1</v>
          </cell>
          <cell r="C774">
            <v>1996</v>
          </cell>
          <cell r="D774" t="str">
            <v>.</v>
          </cell>
          <cell r="E774" t="str">
            <v>.</v>
          </cell>
          <cell r="F774" t="str">
            <v>.</v>
          </cell>
        </row>
        <row r="775">
          <cell r="A775" t="str">
            <v>119961996</v>
          </cell>
          <cell r="B775">
            <v>1</v>
          </cell>
          <cell r="C775">
            <v>1996</v>
          </cell>
          <cell r="D775">
            <v>1996</v>
          </cell>
          <cell r="E775">
            <v>56091066</v>
          </cell>
          <cell r="F775">
            <v>74376753.519999996</v>
          </cell>
        </row>
        <row r="776">
          <cell r="A776" t="str">
            <v>119961997</v>
          </cell>
          <cell r="B776">
            <v>1</v>
          </cell>
          <cell r="C776">
            <v>1996</v>
          </cell>
          <cell r="D776">
            <v>1997</v>
          </cell>
          <cell r="E776">
            <v>225676667</v>
          </cell>
          <cell r="F776">
            <v>274648503.74000001</v>
          </cell>
        </row>
        <row r="777">
          <cell r="A777" t="str">
            <v>119961998</v>
          </cell>
          <cell r="B777">
            <v>1</v>
          </cell>
          <cell r="C777">
            <v>1996</v>
          </cell>
          <cell r="D777">
            <v>1998</v>
          </cell>
          <cell r="E777">
            <v>223037356.36000001</v>
          </cell>
          <cell r="F777">
            <v>257385109.24000001</v>
          </cell>
        </row>
        <row r="778">
          <cell r="A778" t="str">
            <v>119961999</v>
          </cell>
          <cell r="B778">
            <v>1</v>
          </cell>
          <cell r="C778">
            <v>1996</v>
          </cell>
          <cell r="D778">
            <v>1999</v>
          </cell>
          <cell r="E778">
            <v>224642544.41999999</v>
          </cell>
          <cell r="F778">
            <v>246432871.22999999</v>
          </cell>
        </row>
        <row r="779">
          <cell r="A779" t="str">
            <v>119962000</v>
          </cell>
          <cell r="B779">
            <v>1</v>
          </cell>
          <cell r="C779">
            <v>1996</v>
          </cell>
          <cell r="D779">
            <v>2000</v>
          </cell>
          <cell r="E779">
            <v>192233731.78999999</v>
          </cell>
          <cell r="F779">
            <v>208573598.99000001</v>
          </cell>
        </row>
        <row r="780">
          <cell r="A780" t="str">
            <v>119962001</v>
          </cell>
          <cell r="B780">
            <v>1</v>
          </cell>
          <cell r="C780">
            <v>1996</v>
          </cell>
          <cell r="D780">
            <v>2001</v>
          </cell>
          <cell r="E780">
            <v>134396866.81999999</v>
          </cell>
          <cell r="F780">
            <v>144207838.09999999</v>
          </cell>
        </row>
        <row r="781">
          <cell r="A781" t="str">
            <v>119962002</v>
          </cell>
          <cell r="B781">
            <v>1</v>
          </cell>
          <cell r="C781">
            <v>1996</v>
          </cell>
          <cell r="D781">
            <v>2002</v>
          </cell>
          <cell r="E781">
            <v>133892985.48</v>
          </cell>
          <cell r="F781">
            <v>136035273.25</v>
          </cell>
        </row>
        <row r="782">
          <cell r="A782" t="str">
            <v>11997.</v>
          </cell>
          <cell r="B782">
            <v>1</v>
          </cell>
          <cell r="C782">
            <v>1997</v>
          </cell>
          <cell r="D782" t="str">
            <v>.</v>
          </cell>
          <cell r="E782" t="str">
            <v>.</v>
          </cell>
          <cell r="F782" t="str">
            <v>.</v>
          </cell>
        </row>
        <row r="783">
          <cell r="A783" t="str">
            <v>119971997</v>
          </cell>
          <cell r="B783">
            <v>1</v>
          </cell>
          <cell r="C783">
            <v>1997</v>
          </cell>
          <cell r="D783">
            <v>1997</v>
          </cell>
          <cell r="E783">
            <v>61753387</v>
          </cell>
          <cell r="F783">
            <v>75153871.980000004</v>
          </cell>
        </row>
        <row r="784">
          <cell r="A784" t="str">
            <v>119971998</v>
          </cell>
          <cell r="B784">
            <v>1</v>
          </cell>
          <cell r="C784">
            <v>1997</v>
          </cell>
          <cell r="D784">
            <v>1998</v>
          </cell>
          <cell r="E784">
            <v>270571322.58999997</v>
          </cell>
          <cell r="F784">
            <v>312239306.26999998</v>
          </cell>
        </row>
        <row r="785">
          <cell r="A785" t="str">
            <v>119971999</v>
          </cell>
          <cell r="B785">
            <v>1</v>
          </cell>
          <cell r="C785">
            <v>1997</v>
          </cell>
          <cell r="D785">
            <v>1999</v>
          </cell>
          <cell r="E785">
            <v>274610505.25</v>
          </cell>
          <cell r="F785">
            <v>301247724.25999999</v>
          </cell>
        </row>
        <row r="786">
          <cell r="A786" t="str">
            <v>119972000</v>
          </cell>
          <cell r="B786">
            <v>1</v>
          </cell>
          <cell r="C786">
            <v>1997</v>
          </cell>
          <cell r="D786">
            <v>2000</v>
          </cell>
          <cell r="E786">
            <v>228683122.53999999</v>
          </cell>
          <cell r="F786">
            <v>248121187.96000001</v>
          </cell>
        </row>
        <row r="787">
          <cell r="A787" t="str">
            <v>119972001</v>
          </cell>
          <cell r="B787">
            <v>1</v>
          </cell>
          <cell r="C787">
            <v>1997</v>
          </cell>
          <cell r="D787">
            <v>2001</v>
          </cell>
          <cell r="E787">
            <v>169648670.69999999</v>
          </cell>
          <cell r="F787">
            <v>182033023.66</v>
          </cell>
        </row>
        <row r="788">
          <cell r="A788" t="str">
            <v>119972002</v>
          </cell>
          <cell r="B788">
            <v>1</v>
          </cell>
          <cell r="C788">
            <v>1997</v>
          </cell>
          <cell r="D788">
            <v>2002</v>
          </cell>
          <cell r="E788">
            <v>155769165.81999999</v>
          </cell>
          <cell r="F788">
            <v>158261472.47</v>
          </cell>
        </row>
        <row r="789">
          <cell r="A789" t="str">
            <v>11998.</v>
          </cell>
          <cell r="B789">
            <v>1</v>
          </cell>
          <cell r="C789">
            <v>1998</v>
          </cell>
          <cell r="D789" t="str">
            <v>.</v>
          </cell>
          <cell r="E789" t="str">
            <v>.</v>
          </cell>
          <cell r="F789" t="str">
            <v>.</v>
          </cell>
        </row>
        <row r="790">
          <cell r="A790" t="str">
            <v>The SAS</v>
          </cell>
          <cell r="D790" t="str">
            <v>The SAS</v>
          </cell>
          <cell r="E790" t="str">
            <v>System</v>
          </cell>
          <cell r="F790">
            <v>0.375</v>
          </cell>
        </row>
        <row r="791">
          <cell r="A791">
            <v>0</v>
          </cell>
        </row>
        <row r="792">
          <cell r="A792">
            <v>0</v>
          </cell>
        </row>
        <row r="793">
          <cell r="A793">
            <v>0</v>
          </cell>
          <cell r="E793" t="str">
            <v>PD_LOSS_</v>
          </cell>
        </row>
        <row r="794">
          <cell r="A794" t="str">
            <v>VEH_TYPE    UNDERYRPRODYR</v>
          </cell>
          <cell r="B794" t="str">
            <v>VEH_TYPE    U</v>
          </cell>
          <cell r="C794" t="str">
            <v>NDERYR</v>
          </cell>
          <cell r="D794" t="str">
            <v>PRODYR</v>
          </cell>
          <cell r="E794" t="str">
            <v>SHEKEL</v>
          </cell>
          <cell r="F794" t="str">
            <v>INDEXLOSS</v>
          </cell>
        </row>
        <row r="795">
          <cell r="A795">
            <v>0</v>
          </cell>
        </row>
        <row r="796">
          <cell r="A796" t="str">
            <v>119981998</v>
          </cell>
          <cell r="B796">
            <v>1</v>
          </cell>
          <cell r="C796">
            <v>1998</v>
          </cell>
          <cell r="D796">
            <v>1998</v>
          </cell>
          <cell r="E796">
            <v>55737289.899999999</v>
          </cell>
          <cell r="F796">
            <v>64320832.539999999</v>
          </cell>
        </row>
        <row r="797">
          <cell r="A797" t="str">
            <v>119981999</v>
          </cell>
          <cell r="B797">
            <v>1</v>
          </cell>
          <cell r="C797">
            <v>1998</v>
          </cell>
          <cell r="D797">
            <v>1999</v>
          </cell>
          <cell r="E797">
            <v>286511621.61000001</v>
          </cell>
          <cell r="F797">
            <v>314303248.91000003</v>
          </cell>
        </row>
        <row r="798">
          <cell r="A798" t="str">
            <v>119982000</v>
          </cell>
          <cell r="B798">
            <v>1</v>
          </cell>
          <cell r="C798">
            <v>1998</v>
          </cell>
          <cell r="D798">
            <v>2000</v>
          </cell>
          <cell r="E798">
            <v>257291408.59999999</v>
          </cell>
          <cell r="F798">
            <v>279161178.32999998</v>
          </cell>
        </row>
        <row r="799">
          <cell r="A799" t="str">
            <v>119982001</v>
          </cell>
          <cell r="B799">
            <v>1</v>
          </cell>
          <cell r="C799">
            <v>1998</v>
          </cell>
          <cell r="D799">
            <v>2001</v>
          </cell>
          <cell r="E799">
            <v>196656352.41</v>
          </cell>
          <cell r="F799">
            <v>211012266.13999999</v>
          </cell>
        </row>
        <row r="800">
          <cell r="A800" t="str">
            <v>119982002</v>
          </cell>
          <cell r="B800">
            <v>1</v>
          </cell>
          <cell r="C800">
            <v>1998</v>
          </cell>
          <cell r="D800">
            <v>2002</v>
          </cell>
          <cell r="E800">
            <v>178315402.75</v>
          </cell>
          <cell r="F800">
            <v>181168449.19</v>
          </cell>
        </row>
        <row r="801">
          <cell r="A801" t="str">
            <v>11999.</v>
          </cell>
          <cell r="B801">
            <v>1</v>
          </cell>
          <cell r="C801">
            <v>1999</v>
          </cell>
          <cell r="D801" t="str">
            <v>.</v>
          </cell>
          <cell r="E801" t="str">
            <v>.</v>
          </cell>
          <cell r="F801" t="str">
            <v>.</v>
          </cell>
        </row>
        <row r="802">
          <cell r="A802" t="str">
            <v>119991999</v>
          </cell>
          <cell r="B802">
            <v>1</v>
          </cell>
          <cell r="C802">
            <v>1999</v>
          </cell>
          <cell r="D802">
            <v>1999</v>
          </cell>
          <cell r="E802">
            <v>61084419.380000003</v>
          </cell>
          <cell r="F802">
            <v>67009608.060000002</v>
          </cell>
        </row>
        <row r="803">
          <cell r="A803" t="str">
            <v>119992000</v>
          </cell>
          <cell r="B803">
            <v>1</v>
          </cell>
          <cell r="C803">
            <v>1999</v>
          </cell>
          <cell r="D803">
            <v>2000</v>
          </cell>
          <cell r="E803">
            <v>272691932.63999999</v>
          </cell>
          <cell r="F803">
            <v>295870746.91000003</v>
          </cell>
        </row>
        <row r="804">
          <cell r="A804" t="str">
            <v>119992001</v>
          </cell>
          <cell r="B804">
            <v>1</v>
          </cell>
          <cell r="C804">
            <v>1999</v>
          </cell>
          <cell r="D804">
            <v>2001</v>
          </cell>
          <cell r="E804">
            <v>246005641.33000001</v>
          </cell>
          <cell r="F804">
            <v>263964053.15000001</v>
          </cell>
        </row>
        <row r="805">
          <cell r="A805" t="str">
            <v>119992002</v>
          </cell>
          <cell r="B805">
            <v>1</v>
          </cell>
          <cell r="C805">
            <v>1999</v>
          </cell>
          <cell r="D805">
            <v>2002</v>
          </cell>
          <cell r="E805">
            <v>200620754.56999999</v>
          </cell>
          <cell r="F805">
            <v>203830686.63999999</v>
          </cell>
        </row>
        <row r="806">
          <cell r="A806" t="str">
            <v>12000.</v>
          </cell>
          <cell r="B806">
            <v>1</v>
          </cell>
          <cell r="C806">
            <v>2000</v>
          </cell>
          <cell r="D806" t="str">
            <v>.</v>
          </cell>
          <cell r="E806" t="str">
            <v>.</v>
          </cell>
          <cell r="F806" t="str">
            <v>.</v>
          </cell>
        </row>
        <row r="807">
          <cell r="A807" t="str">
            <v>120002000</v>
          </cell>
          <cell r="B807">
            <v>1</v>
          </cell>
          <cell r="C807">
            <v>2000</v>
          </cell>
          <cell r="D807">
            <v>2000</v>
          </cell>
          <cell r="E807">
            <v>57601135.979999997</v>
          </cell>
          <cell r="F807">
            <v>62497232.539999999</v>
          </cell>
        </row>
        <row r="808">
          <cell r="A808" t="str">
            <v>120002001</v>
          </cell>
          <cell r="B808">
            <v>1</v>
          </cell>
          <cell r="C808">
            <v>2000</v>
          </cell>
          <cell r="D808">
            <v>2001</v>
          </cell>
          <cell r="E808">
            <v>244875269.03</v>
          </cell>
          <cell r="F808">
            <v>262751163.66999999</v>
          </cell>
        </row>
        <row r="809">
          <cell r="A809" t="str">
            <v>120002002</v>
          </cell>
          <cell r="B809">
            <v>1</v>
          </cell>
          <cell r="C809">
            <v>2000</v>
          </cell>
          <cell r="D809">
            <v>2002</v>
          </cell>
          <cell r="E809">
            <v>224884107.59999999</v>
          </cell>
          <cell r="F809">
            <v>228482253.31999999</v>
          </cell>
        </row>
        <row r="810">
          <cell r="A810" t="str">
            <v>12001.</v>
          </cell>
          <cell r="B810">
            <v>1</v>
          </cell>
          <cell r="C810">
            <v>2001</v>
          </cell>
          <cell r="D810" t="str">
            <v>.</v>
          </cell>
          <cell r="E810" t="str">
            <v>.</v>
          </cell>
          <cell r="F810" t="str">
            <v>.</v>
          </cell>
        </row>
        <row r="811">
          <cell r="A811" t="str">
            <v>120012001</v>
          </cell>
          <cell r="B811">
            <v>1</v>
          </cell>
          <cell r="C811">
            <v>2001</v>
          </cell>
          <cell r="D811">
            <v>2001</v>
          </cell>
          <cell r="E811">
            <v>47299537.5</v>
          </cell>
          <cell r="F811">
            <v>50752403.740000002</v>
          </cell>
        </row>
        <row r="812">
          <cell r="A812" t="str">
            <v>120012002</v>
          </cell>
          <cell r="B812">
            <v>1</v>
          </cell>
          <cell r="C812">
            <v>2001</v>
          </cell>
          <cell r="D812">
            <v>2002</v>
          </cell>
          <cell r="E812">
            <v>235817150.75999999</v>
          </cell>
          <cell r="F812">
            <v>239590225.16999999</v>
          </cell>
        </row>
        <row r="813">
          <cell r="A813" t="str">
            <v>12002.</v>
          </cell>
          <cell r="B813">
            <v>1</v>
          </cell>
          <cell r="C813">
            <v>2002</v>
          </cell>
          <cell r="D813" t="str">
            <v>.</v>
          </cell>
          <cell r="E813" t="str">
            <v>.</v>
          </cell>
          <cell r="F813" t="str">
            <v>.</v>
          </cell>
        </row>
        <row r="814">
          <cell r="A814" t="str">
            <v>120022002</v>
          </cell>
          <cell r="B814">
            <v>1</v>
          </cell>
          <cell r="C814">
            <v>2002</v>
          </cell>
          <cell r="D814">
            <v>2002</v>
          </cell>
          <cell r="E814">
            <v>47023661</v>
          </cell>
          <cell r="F814">
            <v>47776039.579999998</v>
          </cell>
        </row>
        <row r="815">
          <cell r="A815" t="str">
            <v>219951996</v>
          </cell>
          <cell r="B815">
            <v>2</v>
          </cell>
          <cell r="C815">
            <v>1995</v>
          </cell>
          <cell r="D815">
            <v>1996</v>
          </cell>
          <cell r="E815">
            <v>9615</v>
          </cell>
          <cell r="F815">
            <v>12749.49</v>
          </cell>
        </row>
        <row r="816">
          <cell r="A816" t="str">
            <v>219951997</v>
          </cell>
          <cell r="B816">
            <v>2</v>
          </cell>
          <cell r="C816">
            <v>1995</v>
          </cell>
          <cell r="D816">
            <v>1997</v>
          </cell>
          <cell r="E816">
            <v>445</v>
          </cell>
          <cell r="F816">
            <v>541.55999999999995</v>
          </cell>
        </row>
        <row r="817">
          <cell r="A817" t="str">
            <v>219952000</v>
          </cell>
          <cell r="B817">
            <v>2</v>
          </cell>
          <cell r="C817">
            <v>1995</v>
          </cell>
          <cell r="D817">
            <v>2000</v>
          </cell>
          <cell r="E817">
            <v>520</v>
          </cell>
          <cell r="F817">
            <v>564.20000000000005</v>
          </cell>
        </row>
        <row r="818">
          <cell r="A818" t="str">
            <v>21996.</v>
          </cell>
          <cell r="B818">
            <v>2</v>
          </cell>
          <cell r="C818">
            <v>1996</v>
          </cell>
          <cell r="D818" t="str">
            <v>.</v>
          </cell>
          <cell r="E818" t="str">
            <v>.</v>
          </cell>
          <cell r="F818" t="str">
            <v>.</v>
          </cell>
        </row>
        <row r="819">
          <cell r="A819" t="str">
            <v>219961998</v>
          </cell>
          <cell r="B819">
            <v>2</v>
          </cell>
          <cell r="C819">
            <v>1996</v>
          </cell>
          <cell r="D819">
            <v>1998</v>
          </cell>
          <cell r="E819">
            <v>138</v>
          </cell>
          <cell r="F819">
            <v>159.25</v>
          </cell>
        </row>
        <row r="820">
          <cell r="A820" t="str">
            <v>219961999</v>
          </cell>
          <cell r="B820">
            <v>2</v>
          </cell>
          <cell r="C820">
            <v>1996</v>
          </cell>
          <cell r="D820">
            <v>1999</v>
          </cell>
          <cell r="E820">
            <v>455</v>
          </cell>
          <cell r="F820">
            <v>499.13</v>
          </cell>
        </row>
        <row r="821">
          <cell r="A821" t="str">
            <v>219962000</v>
          </cell>
          <cell r="B821">
            <v>2</v>
          </cell>
          <cell r="C821">
            <v>1996</v>
          </cell>
          <cell r="D821">
            <v>2000</v>
          </cell>
          <cell r="E821">
            <v>180</v>
          </cell>
          <cell r="F821">
            <v>195.3</v>
          </cell>
        </row>
        <row r="822">
          <cell r="A822" t="str">
            <v>219971997</v>
          </cell>
          <cell r="B822">
            <v>2</v>
          </cell>
          <cell r="C822">
            <v>1997</v>
          </cell>
          <cell r="D822">
            <v>1997</v>
          </cell>
          <cell r="E822">
            <v>7236</v>
          </cell>
          <cell r="F822">
            <v>8806.2099999999991</v>
          </cell>
        </row>
        <row r="823">
          <cell r="A823" t="str">
            <v>219971998</v>
          </cell>
          <cell r="B823">
            <v>2</v>
          </cell>
          <cell r="C823">
            <v>1997</v>
          </cell>
          <cell r="D823">
            <v>1998</v>
          </cell>
          <cell r="E823">
            <v>21148</v>
          </cell>
          <cell r="F823">
            <v>24404.79</v>
          </cell>
        </row>
        <row r="824">
          <cell r="A824" t="str">
            <v>219971999</v>
          </cell>
          <cell r="B824">
            <v>2</v>
          </cell>
          <cell r="C824">
            <v>1997</v>
          </cell>
          <cell r="D824">
            <v>1999</v>
          </cell>
          <cell r="E824">
            <v>11013</v>
          </cell>
          <cell r="F824">
            <v>12081.26</v>
          </cell>
        </row>
        <row r="825">
          <cell r="A825" t="str">
            <v>219972000</v>
          </cell>
          <cell r="B825">
            <v>2</v>
          </cell>
          <cell r="C825">
            <v>1997</v>
          </cell>
          <cell r="D825">
            <v>2000</v>
          </cell>
          <cell r="E825">
            <v>11411</v>
          </cell>
          <cell r="F825">
            <v>12380.93</v>
          </cell>
        </row>
        <row r="826">
          <cell r="A826" t="str">
            <v>219972001</v>
          </cell>
          <cell r="B826">
            <v>2</v>
          </cell>
          <cell r="C826">
            <v>1997</v>
          </cell>
          <cell r="D826">
            <v>2001</v>
          </cell>
          <cell r="E826">
            <v>1472</v>
          </cell>
          <cell r="F826">
            <v>1579.46</v>
          </cell>
        </row>
        <row r="827">
          <cell r="A827" t="str">
            <v>219972002</v>
          </cell>
          <cell r="B827">
            <v>2</v>
          </cell>
          <cell r="C827">
            <v>1997</v>
          </cell>
          <cell r="D827">
            <v>2002</v>
          </cell>
          <cell r="E827">
            <v>-4548</v>
          </cell>
          <cell r="F827">
            <v>-4620.7700000000004</v>
          </cell>
        </row>
        <row r="828">
          <cell r="A828" t="str">
            <v>21998.</v>
          </cell>
          <cell r="B828">
            <v>2</v>
          </cell>
          <cell r="C828">
            <v>1998</v>
          </cell>
          <cell r="D828" t="str">
            <v>.</v>
          </cell>
          <cell r="E828" t="str">
            <v>.</v>
          </cell>
          <cell r="F828" t="str">
            <v>.</v>
          </cell>
        </row>
        <row r="829">
          <cell r="A829" t="str">
            <v>219981999</v>
          </cell>
          <cell r="B829">
            <v>2</v>
          </cell>
          <cell r="C829">
            <v>1998</v>
          </cell>
          <cell r="D829">
            <v>1999</v>
          </cell>
          <cell r="E829">
            <v>5900</v>
          </cell>
          <cell r="F829">
            <v>6472.3</v>
          </cell>
        </row>
        <row r="830">
          <cell r="A830" t="str">
            <v>219982000</v>
          </cell>
          <cell r="B830">
            <v>2</v>
          </cell>
          <cell r="C830">
            <v>1998</v>
          </cell>
          <cell r="D830">
            <v>2000</v>
          </cell>
          <cell r="E830">
            <v>22155</v>
          </cell>
          <cell r="F830">
            <v>24038.18</v>
          </cell>
        </row>
        <row r="831">
          <cell r="A831" t="str">
            <v>219982001</v>
          </cell>
          <cell r="B831">
            <v>2</v>
          </cell>
          <cell r="C831">
            <v>1998</v>
          </cell>
          <cell r="D831">
            <v>2001</v>
          </cell>
          <cell r="E831">
            <v>13001</v>
          </cell>
          <cell r="F831">
            <v>13950.07</v>
          </cell>
        </row>
        <row r="832">
          <cell r="A832" t="str">
            <v>219982002</v>
          </cell>
          <cell r="B832">
            <v>2</v>
          </cell>
          <cell r="C832">
            <v>1998</v>
          </cell>
          <cell r="D832">
            <v>2002</v>
          </cell>
          <cell r="E832">
            <v>80</v>
          </cell>
          <cell r="F832">
            <v>81.28</v>
          </cell>
        </row>
        <row r="833">
          <cell r="A833" t="str">
            <v>21999.</v>
          </cell>
          <cell r="B833">
            <v>2</v>
          </cell>
          <cell r="C833">
            <v>1999</v>
          </cell>
          <cell r="D833" t="str">
            <v>.</v>
          </cell>
          <cell r="E833" t="str">
            <v>.</v>
          </cell>
          <cell r="F833" t="str">
            <v>.</v>
          </cell>
        </row>
        <row r="834">
          <cell r="A834" t="str">
            <v>219991999</v>
          </cell>
          <cell r="B834">
            <v>2</v>
          </cell>
          <cell r="C834">
            <v>1999</v>
          </cell>
          <cell r="D834">
            <v>1999</v>
          </cell>
          <cell r="E834">
            <v>89065</v>
          </cell>
          <cell r="F834">
            <v>97704.3</v>
          </cell>
        </row>
        <row r="835">
          <cell r="A835" t="str">
            <v>219992000</v>
          </cell>
          <cell r="B835">
            <v>2</v>
          </cell>
          <cell r="C835">
            <v>1999</v>
          </cell>
          <cell r="D835">
            <v>2000</v>
          </cell>
          <cell r="E835">
            <v>62520</v>
          </cell>
          <cell r="F835">
            <v>67834.2</v>
          </cell>
        </row>
        <row r="836">
          <cell r="A836" t="str">
            <v>219992001</v>
          </cell>
          <cell r="B836">
            <v>2</v>
          </cell>
          <cell r="C836">
            <v>1999</v>
          </cell>
          <cell r="D836">
            <v>2001</v>
          </cell>
          <cell r="E836">
            <v>27784</v>
          </cell>
          <cell r="F836">
            <v>29812.23</v>
          </cell>
        </row>
        <row r="837">
          <cell r="A837" t="str">
            <v>219992002</v>
          </cell>
          <cell r="B837">
            <v>2</v>
          </cell>
          <cell r="C837">
            <v>1999</v>
          </cell>
          <cell r="D837">
            <v>2002</v>
          </cell>
          <cell r="E837">
            <v>43259</v>
          </cell>
          <cell r="F837">
            <v>43951.14</v>
          </cell>
        </row>
        <row r="838">
          <cell r="A838" t="str">
            <v>22000.</v>
          </cell>
          <cell r="B838">
            <v>2</v>
          </cell>
          <cell r="C838">
            <v>2000</v>
          </cell>
          <cell r="D838" t="str">
            <v>.</v>
          </cell>
          <cell r="E838" t="str">
            <v>.</v>
          </cell>
          <cell r="F838" t="str">
            <v>.</v>
          </cell>
        </row>
        <row r="839">
          <cell r="A839" t="str">
            <v>220002000</v>
          </cell>
          <cell r="B839">
            <v>2</v>
          </cell>
          <cell r="C839">
            <v>2000</v>
          </cell>
          <cell r="D839">
            <v>2000</v>
          </cell>
          <cell r="E839">
            <v>24547</v>
          </cell>
          <cell r="F839">
            <v>26633.49</v>
          </cell>
        </row>
        <row r="840">
          <cell r="A840" t="str">
            <v>220002001</v>
          </cell>
          <cell r="B840">
            <v>2</v>
          </cell>
          <cell r="C840">
            <v>2000</v>
          </cell>
          <cell r="D840">
            <v>2001</v>
          </cell>
          <cell r="E840">
            <v>67142</v>
          </cell>
          <cell r="F840">
            <v>72043.37</v>
          </cell>
        </row>
        <row r="841">
          <cell r="A841" t="str">
            <v>220002002</v>
          </cell>
          <cell r="B841">
            <v>2</v>
          </cell>
          <cell r="C841">
            <v>2000</v>
          </cell>
          <cell r="D841">
            <v>2002</v>
          </cell>
          <cell r="E841">
            <v>75007</v>
          </cell>
          <cell r="F841">
            <v>76207.11</v>
          </cell>
        </row>
        <row r="842">
          <cell r="A842" t="str">
            <v>22001.</v>
          </cell>
          <cell r="B842">
            <v>2</v>
          </cell>
          <cell r="C842">
            <v>2001</v>
          </cell>
          <cell r="D842" t="str">
            <v>.</v>
          </cell>
          <cell r="E842" t="str">
            <v>.</v>
          </cell>
          <cell r="F842" t="str">
            <v>.</v>
          </cell>
        </row>
        <row r="843">
          <cell r="A843" t="str">
            <v>220012001</v>
          </cell>
          <cell r="B843">
            <v>2</v>
          </cell>
          <cell r="C843">
            <v>2001</v>
          </cell>
          <cell r="D843">
            <v>2001</v>
          </cell>
          <cell r="E843">
            <v>7794</v>
          </cell>
          <cell r="F843">
            <v>8362.9599999999991</v>
          </cell>
        </row>
        <row r="844">
          <cell r="A844" t="str">
            <v>220012002</v>
          </cell>
          <cell r="B844">
            <v>2</v>
          </cell>
          <cell r="C844">
            <v>2001</v>
          </cell>
          <cell r="D844">
            <v>2002</v>
          </cell>
          <cell r="E844">
            <v>44472</v>
          </cell>
          <cell r="F844">
            <v>45183.55</v>
          </cell>
        </row>
        <row r="845">
          <cell r="A845" t="str">
            <v>22002.</v>
          </cell>
          <cell r="B845">
            <v>2</v>
          </cell>
          <cell r="C845">
            <v>2002</v>
          </cell>
          <cell r="D845" t="str">
            <v>.</v>
          </cell>
          <cell r="E845" t="str">
            <v>.</v>
          </cell>
          <cell r="F845" t="str">
            <v>.</v>
          </cell>
        </row>
        <row r="846">
          <cell r="A846" t="str">
            <v>220022002</v>
          </cell>
          <cell r="B846">
            <v>2</v>
          </cell>
          <cell r="C846">
            <v>2002</v>
          </cell>
          <cell r="D846">
            <v>2002</v>
          </cell>
          <cell r="E846">
            <v>10613</v>
          </cell>
          <cell r="F846">
            <v>10782.81</v>
          </cell>
        </row>
        <row r="847">
          <cell r="A847" t="str">
            <v>31996.</v>
          </cell>
          <cell r="B847">
            <v>3</v>
          </cell>
          <cell r="C847">
            <v>1996</v>
          </cell>
          <cell r="D847" t="str">
            <v>.</v>
          </cell>
          <cell r="E847" t="str">
            <v>.</v>
          </cell>
          <cell r="F847" t="str">
            <v>.</v>
          </cell>
        </row>
        <row r="848">
          <cell r="A848" t="str">
            <v>319981999</v>
          </cell>
          <cell r="B848">
            <v>3</v>
          </cell>
          <cell r="C848">
            <v>1998</v>
          </cell>
          <cell r="D848">
            <v>1999</v>
          </cell>
          <cell r="E848">
            <v>35580</v>
          </cell>
          <cell r="F848">
            <v>39031.26</v>
          </cell>
        </row>
        <row r="849">
          <cell r="A849" t="str">
            <v>319982000</v>
          </cell>
          <cell r="B849">
            <v>3</v>
          </cell>
          <cell r="C849">
            <v>1998</v>
          </cell>
          <cell r="D849">
            <v>2000</v>
          </cell>
          <cell r="E849">
            <v>185420</v>
          </cell>
          <cell r="F849">
            <v>201180.7</v>
          </cell>
        </row>
        <row r="850">
          <cell r="A850" t="str">
            <v>519951996</v>
          </cell>
          <cell r="B850">
            <v>5</v>
          </cell>
          <cell r="C850">
            <v>1995</v>
          </cell>
          <cell r="D850">
            <v>1996</v>
          </cell>
          <cell r="E850">
            <v>348</v>
          </cell>
          <cell r="F850">
            <v>461.45</v>
          </cell>
        </row>
        <row r="851">
          <cell r="A851" t="str">
            <v>The SAS</v>
          </cell>
          <cell r="D851" t="str">
            <v>The SAS</v>
          </cell>
          <cell r="E851" t="str">
            <v>System</v>
          </cell>
          <cell r="F851">
            <v>0.375</v>
          </cell>
        </row>
        <row r="852">
          <cell r="A852">
            <v>0</v>
          </cell>
        </row>
        <row r="853">
          <cell r="A853">
            <v>0</v>
          </cell>
        </row>
        <row r="854">
          <cell r="A854">
            <v>0</v>
          </cell>
          <cell r="E854" t="str">
            <v>PD_LOSS_</v>
          </cell>
        </row>
        <row r="855">
          <cell r="A855" t="str">
            <v>VEH_TYPEUNDERYRPRODYR</v>
          </cell>
          <cell r="B855" t="str">
            <v>VEH_TYPE</v>
          </cell>
          <cell r="C855" t="str">
            <v>UNDERYR</v>
          </cell>
          <cell r="D855" t="str">
            <v>PRODYR</v>
          </cell>
          <cell r="E855" t="str">
            <v>SHEKEL</v>
          </cell>
          <cell r="F855" t="str">
            <v>INDEXLOSS</v>
          </cell>
        </row>
        <row r="856">
          <cell r="A856">
            <v>0</v>
          </cell>
        </row>
        <row r="857">
          <cell r="A857" t="str">
            <v>519951997</v>
          </cell>
          <cell r="B857">
            <v>5</v>
          </cell>
          <cell r="C857">
            <v>1995</v>
          </cell>
          <cell r="D857">
            <v>1997</v>
          </cell>
          <cell r="E857">
            <v>1261</v>
          </cell>
          <cell r="F857">
            <v>1534.64</v>
          </cell>
        </row>
        <row r="858">
          <cell r="A858" t="str">
            <v>519951998</v>
          </cell>
          <cell r="B858">
            <v>5</v>
          </cell>
          <cell r="C858">
            <v>1995</v>
          </cell>
          <cell r="D858">
            <v>1998</v>
          </cell>
          <cell r="E858">
            <v>8500</v>
          </cell>
          <cell r="F858">
            <v>9809</v>
          </cell>
        </row>
        <row r="859">
          <cell r="A859" t="str">
            <v>51996.</v>
          </cell>
          <cell r="B859">
            <v>5</v>
          </cell>
          <cell r="C859">
            <v>1996</v>
          </cell>
          <cell r="D859" t="str">
            <v>.</v>
          </cell>
          <cell r="E859" t="str">
            <v>.</v>
          </cell>
          <cell r="F859" t="str">
            <v>.</v>
          </cell>
        </row>
        <row r="860">
          <cell r="A860" t="str">
            <v>51997.</v>
          </cell>
          <cell r="B860">
            <v>5</v>
          </cell>
          <cell r="C860">
            <v>1997</v>
          </cell>
          <cell r="D860" t="str">
            <v>.</v>
          </cell>
          <cell r="E860" t="str">
            <v>.</v>
          </cell>
          <cell r="F860" t="str">
            <v>.</v>
          </cell>
        </row>
        <row r="861">
          <cell r="A861" t="str">
            <v>61996.</v>
          </cell>
          <cell r="B861">
            <v>6</v>
          </cell>
          <cell r="C861">
            <v>1996</v>
          </cell>
          <cell r="D861" t="str">
            <v>.</v>
          </cell>
          <cell r="E861" t="str">
            <v>.</v>
          </cell>
          <cell r="F861" t="str">
            <v>.</v>
          </cell>
        </row>
        <row r="862">
          <cell r="A862" t="str">
            <v>619961997</v>
          </cell>
          <cell r="B862">
            <v>6</v>
          </cell>
          <cell r="C862">
            <v>1996</v>
          </cell>
          <cell r="D862">
            <v>1997</v>
          </cell>
          <cell r="E862">
            <v>9269</v>
          </cell>
          <cell r="F862">
            <v>11280.37</v>
          </cell>
        </row>
        <row r="863">
          <cell r="A863" t="str">
            <v>619961998</v>
          </cell>
          <cell r="B863">
            <v>6</v>
          </cell>
          <cell r="C863">
            <v>1996</v>
          </cell>
          <cell r="D863">
            <v>1998</v>
          </cell>
          <cell r="E863">
            <v>4029</v>
          </cell>
          <cell r="F863">
            <v>4649.47</v>
          </cell>
        </row>
        <row r="864">
          <cell r="A864" t="str">
            <v>619961999</v>
          </cell>
          <cell r="B864">
            <v>6</v>
          </cell>
          <cell r="C864">
            <v>1996</v>
          </cell>
          <cell r="D864">
            <v>1999</v>
          </cell>
          <cell r="E864">
            <v>50680</v>
          </cell>
          <cell r="F864">
            <v>55595.96</v>
          </cell>
        </row>
        <row r="865">
          <cell r="A865" t="str">
            <v>619962000</v>
          </cell>
          <cell r="B865">
            <v>6</v>
          </cell>
          <cell r="C865">
            <v>1996</v>
          </cell>
          <cell r="D865">
            <v>2000</v>
          </cell>
          <cell r="E865">
            <v>-278</v>
          </cell>
          <cell r="F865">
            <v>-301.63</v>
          </cell>
        </row>
        <row r="866">
          <cell r="A866" t="str">
            <v>619962001</v>
          </cell>
          <cell r="B866">
            <v>6</v>
          </cell>
          <cell r="C866">
            <v>1996</v>
          </cell>
          <cell r="D866">
            <v>2001</v>
          </cell>
          <cell r="E866">
            <v>912</v>
          </cell>
          <cell r="F866">
            <v>978.58</v>
          </cell>
        </row>
        <row r="867">
          <cell r="A867" t="str">
            <v>619962002</v>
          </cell>
          <cell r="B867">
            <v>6</v>
          </cell>
          <cell r="C867">
            <v>1996</v>
          </cell>
          <cell r="D867">
            <v>2002</v>
          </cell>
          <cell r="E867">
            <v>77383</v>
          </cell>
          <cell r="F867">
            <v>78621.13</v>
          </cell>
        </row>
        <row r="868">
          <cell r="A868" t="str">
            <v>619971997</v>
          </cell>
          <cell r="B868">
            <v>6</v>
          </cell>
          <cell r="C868">
            <v>1997</v>
          </cell>
          <cell r="D868">
            <v>1997</v>
          </cell>
          <cell r="E868">
            <v>877</v>
          </cell>
          <cell r="F868">
            <v>1067.31</v>
          </cell>
        </row>
        <row r="869">
          <cell r="A869" t="str">
            <v>619971998</v>
          </cell>
          <cell r="B869">
            <v>6</v>
          </cell>
          <cell r="C869">
            <v>1997</v>
          </cell>
          <cell r="D869">
            <v>1998</v>
          </cell>
          <cell r="E869">
            <v>563</v>
          </cell>
          <cell r="F869">
            <v>649.70000000000005</v>
          </cell>
        </row>
        <row r="870">
          <cell r="A870" t="str">
            <v>81977.</v>
          </cell>
          <cell r="B870">
            <v>8</v>
          </cell>
          <cell r="C870">
            <v>1977</v>
          </cell>
          <cell r="D870" t="str">
            <v>.</v>
          </cell>
          <cell r="E870" t="str">
            <v>.</v>
          </cell>
          <cell r="F870" t="str">
            <v>.</v>
          </cell>
        </row>
        <row r="871">
          <cell r="A871" t="str">
            <v>819771976</v>
          </cell>
          <cell r="B871">
            <v>8</v>
          </cell>
          <cell r="C871">
            <v>1977</v>
          </cell>
          <cell r="D871">
            <v>1976</v>
          </cell>
          <cell r="E871">
            <v>0.24</v>
          </cell>
          <cell r="F871">
            <v>0.24</v>
          </cell>
        </row>
        <row r="872">
          <cell r="A872" t="str">
            <v>819771977</v>
          </cell>
          <cell r="B872">
            <v>8</v>
          </cell>
          <cell r="C872">
            <v>1977</v>
          </cell>
          <cell r="D872">
            <v>1977</v>
          </cell>
          <cell r="E872">
            <v>90.89</v>
          </cell>
          <cell r="F872">
            <v>994911.39</v>
          </cell>
        </row>
        <row r="873">
          <cell r="A873" t="str">
            <v>819771978</v>
          </cell>
          <cell r="B873">
            <v>8</v>
          </cell>
          <cell r="C873">
            <v>1977</v>
          </cell>
          <cell r="D873">
            <v>1978</v>
          </cell>
          <cell r="E873">
            <v>554.53</v>
          </cell>
          <cell r="F873">
            <v>4030738.83</v>
          </cell>
        </row>
        <row r="874">
          <cell r="A874" t="str">
            <v>819771979</v>
          </cell>
          <cell r="B874">
            <v>8</v>
          </cell>
          <cell r="C874">
            <v>1977</v>
          </cell>
          <cell r="D874">
            <v>1979</v>
          </cell>
          <cell r="E874">
            <v>630.17999999999995</v>
          </cell>
          <cell r="F874">
            <v>2569152.48</v>
          </cell>
        </row>
        <row r="875">
          <cell r="A875" t="str">
            <v>819771980</v>
          </cell>
          <cell r="B875">
            <v>8</v>
          </cell>
          <cell r="C875">
            <v>1977</v>
          </cell>
          <cell r="D875">
            <v>1980</v>
          </cell>
          <cell r="E875">
            <v>2102.9</v>
          </cell>
          <cell r="F875">
            <v>3711057.03</v>
          </cell>
        </row>
        <row r="876">
          <cell r="A876" t="str">
            <v>819771981</v>
          </cell>
          <cell r="B876">
            <v>8</v>
          </cell>
          <cell r="C876">
            <v>1977</v>
          </cell>
          <cell r="D876">
            <v>1981</v>
          </cell>
          <cell r="E876">
            <v>4163.74</v>
          </cell>
          <cell r="F876">
            <v>3389246.89</v>
          </cell>
        </row>
        <row r="877">
          <cell r="A877" t="str">
            <v>819771982</v>
          </cell>
          <cell r="B877">
            <v>8</v>
          </cell>
          <cell r="C877">
            <v>1977</v>
          </cell>
          <cell r="D877">
            <v>1982</v>
          </cell>
          <cell r="E877">
            <v>5977.03</v>
          </cell>
          <cell r="F877">
            <v>2208052.35</v>
          </cell>
        </row>
        <row r="878">
          <cell r="A878" t="str">
            <v>819771983</v>
          </cell>
          <cell r="B878">
            <v>8</v>
          </cell>
          <cell r="C878">
            <v>1977</v>
          </cell>
          <cell r="D878">
            <v>1983</v>
          </cell>
          <cell r="E878">
            <v>8116.9</v>
          </cell>
          <cell r="F878">
            <v>1220635.6599999999</v>
          </cell>
        </row>
        <row r="879">
          <cell r="A879" t="str">
            <v>819771984</v>
          </cell>
          <cell r="B879">
            <v>8</v>
          </cell>
          <cell r="C879">
            <v>1977</v>
          </cell>
          <cell r="D879">
            <v>1984</v>
          </cell>
          <cell r="E879">
            <v>17906.21</v>
          </cell>
          <cell r="F879">
            <v>568307.29</v>
          </cell>
        </row>
        <row r="880">
          <cell r="A880" t="str">
            <v>819771985</v>
          </cell>
          <cell r="B880">
            <v>8</v>
          </cell>
          <cell r="C880">
            <v>1977</v>
          </cell>
          <cell r="D880">
            <v>1985</v>
          </cell>
          <cell r="E880">
            <v>87964.83</v>
          </cell>
          <cell r="F880">
            <v>689908.16</v>
          </cell>
        </row>
        <row r="881">
          <cell r="A881" t="str">
            <v>819771986</v>
          </cell>
          <cell r="B881">
            <v>8</v>
          </cell>
          <cell r="C881">
            <v>1977</v>
          </cell>
          <cell r="D881">
            <v>1986</v>
          </cell>
          <cell r="E881">
            <v>43181</v>
          </cell>
          <cell r="F881">
            <v>228686.58</v>
          </cell>
        </row>
        <row r="882">
          <cell r="A882" t="str">
            <v>819771988</v>
          </cell>
          <cell r="B882">
            <v>8</v>
          </cell>
          <cell r="C882">
            <v>1977</v>
          </cell>
          <cell r="D882">
            <v>1988</v>
          </cell>
          <cell r="E882">
            <v>-501</v>
          </cell>
          <cell r="F882">
            <v>-1903.3</v>
          </cell>
        </row>
        <row r="883">
          <cell r="A883" t="str">
            <v>819771989</v>
          </cell>
          <cell r="B883">
            <v>8</v>
          </cell>
          <cell r="C883">
            <v>1977</v>
          </cell>
          <cell r="D883">
            <v>1989</v>
          </cell>
          <cell r="E883">
            <v>18653</v>
          </cell>
          <cell r="F883">
            <v>58962.13</v>
          </cell>
        </row>
        <row r="884">
          <cell r="A884" t="str">
            <v>819771990</v>
          </cell>
          <cell r="B884">
            <v>8</v>
          </cell>
          <cell r="C884">
            <v>1977</v>
          </cell>
          <cell r="D884">
            <v>1990</v>
          </cell>
          <cell r="E884">
            <v>232</v>
          </cell>
          <cell r="F884">
            <v>625.94000000000005</v>
          </cell>
        </row>
        <row r="885">
          <cell r="A885" t="str">
            <v>819771992</v>
          </cell>
          <cell r="B885">
            <v>8</v>
          </cell>
          <cell r="C885">
            <v>1977</v>
          </cell>
          <cell r="D885">
            <v>1992</v>
          </cell>
          <cell r="E885">
            <v>657</v>
          </cell>
          <cell r="F885">
            <v>1330.43</v>
          </cell>
        </row>
        <row r="886">
          <cell r="A886" t="str">
            <v>819771993</v>
          </cell>
          <cell r="B886">
            <v>8</v>
          </cell>
          <cell r="C886">
            <v>1977</v>
          </cell>
          <cell r="D886">
            <v>1993</v>
          </cell>
          <cell r="E886">
            <v>52340</v>
          </cell>
          <cell r="F886">
            <v>95520.5</v>
          </cell>
        </row>
        <row r="887">
          <cell r="A887" t="str">
            <v>81978.</v>
          </cell>
          <cell r="B887">
            <v>8</v>
          </cell>
          <cell r="C887">
            <v>1978</v>
          </cell>
          <cell r="D887" t="str">
            <v>.</v>
          </cell>
          <cell r="E887" t="str">
            <v>.</v>
          </cell>
          <cell r="F887" t="str">
            <v>.</v>
          </cell>
        </row>
        <row r="888">
          <cell r="A888" t="str">
            <v>819781978</v>
          </cell>
          <cell r="B888">
            <v>8</v>
          </cell>
          <cell r="C888">
            <v>1978</v>
          </cell>
          <cell r="D888">
            <v>1978</v>
          </cell>
          <cell r="E888">
            <v>55</v>
          </cell>
          <cell r="F888">
            <v>399781.14</v>
          </cell>
        </row>
        <row r="889">
          <cell r="A889" t="str">
            <v>819781979</v>
          </cell>
          <cell r="B889">
            <v>8</v>
          </cell>
          <cell r="C889">
            <v>1978</v>
          </cell>
          <cell r="D889">
            <v>1979</v>
          </cell>
          <cell r="E889">
            <v>559.65</v>
          </cell>
          <cell r="F889">
            <v>2281611.9</v>
          </cell>
        </row>
        <row r="890">
          <cell r="A890" t="str">
            <v>819781980</v>
          </cell>
          <cell r="B890">
            <v>8</v>
          </cell>
          <cell r="C890">
            <v>1978</v>
          </cell>
          <cell r="D890">
            <v>1980</v>
          </cell>
          <cell r="E890">
            <v>1264.6500000000001</v>
          </cell>
          <cell r="F890">
            <v>2231769.59</v>
          </cell>
        </row>
        <row r="891">
          <cell r="A891" t="str">
            <v>819781981</v>
          </cell>
          <cell r="B891">
            <v>8</v>
          </cell>
          <cell r="C891">
            <v>1978</v>
          </cell>
          <cell r="D891">
            <v>1981</v>
          </cell>
          <cell r="E891">
            <v>4471.62</v>
          </cell>
          <cell r="F891">
            <v>3639858.44</v>
          </cell>
        </row>
        <row r="892">
          <cell r="A892" t="str">
            <v>819781982</v>
          </cell>
          <cell r="B892">
            <v>8</v>
          </cell>
          <cell r="C892">
            <v>1978</v>
          </cell>
          <cell r="D892">
            <v>1982</v>
          </cell>
          <cell r="E892">
            <v>10349.790000000001</v>
          </cell>
          <cell r="F892">
            <v>3823450.47</v>
          </cell>
        </row>
        <row r="893">
          <cell r="A893" t="str">
            <v>819781983</v>
          </cell>
          <cell r="B893">
            <v>8</v>
          </cell>
          <cell r="C893">
            <v>1978</v>
          </cell>
          <cell r="D893">
            <v>1983</v>
          </cell>
          <cell r="E893">
            <v>13131.47</v>
          </cell>
          <cell r="F893">
            <v>1974736.72</v>
          </cell>
        </row>
        <row r="894">
          <cell r="A894" t="str">
            <v>819781984</v>
          </cell>
          <cell r="B894">
            <v>8</v>
          </cell>
          <cell r="C894">
            <v>1978</v>
          </cell>
          <cell r="D894">
            <v>1984</v>
          </cell>
          <cell r="E894">
            <v>18727.189999999999</v>
          </cell>
          <cell r="F894">
            <v>594363.56000000006</v>
          </cell>
        </row>
        <row r="895">
          <cell r="A895" t="str">
            <v>819781985</v>
          </cell>
          <cell r="B895">
            <v>8</v>
          </cell>
          <cell r="C895">
            <v>1978</v>
          </cell>
          <cell r="D895">
            <v>1985</v>
          </cell>
          <cell r="E895">
            <v>105114.55</v>
          </cell>
          <cell r="F895">
            <v>824413.42</v>
          </cell>
        </row>
        <row r="896">
          <cell r="A896" t="str">
            <v>819781986</v>
          </cell>
          <cell r="B896">
            <v>8</v>
          </cell>
          <cell r="C896">
            <v>1978</v>
          </cell>
          <cell r="D896">
            <v>1986</v>
          </cell>
          <cell r="E896">
            <v>46513</v>
          </cell>
          <cell r="F896">
            <v>246332.85</v>
          </cell>
        </row>
        <row r="897">
          <cell r="A897" t="str">
            <v>819781987</v>
          </cell>
          <cell r="B897">
            <v>8</v>
          </cell>
          <cell r="C897">
            <v>1978</v>
          </cell>
          <cell r="D897">
            <v>1987</v>
          </cell>
          <cell r="E897">
            <v>179062</v>
          </cell>
          <cell r="F897">
            <v>791274.98</v>
          </cell>
        </row>
        <row r="898">
          <cell r="A898" t="str">
            <v>819781988</v>
          </cell>
          <cell r="B898">
            <v>8</v>
          </cell>
          <cell r="C898">
            <v>1978</v>
          </cell>
          <cell r="D898">
            <v>1988</v>
          </cell>
          <cell r="E898">
            <v>62588</v>
          </cell>
          <cell r="F898">
            <v>237771.81</v>
          </cell>
        </row>
        <row r="899">
          <cell r="A899" t="str">
            <v>819781989</v>
          </cell>
          <cell r="B899">
            <v>8</v>
          </cell>
          <cell r="C899">
            <v>1978</v>
          </cell>
          <cell r="D899">
            <v>1989</v>
          </cell>
          <cell r="E899">
            <v>50223</v>
          </cell>
          <cell r="F899">
            <v>158754.9</v>
          </cell>
        </row>
        <row r="900">
          <cell r="A900" t="str">
            <v>819781990</v>
          </cell>
          <cell r="B900">
            <v>8</v>
          </cell>
          <cell r="C900">
            <v>1978</v>
          </cell>
          <cell r="D900">
            <v>1990</v>
          </cell>
          <cell r="E900">
            <v>90493</v>
          </cell>
          <cell r="F900">
            <v>244150.11</v>
          </cell>
        </row>
        <row r="901">
          <cell r="A901" t="str">
            <v>819781991</v>
          </cell>
          <cell r="B901">
            <v>8</v>
          </cell>
          <cell r="C901">
            <v>1978</v>
          </cell>
          <cell r="D901">
            <v>1991</v>
          </cell>
          <cell r="E901">
            <v>37073</v>
          </cell>
          <cell r="F901">
            <v>84044.49</v>
          </cell>
        </row>
        <row r="902">
          <cell r="A902" t="str">
            <v>819781992</v>
          </cell>
          <cell r="B902">
            <v>8</v>
          </cell>
          <cell r="C902">
            <v>1978</v>
          </cell>
          <cell r="D902">
            <v>1992</v>
          </cell>
          <cell r="E902">
            <v>-14754</v>
          </cell>
          <cell r="F902">
            <v>-29876.85</v>
          </cell>
        </row>
        <row r="903">
          <cell r="A903" t="str">
            <v>819781993</v>
          </cell>
          <cell r="B903">
            <v>8</v>
          </cell>
          <cell r="C903">
            <v>1978</v>
          </cell>
          <cell r="D903">
            <v>1993</v>
          </cell>
          <cell r="E903">
            <v>-11074</v>
          </cell>
          <cell r="F903">
            <v>-20210.05</v>
          </cell>
        </row>
        <row r="904">
          <cell r="A904" t="str">
            <v>819781994</v>
          </cell>
          <cell r="B904">
            <v>8</v>
          </cell>
          <cell r="C904">
            <v>1978</v>
          </cell>
          <cell r="D904">
            <v>1994</v>
          </cell>
          <cell r="E904">
            <v>22232</v>
          </cell>
          <cell r="F904">
            <v>36127</v>
          </cell>
        </row>
        <row r="905">
          <cell r="A905" t="str">
            <v>819781995</v>
          </cell>
          <cell r="B905">
            <v>8</v>
          </cell>
          <cell r="C905">
            <v>1978</v>
          </cell>
          <cell r="D905">
            <v>1995</v>
          </cell>
          <cell r="E905">
            <v>13282</v>
          </cell>
          <cell r="F905">
            <v>19617.509999999998</v>
          </cell>
        </row>
        <row r="906">
          <cell r="A906" t="str">
            <v>819781996</v>
          </cell>
          <cell r="B906">
            <v>8</v>
          </cell>
          <cell r="C906">
            <v>1978</v>
          </cell>
          <cell r="D906">
            <v>1996</v>
          </cell>
          <cell r="E906">
            <v>3540</v>
          </cell>
          <cell r="F906">
            <v>4694.04</v>
          </cell>
        </row>
        <row r="907">
          <cell r="A907" t="str">
            <v>819781998</v>
          </cell>
          <cell r="B907">
            <v>8</v>
          </cell>
          <cell r="C907">
            <v>1978</v>
          </cell>
          <cell r="D907">
            <v>1998</v>
          </cell>
          <cell r="E907">
            <v>12794</v>
          </cell>
          <cell r="F907">
            <v>14764.28</v>
          </cell>
        </row>
        <row r="908">
          <cell r="A908" t="str">
            <v>819781999</v>
          </cell>
          <cell r="B908">
            <v>8</v>
          </cell>
          <cell r="C908">
            <v>1978</v>
          </cell>
          <cell r="D908">
            <v>1999</v>
          </cell>
          <cell r="E908">
            <v>838</v>
          </cell>
          <cell r="F908">
            <v>919.29</v>
          </cell>
        </row>
        <row r="909">
          <cell r="A909" t="str">
            <v>81979.</v>
          </cell>
          <cell r="B909">
            <v>8</v>
          </cell>
          <cell r="C909">
            <v>1979</v>
          </cell>
          <cell r="D909" t="str">
            <v>.</v>
          </cell>
          <cell r="E909" t="str">
            <v>.</v>
          </cell>
          <cell r="F909" t="str">
            <v>.</v>
          </cell>
        </row>
        <row r="910">
          <cell r="A910" t="str">
            <v>819791979</v>
          </cell>
          <cell r="B910">
            <v>8</v>
          </cell>
          <cell r="C910">
            <v>1979</v>
          </cell>
          <cell r="D910">
            <v>1979</v>
          </cell>
          <cell r="E910">
            <v>59.59</v>
          </cell>
          <cell r="F910">
            <v>242939.79</v>
          </cell>
        </row>
        <row r="911">
          <cell r="A911" t="str">
            <v>819791980</v>
          </cell>
          <cell r="B911">
            <v>8</v>
          </cell>
          <cell r="C911">
            <v>1979</v>
          </cell>
          <cell r="D911">
            <v>1980</v>
          </cell>
          <cell r="E911">
            <v>1264.73</v>
          </cell>
          <cell r="F911">
            <v>2231910.77</v>
          </cell>
        </row>
        <row r="912">
          <cell r="A912" t="str">
            <v>The SAS</v>
          </cell>
          <cell r="D912" t="str">
            <v>The SAS</v>
          </cell>
          <cell r="E912" t="str">
            <v>System</v>
          </cell>
          <cell r="F912">
            <v>0.375</v>
          </cell>
        </row>
        <row r="913">
          <cell r="A913">
            <v>0</v>
          </cell>
        </row>
        <row r="914">
          <cell r="A914">
            <v>0</v>
          </cell>
        </row>
        <row r="915">
          <cell r="A915">
            <v>0</v>
          </cell>
          <cell r="E915" t="str">
            <v>PD_LOSS_</v>
          </cell>
        </row>
        <row r="916">
          <cell r="A916" t="str">
            <v>VEH_TYPEUNDERYRPRODYR</v>
          </cell>
          <cell r="B916" t="str">
            <v>VEH_TYPE</v>
          </cell>
          <cell r="C916" t="str">
            <v>UNDERYR</v>
          </cell>
          <cell r="D916" t="str">
            <v>PRODYR</v>
          </cell>
          <cell r="E916" t="str">
            <v>SHEKEL</v>
          </cell>
          <cell r="F916" t="str">
            <v>INDEXLOSS</v>
          </cell>
        </row>
        <row r="917">
          <cell r="A917">
            <v>0</v>
          </cell>
        </row>
        <row r="918">
          <cell r="A918" t="str">
            <v>819791981</v>
          </cell>
          <cell r="B918">
            <v>8</v>
          </cell>
          <cell r="C918">
            <v>1979</v>
          </cell>
          <cell r="D918">
            <v>1981</v>
          </cell>
          <cell r="E918">
            <v>3329.56</v>
          </cell>
          <cell r="F918">
            <v>2710231.87</v>
          </cell>
        </row>
        <row r="919">
          <cell r="A919" t="str">
            <v>819791982</v>
          </cell>
          <cell r="B919">
            <v>8</v>
          </cell>
          <cell r="C919">
            <v>1979</v>
          </cell>
          <cell r="D919">
            <v>1982</v>
          </cell>
          <cell r="E919">
            <v>11878.46</v>
          </cell>
          <cell r="F919">
            <v>4388176.33</v>
          </cell>
        </row>
        <row r="920">
          <cell r="A920" t="str">
            <v>819791983</v>
          </cell>
          <cell r="B920">
            <v>8</v>
          </cell>
          <cell r="C920">
            <v>1979</v>
          </cell>
          <cell r="D920">
            <v>1983</v>
          </cell>
          <cell r="E920">
            <v>6710.37</v>
          </cell>
          <cell r="F920">
            <v>1009118.86</v>
          </cell>
        </row>
        <row r="921">
          <cell r="A921" t="str">
            <v>819791984</v>
          </cell>
          <cell r="B921">
            <v>8</v>
          </cell>
          <cell r="C921">
            <v>1979</v>
          </cell>
          <cell r="D921">
            <v>1984</v>
          </cell>
          <cell r="E921">
            <v>22261.03</v>
          </cell>
          <cell r="F921">
            <v>706520.57</v>
          </cell>
        </row>
        <row r="922">
          <cell r="A922" t="str">
            <v>819791985</v>
          </cell>
          <cell r="B922">
            <v>8</v>
          </cell>
          <cell r="C922">
            <v>1979</v>
          </cell>
          <cell r="D922">
            <v>1985</v>
          </cell>
          <cell r="E922">
            <v>198638.71</v>
          </cell>
          <cell r="F922">
            <v>1557923.4</v>
          </cell>
        </row>
        <row r="923">
          <cell r="A923" t="str">
            <v>819791986</v>
          </cell>
          <cell r="B923">
            <v>8</v>
          </cell>
          <cell r="C923">
            <v>1979</v>
          </cell>
          <cell r="D923">
            <v>1986</v>
          </cell>
          <cell r="E923">
            <v>33056</v>
          </cell>
          <cell r="F923">
            <v>175064.58</v>
          </cell>
        </row>
        <row r="924">
          <cell r="A924" t="str">
            <v>819791987</v>
          </cell>
          <cell r="B924">
            <v>8</v>
          </cell>
          <cell r="C924">
            <v>1979</v>
          </cell>
          <cell r="D924">
            <v>1987</v>
          </cell>
          <cell r="E924">
            <v>277867</v>
          </cell>
          <cell r="F924">
            <v>1227894.27</v>
          </cell>
        </row>
        <row r="925">
          <cell r="A925" t="str">
            <v>819791988</v>
          </cell>
          <cell r="B925">
            <v>8</v>
          </cell>
          <cell r="C925">
            <v>1979</v>
          </cell>
          <cell r="D925">
            <v>1988</v>
          </cell>
          <cell r="E925">
            <v>72407</v>
          </cell>
          <cell r="F925">
            <v>275074.19</v>
          </cell>
        </row>
        <row r="926">
          <cell r="A926" t="str">
            <v>819791989</v>
          </cell>
          <cell r="B926">
            <v>8</v>
          </cell>
          <cell r="C926">
            <v>1979</v>
          </cell>
          <cell r="D926">
            <v>1989</v>
          </cell>
          <cell r="E926">
            <v>50637</v>
          </cell>
          <cell r="F926">
            <v>160063.56</v>
          </cell>
        </row>
        <row r="927">
          <cell r="A927" t="str">
            <v>819791990</v>
          </cell>
          <cell r="B927">
            <v>8</v>
          </cell>
          <cell r="C927">
            <v>1979</v>
          </cell>
          <cell r="D927">
            <v>1990</v>
          </cell>
          <cell r="E927">
            <v>57312</v>
          </cell>
          <cell r="F927">
            <v>154627.78</v>
          </cell>
        </row>
        <row r="928">
          <cell r="A928" t="str">
            <v>819791991</v>
          </cell>
          <cell r="B928">
            <v>8</v>
          </cell>
          <cell r="C928">
            <v>1979</v>
          </cell>
          <cell r="D928">
            <v>1991</v>
          </cell>
          <cell r="E928">
            <v>162247</v>
          </cell>
          <cell r="F928">
            <v>367813.95</v>
          </cell>
        </row>
        <row r="929">
          <cell r="A929" t="str">
            <v>819791992</v>
          </cell>
          <cell r="B929">
            <v>8</v>
          </cell>
          <cell r="C929">
            <v>1979</v>
          </cell>
          <cell r="D929">
            <v>1992</v>
          </cell>
          <cell r="E929">
            <v>36212</v>
          </cell>
          <cell r="F929">
            <v>73329.3</v>
          </cell>
        </row>
        <row r="930">
          <cell r="A930" t="str">
            <v>819791993</v>
          </cell>
          <cell r="B930">
            <v>8</v>
          </cell>
          <cell r="C930">
            <v>1979</v>
          </cell>
          <cell r="D930">
            <v>1993</v>
          </cell>
          <cell r="E930">
            <v>-53703</v>
          </cell>
          <cell r="F930">
            <v>-98007.97</v>
          </cell>
        </row>
        <row r="931">
          <cell r="A931" t="str">
            <v>819791994</v>
          </cell>
          <cell r="B931">
            <v>8</v>
          </cell>
          <cell r="C931">
            <v>1979</v>
          </cell>
          <cell r="D931">
            <v>1994</v>
          </cell>
          <cell r="E931">
            <v>-7276</v>
          </cell>
          <cell r="F931">
            <v>-11823.5</v>
          </cell>
        </row>
        <row r="932">
          <cell r="A932" t="str">
            <v>819791995</v>
          </cell>
          <cell r="B932">
            <v>8</v>
          </cell>
          <cell r="C932">
            <v>1979</v>
          </cell>
          <cell r="D932">
            <v>1995</v>
          </cell>
          <cell r="E932">
            <v>41165</v>
          </cell>
          <cell r="F932">
            <v>60800.7</v>
          </cell>
        </row>
        <row r="933">
          <cell r="A933" t="str">
            <v>819791999</v>
          </cell>
          <cell r="B933">
            <v>8</v>
          </cell>
          <cell r="C933">
            <v>1979</v>
          </cell>
          <cell r="D933">
            <v>1999</v>
          </cell>
          <cell r="E933">
            <v>40</v>
          </cell>
          <cell r="F933">
            <v>43.88</v>
          </cell>
        </row>
        <row r="934">
          <cell r="A934" t="str">
            <v>81980.</v>
          </cell>
          <cell r="B934">
            <v>8</v>
          </cell>
          <cell r="C934">
            <v>1980</v>
          </cell>
          <cell r="D934" t="str">
            <v>.</v>
          </cell>
          <cell r="E934" t="str">
            <v>.</v>
          </cell>
          <cell r="F934" t="str">
            <v>.</v>
          </cell>
        </row>
        <row r="935">
          <cell r="A935" t="str">
            <v>819801980</v>
          </cell>
          <cell r="B935">
            <v>8</v>
          </cell>
          <cell r="C935">
            <v>1980</v>
          </cell>
          <cell r="D935">
            <v>1980</v>
          </cell>
          <cell r="E935">
            <v>203.37</v>
          </cell>
          <cell r="F935">
            <v>358893.75</v>
          </cell>
        </row>
        <row r="936">
          <cell r="A936" t="str">
            <v>819801981</v>
          </cell>
          <cell r="B936">
            <v>8</v>
          </cell>
          <cell r="C936">
            <v>1980</v>
          </cell>
          <cell r="D936">
            <v>1981</v>
          </cell>
          <cell r="E936">
            <v>1971</v>
          </cell>
          <cell r="F936">
            <v>1604376.26</v>
          </cell>
        </row>
        <row r="937">
          <cell r="A937" t="str">
            <v>819801982</v>
          </cell>
          <cell r="B937">
            <v>8</v>
          </cell>
          <cell r="C937">
            <v>1980</v>
          </cell>
          <cell r="D937">
            <v>1982</v>
          </cell>
          <cell r="E937">
            <v>10498.71</v>
          </cell>
          <cell r="F937">
            <v>3878464.94</v>
          </cell>
        </row>
        <row r="938">
          <cell r="A938" t="str">
            <v>819801983</v>
          </cell>
          <cell r="B938">
            <v>8</v>
          </cell>
          <cell r="C938">
            <v>1980</v>
          </cell>
          <cell r="D938">
            <v>1983</v>
          </cell>
          <cell r="E938">
            <v>12555.53</v>
          </cell>
          <cell r="F938">
            <v>1888125.71</v>
          </cell>
        </row>
        <row r="939">
          <cell r="A939" t="str">
            <v>819801984</v>
          </cell>
          <cell r="B939">
            <v>8</v>
          </cell>
          <cell r="C939">
            <v>1980</v>
          </cell>
          <cell r="D939">
            <v>1984</v>
          </cell>
          <cell r="E939">
            <v>42696.77</v>
          </cell>
          <cell r="F939">
            <v>1355110.09</v>
          </cell>
        </row>
        <row r="940">
          <cell r="A940" t="str">
            <v>819801985</v>
          </cell>
          <cell r="B940">
            <v>8</v>
          </cell>
          <cell r="C940">
            <v>1980</v>
          </cell>
          <cell r="D940">
            <v>1985</v>
          </cell>
          <cell r="E940">
            <v>340013.37</v>
          </cell>
          <cell r="F940">
            <v>2666724.86</v>
          </cell>
        </row>
        <row r="941">
          <cell r="A941" t="str">
            <v>819801986</v>
          </cell>
          <cell r="B941">
            <v>8</v>
          </cell>
          <cell r="C941">
            <v>1980</v>
          </cell>
          <cell r="D941">
            <v>1986</v>
          </cell>
          <cell r="E941">
            <v>91927</v>
          </cell>
          <cell r="F941">
            <v>486845.39</v>
          </cell>
        </row>
        <row r="942">
          <cell r="A942" t="str">
            <v>819801987</v>
          </cell>
          <cell r="B942">
            <v>8</v>
          </cell>
          <cell r="C942">
            <v>1980</v>
          </cell>
          <cell r="D942">
            <v>1987</v>
          </cell>
          <cell r="E942">
            <v>1769316</v>
          </cell>
          <cell r="F942">
            <v>7818607.4000000004</v>
          </cell>
        </row>
        <row r="943">
          <cell r="A943" t="str">
            <v>819801988</v>
          </cell>
          <cell r="B943">
            <v>8</v>
          </cell>
          <cell r="C943">
            <v>1980</v>
          </cell>
          <cell r="D943">
            <v>1988</v>
          </cell>
          <cell r="E943">
            <v>430380</v>
          </cell>
          <cell r="F943">
            <v>1635013.62</v>
          </cell>
        </row>
        <row r="944">
          <cell r="A944" t="str">
            <v>819801989</v>
          </cell>
          <cell r="B944">
            <v>8</v>
          </cell>
          <cell r="C944">
            <v>1980</v>
          </cell>
          <cell r="D944">
            <v>1989</v>
          </cell>
          <cell r="E944">
            <v>1291876</v>
          </cell>
          <cell r="F944">
            <v>4083620.04</v>
          </cell>
        </row>
        <row r="945">
          <cell r="A945" t="str">
            <v>819801990</v>
          </cell>
          <cell r="B945">
            <v>8</v>
          </cell>
          <cell r="C945">
            <v>1980</v>
          </cell>
          <cell r="D945">
            <v>1990</v>
          </cell>
          <cell r="E945">
            <v>444714</v>
          </cell>
          <cell r="F945">
            <v>1199838.3700000001</v>
          </cell>
        </row>
        <row r="946">
          <cell r="A946" t="str">
            <v>819801991</v>
          </cell>
          <cell r="B946">
            <v>8</v>
          </cell>
          <cell r="C946">
            <v>1980</v>
          </cell>
          <cell r="D946">
            <v>1991</v>
          </cell>
          <cell r="E946">
            <v>9306</v>
          </cell>
          <cell r="F946">
            <v>21096.7</v>
          </cell>
        </row>
        <row r="947">
          <cell r="A947" t="str">
            <v>819801992</v>
          </cell>
          <cell r="B947">
            <v>8</v>
          </cell>
          <cell r="C947">
            <v>1980</v>
          </cell>
          <cell r="D947">
            <v>1992</v>
          </cell>
          <cell r="E947">
            <v>-176478</v>
          </cell>
          <cell r="F947">
            <v>-357367.95</v>
          </cell>
        </row>
        <row r="948">
          <cell r="A948" t="str">
            <v>819801993</v>
          </cell>
          <cell r="B948">
            <v>8</v>
          </cell>
          <cell r="C948">
            <v>1980</v>
          </cell>
          <cell r="D948">
            <v>1993</v>
          </cell>
          <cell r="E948">
            <v>1197</v>
          </cell>
          <cell r="F948">
            <v>2184.5300000000002</v>
          </cell>
        </row>
        <row r="949">
          <cell r="A949" t="str">
            <v>819801994</v>
          </cell>
          <cell r="B949">
            <v>8</v>
          </cell>
          <cell r="C949">
            <v>1980</v>
          </cell>
          <cell r="D949">
            <v>1994</v>
          </cell>
          <cell r="E949">
            <v>229274</v>
          </cell>
          <cell r="F949">
            <v>372570.25</v>
          </cell>
        </row>
        <row r="950">
          <cell r="A950" t="str">
            <v>819801995</v>
          </cell>
          <cell r="B950">
            <v>8</v>
          </cell>
          <cell r="C950">
            <v>1980</v>
          </cell>
          <cell r="D950">
            <v>1995</v>
          </cell>
          <cell r="E950">
            <v>4866</v>
          </cell>
          <cell r="F950">
            <v>7187.08</v>
          </cell>
        </row>
        <row r="951">
          <cell r="A951" t="str">
            <v>819801997</v>
          </cell>
          <cell r="B951">
            <v>8</v>
          </cell>
          <cell r="C951">
            <v>1980</v>
          </cell>
          <cell r="D951">
            <v>1997</v>
          </cell>
          <cell r="E951">
            <v>1913</v>
          </cell>
          <cell r="F951">
            <v>2328.12</v>
          </cell>
        </row>
        <row r="952">
          <cell r="A952" t="str">
            <v>819801998</v>
          </cell>
          <cell r="B952">
            <v>8</v>
          </cell>
          <cell r="C952">
            <v>1980</v>
          </cell>
          <cell r="D952">
            <v>1998</v>
          </cell>
          <cell r="E952">
            <v>218</v>
          </cell>
          <cell r="F952">
            <v>251.57</v>
          </cell>
        </row>
        <row r="953">
          <cell r="A953" t="str">
            <v>819801999</v>
          </cell>
          <cell r="B953">
            <v>8</v>
          </cell>
          <cell r="C953">
            <v>1980</v>
          </cell>
          <cell r="D953">
            <v>1999</v>
          </cell>
          <cell r="E953">
            <v>995</v>
          </cell>
          <cell r="F953">
            <v>1091.52</v>
          </cell>
        </row>
        <row r="954">
          <cell r="A954" t="str">
            <v>819802000</v>
          </cell>
          <cell r="B954">
            <v>8</v>
          </cell>
          <cell r="C954">
            <v>1980</v>
          </cell>
          <cell r="D954">
            <v>2000</v>
          </cell>
          <cell r="E954">
            <v>4260</v>
          </cell>
          <cell r="F954">
            <v>4622.1000000000004</v>
          </cell>
        </row>
        <row r="955">
          <cell r="A955" t="str">
            <v>819802001</v>
          </cell>
          <cell r="B955">
            <v>8</v>
          </cell>
          <cell r="C955">
            <v>1980</v>
          </cell>
          <cell r="D955">
            <v>2001</v>
          </cell>
          <cell r="E955">
            <v>17500</v>
          </cell>
          <cell r="F955">
            <v>18777.5</v>
          </cell>
        </row>
        <row r="956">
          <cell r="A956" t="str">
            <v>81981.</v>
          </cell>
          <cell r="B956">
            <v>8</v>
          </cell>
          <cell r="C956">
            <v>1981</v>
          </cell>
          <cell r="D956" t="str">
            <v>.</v>
          </cell>
          <cell r="E956" t="str">
            <v>.</v>
          </cell>
          <cell r="F956" t="str">
            <v>.</v>
          </cell>
        </row>
        <row r="957">
          <cell r="A957" t="str">
            <v>819811981</v>
          </cell>
          <cell r="B957">
            <v>8</v>
          </cell>
          <cell r="C957">
            <v>1981</v>
          </cell>
          <cell r="D957">
            <v>1981</v>
          </cell>
          <cell r="E957">
            <v>514.22</v>
          </cell>
          <cell r="F957">
            <v>418570.45</v>
          </cell>
        </row>
        <row r="958">
          <cell r="A958" t="str">
            <v>819811982</v>
          </cell>
          <cell r="B958">
            <v>8</v>
          </cell>
          <cell r="C958">
            <v>1981</v>
          </cell>
          <cell r="D958">
            <v>1982</v>
          </cell>
          <cell r="E958">
            <v>5315.03</v>
          </cell>
          <cell r="F958">
            <v>1963494.33</v>
          </cell>
        </row>
        <row r="959">
          <cell r="A959" t="str">
            <v>819811983</v>
          </cell>
          <cell r="B959">
            <v>8</v>
          </cell>
          <cell r="C959">
            <v>1981</v>
          </cell>
          <cell r="D959">
            <v>1983</v>
          </cell>
          <cell r="E959">
            <v>23408.42</v>
          </cell>
          <cell r="F959">
            <v>3520205.02</v>
          </cell>
        </row>
        <row r="960">
          <cell r="A960" t="str">
            <v>819811984</v>
          </cell>
          <cell r="B960">
            <v>8</v>
          </cell>
          <cell r="C960">
            <v>1981</v>
          </cell>
          <cell r="D960">
            <v>1984</v>
          </cell>
          <cell r="E960">
            <v>174539.26</v>
          </cell>
          <cell r="F960">
            <v>5539527.0300000003</v>
          </cell>
        </row>
        <row r="961">
          <cell r="A961" t="str">
            <v>819811985</v>
          </cell>
          <cell r="B961">
            <v>8</v>
          </cell>
          <cell r="C961">
            <v>1981</v>
          </cell>
          <cell r="D961">
            <v>1985</v>
          </cell>
          <cell r="E961">
            <v>236048.75</v>
          </cell>
          <cell r="F961">
            <v>1851330.35</v>
          </cell>
        </row>
        <row r="962">
          <cell r="A962" t="str">
            <v>819811986</v>
          </cell>
          <cell r="B962">
            <v>8</v>
          </cell>
          <cell r="C962">
            <v>1981</v>
          </cell>
          <cell r="D962">
            <v>1986</v>
          </cell>
          <cell r="E962">
            <v>450858</v>
          </cell>
          <cell r="F962">
            <v>2387743.9700000002</v>
          </cell>
        </row>
        <row r="963">
          <cell r="A963" t="str">
            <v>819811987</v>
          </cell>
          <cell r="B963">
            <v>8</v>
          </cell>
          <cell r="C963">
            <v>1981</v>
          </cell>
          <cell r="D963">
            <v>1987</v>
          </cell>
          <cell r="E963">
            <v>286555</v>
          </cell>
          <cell r="F963">
            <v>1266286.54</v>
          </cell>
        </row>
        <row r="964">
          <cell r="A964" t="str">
            <v>819811988</v>
          </cell>
          <cell r="B964">
            <v>8</v>
          </cell>
          <cell r="C964">
            <v>1981</v>
          </cell>
          <cell r="D964">
            <v>1988</v>
          </cell>
          <cell r="E964">
            <v>366357</v>
          </cell>
          <cell r="F964">
            <v>1391790.24</v>
          </cell>
        </row>
        <row r="965">
          <cell r="A965" t="str">
            <v>819811989</v>
          </cell>
          <cell r="B965">
            <v>8</v>
          </cell>
          <cell r="C965">
            <v>1981</v>
          </cell>
          <cell r="D965">
            <v>1989</v>
          </cell>
          <cell r="E965">
            <v>398018</v>
          </cell>
          <cell r="F965">
            <v>1258134.8999999999</v>
          </cell>
        </row>
        <row r="966">
          <cell r="A966" t="str">
            <v>819811990</v>
          </cell>
          <cell r="B966">
            <v>8</v>
          </cell>
          <cell r="C966">
            <v>1981</v>
          </cell>
          <cell r="D966">
            <v>1990</v>
          </cell>
          <cell r="E966">
            <v>381677</v>
          </cell>
          <cell r="F966">
            <v>1029764.55</v>
          </cell>
        </row>
        <row r="967">
          <cell r="A967" t="str">
            <v>819811991</v>
          </cell>
          <cell r="B967">
            <v>8</v>
          </cell>
          <cell r="C967">
            <v>1981</v>
          </cell>
          <cell r="D967">
            <v>1991</v>
          </cell>
          <cell r="E967">
            <v>71355</v>
          </cell>
          <cell r="F967">
            <v>161761.78</v>
          </cell>
        </row>
        <row r="968">
          <cell r="A968" t="str">
            <v>819811992</v>
          </cell>
          <cell r="B968">
            <v>8</v>
          </cell>
          <cell r="C968">
            <v>1981</v>
          </cell>
          <cell r="D968">
            <v>1992</v>
          </cell>
          <cell r="E968">
            <v>40953</v>
          </cell>
          <cell r="F968">
            <v>82929.820000000007</v>
          </cell>
        </row>
        <row r="969">
          <cell r="A969" t="str">
            <v>819811993</v>
          </cell>
          <cell r="B969">
            <v>8</v>
          </cell>
          <cell r="C969">
            <v>1981</v>
          </cell>
          <cell r="D969">
            <v>1993</v>
          </cell>
          <cell r="E969">
            <v>28116</v>
          </cell>
          <cell r="F969">
            <v>51311.7</v>
          </cell>
        </row>
        <row r="970">
          <cell r="A970" t="str">
            <v>819811994</v>
          </cell>
          <cell r="B970">
            <v>8</v>
          </cell>
          <cell r="C970">
            <v>1981</v>
          </cell>
          <cell r="D970">
            <v>1994</v>
          </cell>
          <cell r="E970">
            <v>144424</v>
          </cell>
          <cell r="F970">
            <v>234689</v>
          </cell>
        </row>
        <row r="971">
          <cell r="A971" t="str">
            <v>819811995</v>
          </cell>
          <cell r="B971">
            <v>8</v>
          </cell>
          <cell r="C971">
            <v>1981</v>
          </cell>
          <cell r="D971">
            <v>1995</v>
          </cell>
          <cell r="E971">
            <v>724</v>
          </cell>
          <cell r="F971">
            <v>1069.3499999999999</v>
          </cell>
        </row>
        <row r="972">
          <cell r="A972" t="str">
            <v>819811996</v>
          </cell>
          <cell r="B972">
            <v>8</v>
          </cell>
          <cell r="C972">
            <v>1981</v>
          </cell>
          <cell r="D972">
            <v>1996</v>
          </cell>
          <cell r="E972">
            <v>7562</v>
          </cell>
          <cell r="F972">
            <v>10027.209999999999</v>
          </cell>
        </row>
        <row r="973">
          <cell r="A973" t="str">
            <v>The SAS</v>
          </cell>
          <cell r="D973" t="str">
            <v>The SAS</v>
          </cell>
          <cell r="E973" t="str">
            <v>System</v>
          </cell>
          <cell r="F973">
            <v>0.375</v>
          </cell>
        </row>
        <row r="974">
          <cell r="A974">
            <v>0</v>
          </cell>
        </row>
        <row r="975">
          <cell r="A975">
            <v>0</v>
          </cell>
        </row>
        <row r="976">
          <cell r="A976">
            <v>0</v>
          </cell>
          <cell r="E976" t="str">
            <v>PD_LOSS_</v>
          </cell>
        </row>
        <row r="977">
          <cell r="A977" t="str">
            <v>VEH_TYPEUNDERYRPRODYR</v>
          </cell>
          <cell r="B977" t="str">
            <v>VEH_TYPE</v>
          </cell>
          <cell r="C977" t="str">
            <v>UNDERYR</v>
          </cell>
          <cell r="D977" t="str">
            <v>PRODYR</v>
          </cell>
          <cell r="E977" t="str">
            <v>SHEKEL</v>
          </cell>
          <cell r="F977" t="str">
            <v>INDEXLOSS</v>
          </cell>
        </row>
        <row r="978">
          <cell r="A978">
            <v>0</v>
          </cell>
        </row>
        <row r="979">
          <cell r="A979" t="str">
            <v>819811997</v>
          </cell>
          <cell r="B979">
            <v>8</v>
          </cell>
          <cell r="C979">
            <v>1981</v>
          </cell>
          <cell r="D979">
            <v>1997</v>
          </cell>
          <cell r="E979">
            <v>422</v>
          </cell>
          <cell r="F979">
            <v>513.57000000000005</v>
          </cell>
        </row>
        <row r="980">
          <cell r="A980" t="str">
            <v>819811998</v>
          </cell>
          <cell r="B980">
            <v>8</v>
          </cell>
          <cell r="C980">
            <v>1981</v>
          </cell>
          <cell r="D980">
            <v>1998</v>
          </cell>
          <cell r="E980">
            <v>34366</v>
          </cell>
          <cell r="F980">
            <v>39658.36</v>
          </cell>
        </row>
        <row r="981">
          <cell r="A981" t="str">
            <v>81982.</v>
          </cell>
          <cell r="B981">
            <v>8</v>
          </cell>
          <cell r="C981">
            <v>1982</v>
          </cell>
          <cell r="D981" t="str">
            <v>.</v>
          </cell>
          <cell r="E981" t="str">
            <v>.</v>
          </cell>
          <cell r="F981" t="str">
            <v>.</v>
          </cell>
        </row>
        <row r="982">
          <cell r="A982" t="str">
            <v>819821982</v>
          </cell>
          <cell r="B982">
            <v>8</v>
          </cell>
          <cell r="C982">
            <v>1982</v>
          </cell>
          <cell r="D982">
            <v>1982</v>
          </cell>
          <cell r="E982">
            <v>1748.72</v>
          </cell>
          <cell r="F982">
            <v>646017.39</v>
          </cell>
        </row>
        <row r="983">
          <cell r="A983" t="str">
            <v>819821983</v>
          </cell>
          <cell r="B983">
            <v>8</v>
          </cell>
          <cell r="C983">
            <v>1982</v>
          </cell>
          <cell r="D983">
            <v>1983</v>
          </cell>
          <cell r="E983">
            <v>17174.63</v>
          </cell>
          <cell r="F983">
            <v>2582755.21</v>
          </cell>
        </row>
        <row r="984">
          <cell r="A984" t="str">
            <v>819821984</v>
          </cell>
          <cell r="B984">
            <v>8</v>
          </cell>
          <cell r="C984">
            <v>1982</v>
          </cell>
          <cell r="D984">
            <v>1984</v>
          </cell>
          <cell r="E984">
            <v>79005.509999999995</v>
          </cell>
          <cell r="F984">
            <v>2507476.88</v>
          </cell>
        </row>
        <row r="985">
          <cell r="A985" t="str">
            <v>819821985</v>
          </cell>
          <cell r="B985">
            <v>8</v>
          </cell>
          <cell r="C985">
            <v>1982</v>
          </cell>
          <cell r="D985">
            <v>1985</v>
          </cell>
          <cell r="E985">
            <v>389472.54</v>
          </cell>
          <cell r="F985">
            <v>3054633.13</v>
          </cell>
        </row>
        <row r="986">
          <cell r="A986" t="str">
            <v>819821986</v>
          </cell>
          <cell r="B986">
            <v>8</v>
          </cell>
          <cell r="C986">
            <v>1982</v>
          </cell>
          <cell r="D986">
            <v>1986</v>
          </cell>
          <cell r="E986">
            <v>1072074</v>
          </cell>
          <cell r="F986">
            <v>5677703.9000000004</v>
          </cell>
        </row>
        <row r="987">
          <cell r="A987" t="str">
            <v>819821987</v>
          </cell>
          <cell r="B987">
            <v>8</v>
          </cell>
          <cell r="C987">
            <v>1982</v>
          </cell>
          <cell r="D987">
            <v>1987</v>
          </cell>
          <cell r="E987">
            <v>742857</v>
          </cell>
          <cell r="F987">
            <v>3282685.08</v>
          </cell>
        </row>
        <row r="988">
          <cell r="A988" t="str">
            <v>819821988</v>
          </cell>
          <cell r="B988">
            <v>8</v>
          </cell>
          <cell r="C988">
            <v>1982</v>
          </cell>
          <cell r="D988">
            <v>1988</v>
          </cell>
          <cell r="E988">
            <v>724381</v>
          </cell>
          <cell r="F988">
            <v>2751923.42</v>
          </cell>
        </row>
        <row r="989">
          <cell r="A989" t="str">
            <v>819821989</v>
          </cell>
          <cell r="B989">
            <v>8</v>
          </cell>
          <cell r="C989">
            <v>1982</v>
          </cell>
          <cell r="D989">
            <v>1989</v>
          </cell>
          <cell r="E989">
            <v>724134</v>
          </cell>
          <cell r="F989">
            <v>2288987.5699999998</v>
          </cell>
        </row>
        <row r="990">
          <cell r="A990" t="str">
            <v>819821990</v>
          </cell>
          <cell r="B990">
            <v>8</v>
          </cell>
          <cell r="C990">
            <v>1982</v>
          </cell>
          <cell r="D990">
            <v>1990</v>
          </cell>
          <cell r="E990">
            <v>344575</v>
          </cell>
          <cell r="F990">
            <v>929663.35</v>
          </cell>
        </row>
        <row r="991">
          <cell r="A991" t="str">
            <v>819821991</v>
          </cell>
          <cell r="B991">
            <v>8</v>
          </cell>
          <cell r="C991">
            <v>1982</v>
          </cell>
          <cell r="D991">
            <v>1991</v>
          </cell>
          <cell r="E991">
            <v>156405</v>
          </cell>
          <cell r="F991">
            <v>354570.13</v>
          </cell>
        </row>
        <row r="992">
          <cell r="A992" t="str">
            <v>819821992</v>
          </cell>
          <cell r="B992">
            <v>8</v>
          </cell>
          <cell r="C992">
            <v>1982</v>
          </cell>
          <cell r="D992">
            <v>1992</v>
          </cell>
          <cell r="E992">
            <v>54246</v>
          </cell>
          <cell r="F992">
            <v>109848.15</v>
          </cell>
        </row>
        <row r="993">
          <cell r="A993" t="str">
            <v>819821993</v>
          </cell>
          <cell r="B993">
            <v>8</v>
          </cell>
          <cell r="C993">
            <v>1982</v>
          </cell>
          <cell r="D993">
            <v>1993</v>
          </cell>
          <cell r="E993">
            <v>331685</v>
          </cell>
          <cell r="F993">
            <v>605325.13</v>
          </cell>
        </row>
        <row r="994">
          <cell r="A994" t="str">
            <v>819821994</v>
          </cell>
          <cell r="B994">
            <v>8</v>
          </cell>
          <cell r="C994">
            <v>1982</v>
          </cell>
          <cell r="D994">
            <v>1994</v>
          </cell>
          <cell r="E994">
            <v>209116</v>
          </cell>
          <cell r="F994">
            <v>339813.5</v>
          </cell>
        </row>
        <row r="995">
          <cell r="A995" t="str">
            <v>819821995</v>
          </cell>
          <cell r="B995">
            <v>8</v>
          </cell>
          <cell r="C995">
            <v>1982</v>
          </cell>
          <cell r="D995">
            <v>1995</v>
          </cell>
          <cell r="E995">
            <v>1368</v>
          </cell>
          <cell r="F995">
            <v>2020.54</v>
          </cell>
        </row>
        <row r="996">
          <cell r="A996" t="str">
            <v>819821996</v>
          </cell>
          <cell r="B996">
            <v>8</v>
          </cell>
          <cell r="C996">
            <v>1982</v>
          </cell>
          <cell r="D996">
            <v>1996</v>
          </cell>
          <cell r="E996">
            <v>86824</v>
          </cell>
          <cell r="F996">
            <v>115128.62</v>
          </cell>
        </row>
        <row r="997">
          <cell r="A997" t="str">
            <v>819821997</v>
          </cell>
          <cell r="B997">
            <v>8</v>
          </cell>
          <cell r="C997">
            <v>1982</v>
          </cell>
          <cell r="D997">
            <v>1997</v>
          </cell>
          <cell r="E997">
            <v>34620</v>
          </cell>
          <cell r="F997">
            <v>42132.54</v>
          </cell>
        </row>
        <row r="998">
          <cell r="A998" t="str">
            <v>819821999</v>
          </cell>
          <cell r="B998">
            <v>8</v>
          </cell>
          <cell r="C998">
            <v>1982</v>
          </cell>
          <cell r="D998">
            <v>1999</v>
          </cell>
          <cell r="E998">
            <v>5575</v>
          </cell>
          <cell r="F998">
            <v>6115.77</v>
          </cell>
        </row>
        <row r="999">
          <cell r="A999" t="str">
            <v>819822000</v>
          </cell>
          <cell r="B999">
            <v>8</v>
          </cell>
          <cell r="C999">
            <v>1982</v>
          </cell>
          <cell r="D999">
            <v>2000</v>
          </cell>
          <cell r="E999">
            <v>43926</v>
          </cell>
          <cell r="F999">
            <v>47659.71</v>
          </cell>
        </row>
        <row r="1000">
          <cell r="A1000" t="str">
            <v>819822001</v>
          </cell>
          <cell r="B1000">
            <v>8</v>
          </cell>
          <cell r="C1000">
            <v>1982</v>
          </cell>
          <cell r="D1000">
            <v>2001</v>
          </cell>
          <cell r="E1000">
            <v>12243</v>
          </cell>
          <cell r="F1000">
            <v>13136.74</v>
          </cell>
        </row>
        <row r="1001">
          <cell r="A1001" t="str">
            <v>819822002</v>
          </cell>
          <cell r="B1001">
            <v>8</v>
          </cell>
          <cell r="C1001">
            <v>1982</v>
          </cell>
          <cell r="D1001">
            <v>2002</v>
          </cell>
          <cell r="E1001">
            <v>1947</v>
          </cell>
          <cell r="F1001">
            <v>1978.15</v>
          </cell>
        </row>
        <row r="1002">
          <cell r="A1002" t="str">
            <v>81983.</v>
          </cell>
          <cell r="B1002">
            <v>8</v>
          </cell>
          <cell r="C1002">
            <v>1983</v>
          </cell>
          <cell r="D1002" t="str">
            <v>.</v>
          </cell>
          <cell r="E1002" t="str">
            <v>.</v>
          </cell>
          <cell r="F1002" t="str">
            <v>.</v>
          </cell>
        </row>
        <row r="1003">
          <cell r="A1003" t="str">
            <v>819831983</v>
          </cell>
          <cell r="B1003">
            <v>8</v>
          </cell>
          <cell r="C1003">
            <v>1983</v>
          </cell>
          <cell r="D1003">
            <v>1983</v>
          </cell>
          <cell r="E1003">
            <v>3301.11</v>
          </cell>
          <cell r="F1003">
            <v>496427.52000000002</v>
          </cell>
        </row>
        <row r="1004">
          <cell r="A1004" t="str">
            <v>819831984</v>
          </cell>
          <cell r="B1004">
            <v>8</v>
          </cell>
          <cell r="C1004">
            <v>1983</v>
          </cell>
          <cell r="D1004">
            <v>1984</v>
          </cell>
          <cell r="E1004">
            <v>87331.06</v>
          </cell>
          <cell r="F1004">
            <v>2771713.18</v>
          </cell>
        </row>
        <row r="1005">
          <cell r="A1005" t="str">
            <v>819831985</v>
          </cell>
          <cell r="B1005">
            <v>8</v>
          </cell>
          <cell r="C1005">
            <v>1983</v>
          </cell>
          <cell r="D1005">
            <v>1985</v>
          </cell>
          <cell r="E1005">
            <v>568046.24</v>
          </cell>
          <cell r="F1005">
            <v>4455186.66</v>
          </cell>
        </row>
        <row r="1006">
          <cell r="A1006" t="str">
            <v>819831986</v>
          </cell>
          <cell r="B1006">
            <v>8</v>
          </cell>
          <cell r="C1006">
            <v>1983</v>
          </cell>
          <cell r="D1006">
            <v>1986</v>
          </cell>
          <cell r="E1006">
            <v>665626</v>
          </cell>
          <cell r="F1006">
            <v>3525155.3</v>
          </cell>
        </row>
        <row r="1007">
          <cell r="A1007" t="str">
            <v>819831987</v>
          </cell>
          <cell r="B1007">
            <v>8</v>
          </cell>
          <cell r="C1007">
            <v>1983</v>
          </cell>
          <cell r="D1007">
            <v>1987</v>
          </cell>
          <cell r="E1007">
            <v>1139886</v>
          </cell>
          <cell r="F1007">
            <v>5037156.2300000004</v>
          </cell>
        </row>
        <row r="1008">
          <cell r="A1008" t="str">
            <v>819831988</v>
          </cell>
          <cell r="B1008">
            <v>8</v>
          </cell>
          <cell r="C1008">
            <v>1983</v>
          </cell>
          <cell r="D1008">
            <v>1988</v>
          </cell>
          <cell r="E1008">
            <v>1188369</v>
          </cell>
          <cell r="F1008">
            <v>4514613.83</v>
          </cell>
        </row>
        <row r="1009">
          <cell r="A1009" t="str">
            <v>819831989</v>
          </cell>
          <cell r="B1009">
            <v>8</v>
          </cell>
          <cell r="C1009">
            <v>1983</v>
          </cell>
          <cell r="D1009">
            <v>1989</v>
          </cell>
          <cell r="E1009">
            <v>1036965</v>
          </cell>
          <cell r="F1009">
            <v>3277846.36</v>
          </cell>
        </row>
        <row r="1010">
          <cell r="A1010" t="str">
            <v>819831990</v>
          </cell>
          <cell r="B1010">
            <v>8</v>
          </cell>
          <cell r="C1010">
            <v>1983</v>
          </cell>
          <cell r="D1010">
            <v>1990</v>
          </cell>
          <cell r="E1010">
            <v>116332</v>
          </cell>
          <cell r="F1010">
            <v>313863.74</v>
          </cell>
        </row>
        <row r="1011">
          <cell r="A1011" t="str">
            <v>819831991</v>
          </cell>
          <cell r="B1011">
            <v>8</v>
          </cell>
          <cell r="C1011">
            <v>1983</v>
          </cell>
          <cell r="D1011">
            <v>1991</v>
          </cell>
          <cell r="E1011">
            <v>715917</v>
          </cell>
          <cell r="F1011">
            <v>1622983.84</v>
          </cell>
        </row>
        <row r="1012">
          <cell r="A1012" t="str">
            <v>819831992</v>
          </cell>
          <cell r="B1012">
            <v>8</v>
          </cell>
          <cell r="C1012">
            <v>1983</v>
          </cell>
          <cell r="D1012">
            <v>1992</v>
          </cell>
          <cell r="E1012">
            <v>54258</v>
          </cell>
          <cell r="F1012">
            <v>109872.45</v>
          </cell>
        </row>
        <row r="1013">
          <cell r="A1013" t="str">
            <v>819831993</v>
          </cell>
          <cell r="B1013">
            <v>8</v>
          </cell>
          <cell r="C1013">
            <v>1983</v>
          </cell>
          <cell r="D1013">
            <v>1993</v>
          </cell>
          <cell r="E1013">
            <v>203495</v>
          </cell>
          <cell r="F1013">
            <v>371378.37</v>
          </cell>
        </row>
        <row r="1014">
          <cell r="A1014" t="str">
            <v>819831994</v>
          </cell>
          <cell r="B1014">
            <v>8</v>
          </cell>
          <cell r="C1014">
            <v>1983</v>
          </cell>
          <cell r="D1014">
            <v>1994</v>
          </cell>
          <cell r="E1014">
            <v>76315</v>
          </cell>
          <cell r="F1014">
            <v>124011.88</v>
          </cell>
        </row>
        <row r="1015">
          <cell r="A1015" t="str">
            <v>819831995</v>
          </cell>
          <cell r="B1015">
            <v>8</v>
          </cell>
          <cell r="C1015">
            <v>1983</v>
          </cell>
          <cell r="D1015">
            <v>1995</v>
          </cell>
          <cell r="E1015">
            <v>-193752</v>
          </cell>
          <cell r="F1015">
            <v>-286171.7</v>
          </cell>
        </row>
        <row r="1016">
          <cell r="A1016" t="str">
            <v>819831996</v>
          </cell>
          <cell r="B1016">
            <v>8</v>
          </cell>
          <cell r="C1016">
            <v>1983</v>
          </cell>
          <cell r="D1016">
            <v>1996</v>
          </cell>
          <cell r="E1016">
            <v>118829</v>
          </cell>
          <cell r="F1016">
            <v>157567.25</v>
          </cell>
        </row>
        <row r="1017">
          <cell r="A1017" t="str">
            <v>819831997</v>
          </cell>
          <cell r="B1017">
            <v>8</v>
          </cell>
          <cell r="C1017">
            <v>1983</v>
          </cell>
          <cell r="D1017">
            <v>1997</v>
          </cell>
          <cell r="E1017">
            <v>502101</v>
          </cell>
          <cell r="F1017">
            <v>611056.92000000004</v>
          </cell>
        </row>
        <row r="1018">
          <cell r="A1018" t="str">
            <v>819831999</v>
          </cell>
          <cell r="B1018">
            <v>8</v>
          </cell>
          <cell r="C1018">
            <v>1983</v>
          </cell>
          <cell r="D1018">
            <v>1999</v>
          </cell>
          <cell r="E1018">
            <v>883411</v>
          </cell>
          <cell r="F1018">
            <v>969101.87</v>
          </cell>
        </row>
        <row r="1019">
          <cell r="A1019" t="str">
            <v>81984.</v>
          </cell>
          <cell r="B1019">
            <v>8</v>
          </cell>
          <cell r="C1019">
            <v>1984</v>
          </cell>
          <cell r="D1019" t="str">
            <v>.</v>
          </cell>
          <cell r="E1019" t="str">
            <v>.</v>
          </cell>
          <cell r="F1019" t="str">
            <v>.</v>
          </cell>
        </row>
        <row r="1020">
          <cell r="A1020" t="str">
            <v>819841984</v>
          </cell>
          <cell r="B1020">
            <v>8</v>
          </cell>
          <cell r="C1020">
            <v>1984</v>
          </cell>
          <cell r="D1020">
            <v>1984</v>
          </cell>
          <cell r="E1020">
            <v>17327.27</v>
          </cell>
          <cell r="F1020">
            <v>549932.9</v>
          </cell>
        </row>
        <row r="1021">
          <cell r="A1021" t="str">
            <v>819841985</v>
          </cell>
          <cell r="B1021">
            <v>8</v>
          </cell>
          <cell r="C1021">
            <v>1984</v>
          </cell>
          <cell r="D1021">
            <v>1985</v>
          </cell>
          <cell r="E1021">
            <v>296643.11</v>
          </cell>
          <cell r="F1021">
            <v>2326571.91</v>
          </cell>
        </row>
        <row r="1022">
          <cell r="A1022" t="str">
            <v>819841986</v>
          </cell>
          <cell r="B1022">
            <v>8</v>
          </cell>
          <cell r="C1022">
            <v>1984</v>
          </cell>
          <cell r="D1022">
            <v>1986</v>
          </cell>
          <cell r="E1022">
            <v>647501</v>
          </cell>
          <cell r="F1022">
            <v>3429165.3</v>
          </cell>
        </row>
        <row r="1023">
          <cell r="A1023" t="str">
            <v>819841987</v>
          </cell>
          <cell r="B1023">
            <v>8</v>
          </cell>
          <cell r="C1023">
            <v>1984</v>
          </cell>
          <cell r="D1023">
            <v>1987</v>
          </cell>
          <cell r="E1023">
            <v>1344490</v>
          </cell>
          <cell r="F1023">
            <v>5941301.3099999996</v>
          </cell>
        </row>
        <row r="1024">
          <cell r="A1024" t="str">
            <v>819841988</v>
          </cell>
          <cell r="B1024">
            <v>8</v>
          </cell>
          <cell r="C1024">
            <v>1984</v>
          </cell>
          <cell r="D1024">
            <v>1988</v>
          </cell>
          <cell r="E1024">
            <v>711348</v>
          </cell>
          <cell r="F1024">
            <v>2702411.05</v>
          </cell>
        </row>
        <row r="1025">
          <cell r="A1025" t="str">
            <v>819841989</v>
          </cell>
          <cell r="B1025">
            <v>8</v>
          </cell>
          <cell r="C1025">
            <v>1984</v>
          </cell>
          <cell r="D1025">
            <v>1989</v>
          </cell>
          <cell r="E1025">
            <v>711133</v>
          </cell>
          <cell r="F1025">
            <v>2247891.41</v>
          </cell>
        </row>
        <row r="1026">
          <cell r="A1026" t="str">
            <v>819841990</v>
          </cell>
          <cell r="B1026">
            <v>8</v>
          </cell>
          <cell r="C1026">
            <v>1984</v>
          </cell>
          <cell r="D1026">
            <v>1990</v>
          </cell>
          <cell r="E1026">
            <v>659765</v>
          </cell>
          <cell r="F1026">
            <v>1780045.97</v>
          </cell>
        </row>
        <row r="1027">
          <cell r="A1027" t="str">
            <v>819841991</v>
          </cell>
          <cell r="B1027">
            <v>8</v>
          </cell>
          <cell r="C1027">
            <v>1984</v>
          </cell>
          <cell r="D1027">
            <v>1991</v>
          </cell>
          <cell r="E1027">
            <v>1030093</v>
          </cell>
          <cell r="F1027">
            <v>2335220.83</v>
          </cell>
        </row>
        <row r="1028">
          <cell r="A1028" t="str">
            <v>819841992</v>
          </cell>
          <cell r="B1028">
            <v>8</v>
          </cell>
          <cell r="C1028">
            <v>1984</v>
          </cell>
          <cell r="D1028">
            <v>1992</v>
          </cell>
          <cell r="E1028">
            <v>364897</v>
          </cell>
          <cell r="F1028">
            <v>738916.42</v>
          </cell>
        </row>
        <row r="1029">
          <cell r="A1029" t="str">
            <v>819841993</v>
          </cell>
          <cell r="B1029">
            <v>8</v>
          </cell>
          <cell r="C1029">
            <v>1984</v>
          </cell>
          <cell r="D1029">
            <v>1993</v>
          </cell>
          <cell r="E1029">
            <v>219271</v>
          </cell>
          <cell r="F1029">
            <v>400169.57</v>
          </cell>
        </row>
        <row r="1030">
          <cell r="A1030" t="str">
            <v>819841994</v>
          </cell>
          <cell r="B1030">
            <v>8</v>
          </cell>
          <cell r="C1030">
            <v>1984</v>
          </cell>
          <cell r="D1030">
            <v>1994</v>
          </cell>
          <cell r="E1030">
            <v>456764</v>
          </cell>
          <cell r="F1030">
            <v>742241.5</v>
          </cell>
        </row>
        <row r="1031">
          <cell r="A1031" t="str">
            <v>819841995</v>
          </cell>
          <cell r="B1031">
            <v>8</v>
          </cell>
          <cell r="C1031">
            <v>1984</v>
          </cell>
          <cell r="D1031">
            <v>1995</v>
          </cell>
          <cell r="E1031">
            <v>449199</v>
          </cell>
          <cell r="F1031">
            <v>663466.92000000004</v>
          </cell>
        </row>
        <row r="1032">
          <cell r="A1032" t="str">
            <v>819841996</v>
          </cell>
          <cell r="B1032">
            <v>8</v>
          </cell>
          <cell r="C1032">
            <v>1984</v>
          </cell>
          <cell r="D1032">
            <v>1996</v>
          </cell>
          <cell r="E1032">
            <v>360825</v>
          </cell>
          <cell r="F1032">
            <v>478453.95</v>
          </cell>
        </row>
        <row r="1033">
          <cell r="A1033" t="str">
            <v>819841997</v>
          </cell>
          <cell r="B1033">
            <v>8</v>
          </cell>
          <cell r="C1033">
            <v>1984</v>
          </cell>
          <cell r="D1033">
            <v>1997</v>
          </cell>
          <cell r="E1033">
            <v>7779</v>
          </cell>
          <cell r="F1033">
            <v>9467.0400000000009</v>
          </cell>
        </row>
        <row r="1034">
          <cell r="A1034" t="str">
            <v>The SAS</v>
          </cell>
          <cell r="D1034" t="str">
            <v>The SAS</v>
          </cell>
          <cell r="E1034" t="str">
            <v>System</v>
          </cell>
          <cell r="F1034">
            <v>0.375</v>
          </cell>
        </row>
        <row r="1035">
          <cell r="A1035">
            <v>0</v>
          </cell>
        </row>
        <row r="1036">
          <cell r="A1036">
            <v>0</v>
          </cell>
        </row>
        <row r="1037">
          <cell r="A1037">
            <v>0</v>
          </cell>
          <cell r="E1037" t="str">
            <v>PD_LOSS_</v>
          </cell>
        </row>
        <row r="1038">
          <cell r="A1038" t="str">
            <v>VEH_TYPEUNDERYRPRODYR</v>
          </cell>
          <cell r="B1038" t="str">
            <v>VEH_TYPE</v>
          </cell>
          <cell r="C1038" t="str">
            <v>UNDERYR</v>
          </cell>
          <cell r="D1038" t="str">
            <v>PRODYR</v>
          </cell>
          <cell r="E1038" t="str">
            <v>SHEKEL</v>
          </cell>
          <cell r="F1038" t="str">
            <v>INDEXLOSS</v>
          </cell>
        </row>
        <row r="1039">
          <cell r="A1039">
            <v>0</v>
          </cell>
        </row>
        <row r="1040">
          <cell r="A1040" t="str">
            <v>819841998</v>
          </cell>
          <cell r="B1040">
            <v>8</v>
          </cell>
          <cell r="C1040">
            <v>1984</v>
          </cell>
          <cell r="D1040">
            <v>1998</v>
          </cell>
          <cell r="E1040">
            <v>2526</v>
          </cell>
          <cell r="F1040">
            <v>2915</v>
          </cell>
        </row>
        <row r="1041">
          <cell r="A1041" t="str">
            <v>819841999</v>
          </cell>
          <cell r="B1041">
            <v>8</v>
          </cell>
          <cell r="C1041">
            <v>1984</v>
          </cell>
          <cell r="D1041">
            <v>1999</v>
          </cell>
          <cell r="E1041">
            <v>9516</v>
          </cell>
          <cell r="F1041">
            <v>10439.049999999999</v>
          </cell>
        </row>
        <row r="1042">
          <cell r="A1042" t="str">
            <v>819842000</v>
          </cell>
          <cell r="B1042">
            <v>8</v>
          </cell>
          <cell r="C1042">
            <v>1984</v>
          </cell>
          <cell r="D1042">
            <v>2000</v>
          </cell>
          <cell r="E1042">
            <v>5348</v>
          </cell>
          <cell r="F1042">
            <v>5802.58</v>
          </cell>
        </row>
        <row r="1043">
          <cell r="A1043" t="str">
            <v>81985.</v>
          </cell>
          <cell r="B1043">
            <v>8</v>
          </cell>
          <cell r="C1043">
            <v>1985</v>
          </cell>
          <cell r="D1043" t="str">
            <v>.</v>
          </cell>
          <cell r="E1043" t="str">
            <v>.</v>
          </cell>
          <cell r="F1043" t="str">
            <v>.</v>
          </cell>
        </row>
        <row r="1044">
          <cell r="A1044" t="str">
            <v>819851985</v>
          </cell>
          <cell r="B1044">
            <v>8</v>
          </cell>
          <cell r="C1044">
            <v>1985</v>
          </cell>
          <cell r="D1044">
            <v>1985</v>
          </cell>
          <cell r="E1044">
            <v>61514.94</v>
          </cell>
          <cell r="F1044">
            <v>482461.67</v>
          </cell>
        </row>
        <row r="1045">
          <cell r="A1045" t="str">
            <v>819851986</v>
          </cell>
          <cell r="B1045">
            <v>8</v>
          </cell>
          <cell r="C1045">
            <v>1985</v>
          </cell>
          <cell r="D1045">
            <v>1986</v>
          </cell>
          <cell r="E1045">
            <v>549695</v>
          </cell>
          <cell r="F1045">
            <v>2911184.72</v>
          </cell>
        </row>
        <row r="1046">
          <cell r="A1046" t="str">
            <v>819851987</v>
          </cell>
          <cell r="B1046">
            <v>8</v>
          </cell>
          <cell r="C1046">
            <v>1985</v>
          </cell>
          <cell r="D1046">
            <v>1987</v>
          </cell>
          <cell r="E1046">
            <v>1203270</v>
          </cell>
          <cell r="F1046">
            <v>5317250.13</v>
          </cell>
        </row>
        <row r="1047">
          <cell r="A1047" t="str">
            <v>819851988</v>
          </cell>
          <cell r="B1047">
            <v>8</v>
          </cell>
          <cell r="C1047">
            <v>1985</v>
          </cell>
          <cell r="D1047">
            <v>1988</v>
          </cell>
          <cell r="E1047">
            <v>1229296</v>
          </cell>
          <cell r="F1047">
            <v>4670095.5</v>
          </cell>
        </row>
        <row r="1048">
          <cell r="A1048" t="str">
            <v>819851989</v>
          </cell>
          <cell r="B1048">
            <v>8</v>
          </cell>
          <cell r="C1048">
            <v>1985</v>
          </cell>
          <cell r="D1048">
            <v>1989</v>
          </cell>
          <cell r="E1048">
            <v>924825</v>
          </cell>
          <cell r="F1048">
            <v>2923371.82</v>
          </cell>
        </row>
        <row r="1049">
          <cell r="A1049" t="str">
            <v>819851990</v>
          </cell>
          <cell r="B1049">
            <v>8</v>
          </cell>
          <cell r="C1049">
            <v>1985</v>
          </cell>
          <cell r="D1049">
            <v>1990</v>
          </cell>
          <cell r="E1049">
            <v>806477</v>
          </cell>
          <cell r="F1049">
            <v>2175874.9500000002</v>
          </cell>
        </row>
        <row r="1050">
          <cell r="A1050" t="str">
            <v>819851991</v>
          </cell>
          <cell r="B1050">
            <v>8</v>
          </cell>
          <cell r="C1050">
            <v>1985</v>
          </cell>
          <cell r="D1050">
            <v>1991</v>
          </cell>
          <cell r="E1050">
            <v>1001530</v>
          </cell>
          <cell r="F1050">
            <v>2270468.5099999998</v>
          </cell>
        </row>
        <row r="1051">
          <cell r="A1051" t="str">
            <v>819851992</v>
          </cell>
          <cell r="B1051">
            <v>8</v>
          </cell>
          <cell r="C1051">
            <v>1985</v>
          </cell>
          <cell r="D1051">
            <v>1992</v>
          </cell>
          <cell r="E1051">
            <v>2236901</v>
          </cell>
          <cell r="F1051">
            <v>4529724.5199999996</v>
          </cell>
        </row>
        <row r="1052">
          <cell r="A1052" t="str">
            <v>819851993</v>
          </cell>
          <cell r="B1052">
            <v>8</v>
          </cell>
          <cell r="C1052">
            <v>1985</v>
          </cell>
          <cell r="D1052">
            <v>1993</v>
          </cell>
          <cell r="E1052">
            <v>556582</v>
          </cell>
          <cell r="F1052">
            <v>1015762.15</v>
          </cell>
        </row>
        <row r="1053">
          <cell r="A1053" t="str">
            <v>819851994</v>
          </cell>
          <cell r="B1053">
            <v>8</v>
          </cell>
          <cell r="C1053">
            <v>1985</v>
          </cell>
          <cell r="D1053">
            <v>1994</v>
          </cell>
          <cell r="E1053">
            <v>868685</v>
          </cell>
          <cell r="F1053">
            <v>1411613.13</v>
          </cell>
        </row>
        <row r="1054">
          <cell r="A1054" t="str">
            <v>819851995</v>
          </cell>
          <cell r="B1054">
            <v>8</v>
          </cell>
          <cell r="C1054">
            <v>1985</v>
          </cell>
          <cell r="D1054">
            <v>1995</v>
          </cell>
          <cell r="E1054">
            <v>153676</v>
          </cell>
          <cell r="F1054">
            <v>226979.45</v>
          </cell>
        </row>
        <row r="1055">
          <cell r="A1055" t="str">
            <v>819851996</v>
          </cell>
          <cell r="B1055">
            <v>8</v>
          </cell>
          <cell r="C1055">
            <v>1985</v>
          </cell>
          <cell r="D1055">
            <v>1996</v>
          </cell>
          <cell r="E1055">
            <v>436294</v>
          </cell>
          <cell r="F1055">
            <v>578525.84</v>
          </cell>
        </row>
        <row r="1056">
          <cell r="A1056" t="str">
            <v>819851997</v>
          </cell>
          <cell r="B1056">
            <v>8</v>
          </cell>
          <cell r="C1056">
            <v>1985</v>
          </cell>
          <cell r="D1056">
            <v>1997</v>
          </cell>
          <cell r="E1056">
            <v>4864</v>
          </cell>
          <cell r="F1056">
            <v>5919.49</v>
          </cell>
        </row>
        <row r="1057">
          <cell r="A1057" t="str">
            <v>819851998</v>
          </cell>
          <cell r="B1057">
            <v>8</v>
          </cell>
          <cell r="C1057">
            <v>1985</v>
          </cell>
          <cell r="D1057">
            <v>1998</v>
          </cell>
          <cell r="E1057">
            <v>239155</v>
          </cell>
          <cell r="F1057">
            <v>275984.87</v>
          </cell>
        </row>
        <row r="1058">
          <cell r="A1058" t="str">
            <v>819851999</v>
          </cell>
          <cell r="B1058">
            <v>8</v>
          </cell>
          <cell r="C1058">
            <v>1985</v>
          </cell>
          <cell r="D1058">
            <v>1999</v>
          </cell>
          <cell r="E1058">
            <v>906</v>
          </cell>
          <cell r="F1058">
            <v>993.88</v>
          </cell>
        </row>
        <row r="1059">
          <cell r="A1059" t="str">
            <v>819852000</v>
          </cell>
          <cell r="B1059">
            <v>8</v>
          </cell>
          <cell r="C1059">
            <v>1985</v>
          </cell>
          <cell r="D1059">
            <v>2000</v>
          </cell>
          <cell r="E1059">
            <v>4720</v>
          </cell>
          <cell r="F1059">
            <v>5121.2</v>
          </cell>
        </row>
        <row r="1060">
          <cell r="A1060" t="str">
            <v>819852001</v>
          </cell>
          <cell r="B1060">
            <v>8</v>
          </cell>
          <cell r="C1060">
            <v>1985</v>
          </cell>
          <cell r="D1060">
            <v>2001</v>
          </cell>
          <cell r="E1060">
            <v>135</v>
          </cell>
          <cell r="F1060">
            <v>144.86000000000001</v>
          </cell>
        </row>
        <row r="1061">
          <cell r="A1061" t="str">
            <v>81986.</v>
          </cell>
          <cell r="B1061">
            <v>8</v>
          </cell>
          <cell r="C1061">
            <v>1986</v>
          </cell>
          <cell r="D1061" t="str">
            <v>.</v>
          </cell>
          <cell r="E1061" t="str">
            <v>.</v>
          </cell>
          <cell r="F1061" t="str">
            <v>.</v>
          </cell>
        </row>
        <row r="1062">
          <cell r="A1062" t="str">
            <v>819861986</v>
          </cell>
          <cell r="B1062">
            <v>8</v>
          </cell>
          <cell r="C1062">
            <v>1986</v>
          </cell>
          <cell r="D1062">
            <v>1986</v>
          </cell>
          <cell r="E1062">
            <v>81752</v>
          </cell>
          <cell r="F1062">
            <v>432958.59</v>
          </cell>
        </row>
        <row r="1063">
          <cell r="A1063" t="str">
            <v>819861987</v>
          </cell>
          <cell r="B1063">
            <v>8</v>
          </cell>
          <cell r="C1063">
            <v>1986</v>
          </cell>
          <cell r="D1063">
            <v>1987</v>
          </cell>
          <cell r="E1063">
            <v>527057</v>
          </cell>
          <cell r="F1063">
            <v>2329064.88</v>
          </cell>
        </row>
        <row r="1064">
          <cell r="A1064" t="str">
            <v>819861988</v>
          </cell>
          <cell r="B1064">
            <v>8</v>
          </cell>
          <cell r="C1064">
            <v>1986</v>
          </cell>
          <cell r="D1064">
            <v>1988</v>
          </cell>
          <cell r="E1064">
            <v>1039252</v>
          </cell>
          <cell r="F1064">
            <v>3948118.35</v>
          </cell>
        </row>
        <row r="1065">
          <cell r="A1065" t="str">
            <v>819861989</v>
          </cell>
          <cell r="B1065">
            <v>8</v>
          </cell>
          <cell r="C1065">
            <v>1986</v>
          </cell>
          <cell r="D1065">
            <v>1989</v>
          </cell>
          <cell r="E1065">
            <v>1478699</v>
          </cell>
          <cell r="F1065">
            <v>4674167.54</v>
          </cell>
        </row>
        <row r="1066">
          <cell r="A1066" t="str">
            <v>819861990</v>
          </cell>
          <cell r="B1066">
            <v>8</v>
          </cell>
          <cell r="C1066">
            <v>1986</v>
          </cell>
          <cell r="D1066">
            <v>1990</v>
          </cell>
          <cell r="E1066">
            <v>1348653</v>
          </cell>
          <cell r="F1066">
            <v>3638665.79</v>
          </cell>
        </row>
        <row r="1067">
          <cell r="A1067" t="str">
            <v>819861991</v>
          </cell>
          <cell r="B1067">
            <v>8</v>
          </cell>
          <cell r="C1067">
            <v>1986</v>
          </cell>
          <cell r="D1067">
            <v>1991</v>
          </cell>
          <cell r="E1067">
            <v>1770498</v>
          </cell>
          <cell r="F1067">
            <v>4013718.97</v>
          </cell>
        </row>
        <row r="1068">
          <cell r="A1068" t="str">
            <v>819861992</v>
          </cell>
          <cell r="B1068">
            <v>8</v>
          </cell>
          <cell r="C1068">
            <v>1986</v>
          </cell>
          <cell r="D1068">
            <v>1992</v>
          </cell>
          <cell r="E1068">
            <v>1147297</v>
          </cell>
          <cell r="F1068">
            <v>2323276.42</v>
          </cell>
        </row>
        <row r="1069">
          <cell r="A1069" t="str">
            <v>819861993</v>
          </cell>
          <cell r="B1069">
            <v>8</v>
          </cell>
          <cell r="C1069">
            <v>1986</v>
          </cell>
          <cell r="D1069">
            <v>1993</v>
          </cell>
          <cell r="E1069">
            <v>471460</v>
          </cell>
          <cell r="F1069">
            <v>860414.5</v>
          </cell>
        </row>
        <row r="1070">
          <cell r="A1070" t="str">
            <v>819861994</v>
          </cell>
          <cell r="B1070">
            <v>8</v>
          </cell>
          <cell r="C1070">
            <v>1986</v>
          </cell>
          <cell r="D1070">
            <v>1994</v>
          </cell>
          <cell r="E1070">
            <v>1872548</v>
          </cell>
          <cell r="F1070">
            <v>3042890.5</v>
          </cell>
        </row>
        <row r="1071">
          <cell r="A1071" t="str">
            <v>819861995</v>
          </cell>
          <cell r="B1071">
            <v>8</v>
          </cell>
          <cell r="C1071">
            <v>1986</v>
          </cell>
          <cell r="D1071">
            <v>1995</v>
          </cell>
          <cell r="E1071">
            <v>315210</v>
          </cell>
          <cell r="F1071">
            <v>465565.17</v>
          </cell>
        </row>
        <row r="1072">
          <cell r="A1072" t="str">
            <v>819861996</v>
          </cell>
          <cell r="B1072">
            <v>8</v>
          </cell>
          <cell r="C1072">
            <v>1986</v>
          </cell>
          <cell r="D1072">
            <v>1996</v>
          </cell>
          <cell r="E1072">
            <v>257651</v>
          </cell>
          <cell r="F1072">
            <v>341645.23</v>
          </cell>
        </row>
        <row r="1073">
          <cell r="A1073" t="str">
            <v>819861997</v>
          </cell>
          <cell r="B1073">
            <v>8</v>
          </cell>
          <cell r="C1073">
            <v>1986</v>
          </cell>
          <cell r="D1073">
            <v>1997</v>
          </cell>
          <cell r="E1073">
            <v>177415</v>
          </cell>
          <cell r="F1073">
            <v>215914.05</v>
          </cell>
        </row>
        <row r="1074">
          <cell r="A1074" t="str">
            <v>819861998</v>
          </cell>
          <cell r="B1074">
            <v>8</v>
          </cell>
          <cell r="C1074">
            <v>1986</v>
          </cell>
          <cell r="D1074">
            <v>1998</v>
          </cell>
          <cell r="E1074">
            <v>1606</v>
          </cell>
          <cell r="F1074">
            <v>1853.32</v>
          </cell>
        </row>
        <row r="1075">
          <cell r="A1075" t="str">
            <v>819861999</v>
          </cell>
          <cell r="B1075">
            <v>8</v>
          </cell>
          <cell r="C1075">
            <v>1986</v>
          </cell>
          <cell r="D1075">
            <v>1999</v>
          </cell>
          <cell r="E1075">
            <v>28152.98</v>
          </cell>
          <cell r="F1075">
            <v>30883.82</v>
          </cell>
        </row>
        <row r="1076">
          <cell r="A1076" t="str">
            <v>819862000</v>
          </cell>
          <cell r="B1076">
            <v>8</v>
          </cell>
          <cell r="C1076">
            <v>1986</v>
          </cell>
          <cell r="D1076">
            <v>2000</v>
          </cell>
          <cell r="E1076">
            <v>1166</v>
          </cell>
          <cell r="F1076">
            <v>1265.1099999999999</v>
          </cell>
        </row>
        <row r="1077">
          <cell r="A1077" t="str">
            <v>81987.</v>
          </cell>
          <cell r="B1077">
            <v>8</v>
          </cell>
          <cell r="C1077">
            <v>1987</v>
          </cell>
          <cell r="D1077" t="str">
            <v>.</v>
          </cell>
          <cell r="E1077" t="str">
            <v>.</v>
          </cell>
          <cell r="F1077" t="str">
            <v>.</v>
          </cell>
        </row>
        <row r="1078">
          <cell r="A1078" t="str">
            <v>819871987</v>
          </cell>
          <cell r="B1078">
            <v>8</v>
          </cell>
          <cell r="C1078">
            <v>1987</v>
          </cell>
          <cell r="D1078">
            <v>1987</v>
          </cell>
          <cell r="E1078">
            <v>128651</v>
          </cell>
          <cell r="F1078">
            <v>568508.77</v>
          </cell>
        </row>
        <row r="1079">
          <cell r="A1079" t="str">
            <v>819871988</v>
          </cell>
          <cell r="B1079">
            <v>8</v>
          </cell>
          <cell r="C1079">
            <v>1987</v>
          </cell>
          <cell r="D1079">
            <v>1988</v>
          </cell>
          <cell r="E1079">
            <v>910153</v>
          </cell>
          <cell r="F1079">
            <v>3457671.25</v>
          </cell>
        </row>
        <row r="1080">
          <cell r="A1080" t="str">
            <v>819871989</v>
          </cell>
          <cell r="B1080">
            <v>8</v>
          </cell>
          <cell r="C1080">
            <v>1987</v>
          </cell>
          <cell r="D1080">
            <v>1989</v>
          </cell>
          <cell r="E1080">
            <v>1846628</v>
          </cell>
          <cell r="F1080">
            <v>5837191.1100000003</v>
          </cell>
        </row>
        <row r="1081">
          <cell r="A1081" t="str">
            <v>819871990</v>
          </cell>
          <cell r="B1081">
            <v>8</v>
          </cell>
          <cell r="C1081">
            <v>1987</v>
          </cell>
          <cell r="D1081">
            <v>1990</v>
          </cell>
          <cell r="E1081">
            <v>3148068</v>
          </cell>
          <cell r="F1081">
            <v>8493487.4600000009</v>
          </cell>
        </row>
        <row r="1082">
          <cell r="A1082" t="str">
            <v>819871991</v>
          </cell>
          <cell r="B1082">
            <v>8</v>
          </cell>
          <cell r="C1082">
            <v>1987</v>
          </cell>
          <cell r="D1082">
            <v>1991</v>
          </cell>
          <cell r="E1082">
            <v>2220983</v>
          </cell>
          <cell r="F1082">
            <v>5034968.46</v>
          </cell>
        </row>
        <row r="1083">
          <cell r="A1083" t="str">
            <v>819871992</v>
          </cell>
          <cell r="B1083">
            <v>8</v>
          </cell>
          <cell r="C1083">
            <v>1987</v>
          </cell>
          <cell r="D1083">
            <v>1992</v>
          </cell>
          <cell r="E1083">
            <v>2212405</v>
          </cell>
          <cell r="F1083">
            <v>4480120.12</v>
          </cell>
        </row>
        <row r="1084">
          <cell r="A1084" t="str">
            <v>819871993</v>
          </cell>
          <cell r="B1084">
            <v>8</v>
          </cell>
          <cell r="C1084">
            <v>1987</v>
          </cell>
          <cell r="D1084">
            <v>1993</v>
          </cell>
          <cell r="E1084">
            <v>2465638</v>
          </cell>
          <cell r="F1084">
            <v>4499789.3499999996</v>
          </cell>
        </row>
        <row r="1085">
          <cell r="A1085" t="str">
            <v>819871994</v>
          </cell>
          <cell r="B1085">
            <v>8</v>
          </cell>
          <cell r="C1085">
            <v>1987</v>
          </cell>
          <cell r="D1085">
            <v>1994</v>
          </cell>
          <cell r="E1085">
            <v>483251</v>
          </cell>
          <cell r="F1085">
            <v>785282.88</v>
          </cell>
        </row>
        <row r="1086">
          <cell r="A1086" t="str">
            <v>819871995</v>
          </cell>
          <cell r="B1086">
            <v>8</v>
          </cell>
          <cell r="C1086">
            <v>1987</v>
          </cell>
          <cell r="D1086">
            <v>1995</v>
          </cell>
          <cell r="E1086">
            <v>2145358</v>
          </cell>
          <cell r="F1086">
            <v>3168693.77</v>
          </cell>
        </row>
        <row r="1087">
          <cell r="A1087" t="str">
            <v>819871996</v>
          </cell>
          <cell r="B1087">
            <v>8</v>
          </cell>
          <cell r="C1087">
            <v>1987</v>
          </cell>
          <cell r="D1087">
            <v>1996</v>
          </cell>
          <cell r="E1087">
            <v>58542</v>
          </cell>
          <cell r="F1087">
            <v>77626.69</v>
          </cell>
        </row>
        <row r="1088">
          <cell r="A1088" t="str">
            <v>819871997</v>
          </cell>
          <cell r="B1088">
            <v>8</v>
          </cell>
          <cell r="C1088">
            <v>1987</v>
          </cell>
          <cell r="D1088">
            <v>1997</v>
          </cell>
          <cell r="E1088">
            <v>1714425.5</v>
          </cell>
          <cell r="F1088">
            <v>2086455.83</v>
          </cell>
        </row>
        <row r="1089">
          <cell r="A1089" t="str">
            <v>819871998</v>
          </cell>
          <cell r="B1089">
            <v>8</v>
          </cell>
          <cell r="C1089">
            <v>1987</v>
          </cell>
          <cell r="D1089">
            <v>1998</v>
          </cell>
          <cell r="E1089">
            <v>32317</v>
          </cell>
          <cell r="F1089">
            <v>37293.82</v>
          </cell>
        </row>
        <row r="1090">
          <cell r="A1090" t="str">
            <v>819871999</v>
          </cell>
          <cell r="B1090">
            <v>8</v>
          </cell>
          <cell r="C1090">
            <v>1987</v>
          </cell>
          <cell r="D1090">
            <v>1999</v>
          </cell>
          <cell r="E1090">
            <v>51417</v>
          </cell>
          <cell r="F1090">
            <v>56404.45</v>
          </cell>
        </row>
        <row r="1091">
          <cell r="A1091" t="str">
            <v>819872000</v>
          </cell>
          <cell r="B1091">
            <v>8</v>
          </cell>
          <cell r="C1091">
            <v>1987</v>
          </cell>
          <cell r="D1091">
            <v>2000</v>
          </cell>
          <cell r="E1091">
            <v>44955</v>
          </cell>
          <cell r="F1091">
            <v>48776.18</v>
          </cell>
        </row>
        <row r="1092">
          <cell r="A1092" t="str">
            <v>819872001</v>
          </cell>
          <cell r="B1092">
            <v>8</v>
          </cell>
          <cell r="C1092">
            <v>1987</v>
          </cell>
          <cell r="D1092">
            <v>2001</v>
          </cell>
          <cell r="E1092">
            <v>18897</v>
          </cell>
          <cell r="F1092">
            <v>20276.48</v>
          </cell>
        </row>
        <row r="1093">
          <cell r="A1093" t="str">
            <v>819872002</v>
          </cell>
          <cell r="B1093">
            <v>8</v>
          </cell>
          <cell r="C1093">
            <v>1987</v>
          </cell>
          <cell r="D1093">
            <v>2002</v>
          </cell>
          <cell r="E1093">
            <v>-4157</v>
          </cell>
          <cell r="F1093">
            <v>-4223.51</v>
          </cell>
        </row>
        <row r="1094">
          <cell r="A1094" t="str">
            <v>81988.</v>
          </cell>
          <cell r="B1094">
            <v>8</v>
          </cell>
          <cell r="C1094">
            <v>1988</v>
          </cell>
          <cell r="D1094" t="str">
            <v>.</v>
          </cell>
          <cell r="E1094" t="str">
            <v>.</v>
          </cell>
          <cell r="F1094" t="str">
            <v>.</v>
          </cell>
        </row>
        <row r="1095">
          <cell r="A1095" t="str">
            <v>The SAS</v>
          </cell>
          <cell r="D1095" t="str">
            <v>The SAS</v>
          </cell>
          <cell r="E1095" t="str">
            <v>System</v>
          </cell>
          <cell r="F1095">
            <v>0.375</v>
          </cell>
        </row>
        <row r="1096">
          <cell r="A1096">
            <v>0</v>
          </cell>
        </row>
        <row r="1097">
          <cell r="A1097">
            <v>0</v>
          </cell>
        </row>
        <row r="1098">
          <cell r="A1098">
            <v>0</v>
          </cell>
          <cell r="E1098" t="str">
            <v>PD_LOSS_</v>
          </cell>
        </row>
        <row r="1099">
          <cell r="A1099" t="str">
            <v>VEH_TYPEUNDERYRPRODYR</v>
          </cell>
          <cell r="B1099" t="str">
            <v>VEH_TYPE</v>
          </cell>
          <cell r="C1099" t="str">
            <v>UNDERYR</v>
          </cell>
          <cell r="D1099" t="str">
            <v>PRODYR</v>
          </cell>
          <cell r="E1099" t="str">
            <v>SHEKEL</v>
          </cell>
          <cell r="F1099" t="str">
            <v>INDEXLOSS</v>
          </cell>
        </row>
        <row r="1100">
          <cell r="A1100">
            <v>0</v>
          </cell>
        </row>
        <row r="1101">
          <cell r="A1101" t="str">
            <v>819881988</v>
          </cell>
          <cell r="B1101">
            <v>8</v>
          </cell>
          <cell r="C1101">
            <v>1988</v>
          </cell>
          <cell r="D1101">
            <v>1988</v>
          </cell>
          <cell r="E1101">
            <v>263770</v>
          </cell>
          <cell r="F1101">
            <v>1002062.23</v>
          </cell>
        </row>
        <row r="1102">
          <cell r="A1102" t="str">
            <v>819881989</v>
          </cell>
          <cell r="B1102">
            <v>8</v>
          </cell>
          <cell r="C1102">
            <v>1988</v>
          </cell>
          <cell r="D1102">
            <v>1989</v>
          </cell>
          <cell r="E1102">
            <v>1568996</v>
          </cell>
          <cell r="F1102">
            <v>4959596.3600000003</v>
          </cell>
        </row>
        <row r="1103">
          <cell r="A1103" t="str">
            <v>819881990</v>
          </cell>
          <cell r="B1103">
            <v>8</v>
          </cell>
          <cell r="C1103">
            <v>1988</v>
          </cell>
          <cell r="D1103">
            <v>1990</v>
          </cell>
          <cell r="E1103">
            <v>2375549</v>
          </cell>
          <cell r="F1103">
            <v>6409231.2000000002</v>
          </cell>
        </row>
        <row r="1104">
          <cell r="A1104" t="str">
            <v>819881991</v>
          </cell>
          <cell r="B1104">
            <v>8</v>
          </cell>
          <cell r="C1104">
            <v>1988</v>
          </cell>
          <cell r="D1104">
            <v>1991</v>
          </cell>
          <cell r="E1104">
            <v>2880161</v>
          </cell>
          <cell r="F1104">
            <v>6529324.9900000002</v>
          </cell>
        </row>
        <row r="1105">
          <cell r="A1105" t="str">
            <v>819881992</v>
          </cell>
          <cell r="B1105">
            <v>8</v>
          </cell>
          <cell r="C1105">
            <v>1988</v>
          </cell>
          <cell r="D1105">
            <v>1992</v>
          </cell>
          <cell r="E1105">
            <v>2399693</v>
          </cell>
          <cell r="F1105">
            <v>4859378.32</v>
          </cell>
        </row>
        <row r="1106">
          <cell r="A1106" t="str">
            <v>819881993</v>
          </cell>
          <cell r="B1106">
            <v>8</v>
          </cell>
          <cell r="C1106">
            <v>1988</v>
          </cell>
          <cell r="D1106">
            <v>1993</v>
          </cell>
          <cell r="E1106">
            <v>1864989</v>
          </cell>
          <cell r="F1106">
            <v>3403604.92</v>
          </cell>
        </row>
        <row r="1107">
          <cell r="A1107" t="str">
            <v>819881994</v>
          </cell>
          <cell r="B1107">
            <v>8</v>
          </cell>
          <cell r="C1107">
            <v>1988</v>
          </cell>
          <cell r="D1107">
            <v>1994</v>
          </cell>
          <cell r="E1107">
            <v>1790551</v>
          </cell>
          <cell r="F1107">
            <v>2909645.38</v>
          </cell>
        </row>
        <row r="1108">
          <cell r="A1108" t="str">
            <v>819881995</v>
          </cell>
          <cell r="B1108">
            <v>8</v>
          </cell>
          <cell r="C1108">
            <v>1988</v>
          </cell>
          <cell r="D1108">
            <v>1995</v>
          </cell>
          <cell r="E1108">
            <v>1249942</v>
          </cell>
          <cell r="F1108">
            <v>1846164.33</v>
          </cell>
        </row>
        <row r="1109">
          <cell r="A1109" t="str">
            <v>819881996</v>
          </cell>
          <cell r="B1109">
            <v>8</v>
          </cell>
          <cell r="C1109">
            <v>1988</v>
          </cell>
          <cell r="D1109">
            <v>1996</v>
          </cell>
          <cell r="E1109">
            <v>1562024</v>
          </cell>
          <cell r="F1109">
            <v>2071243.82</v>
          </cell>
        </row>
        <row r="1110">
          <cell r="A1110" t="str">
            <v>819881997</v>
          </cell>
          <cell r="B1110">
            <v>8</v>
          </cell>
          <cell r="C1110">
            <v>1988</v>
          </cell>
          <cell r="D1110">
            <v>1997</v>
          </cell>
          <cell r="E1110">
            <v>548435</v>
          </cell>
          <cell r="F1110">
            <v>667445.39</v>
          </cell>
        </row>
        <row r="1111">
          <cell r="A1111" t="str">
            <v>819881998</v>
          </cell>
          <cell r="B1111">
            <v>8</v>
          </cell>
          <cell r="C1111">
            <v>1988</v>
          </cell>
          <cell r="D1111">
            <v>1998</v>
          </cell>
          <cell r="E1111">
            <v>8020528</v>
          </cell>
          <cell r="F1111">
            <v>9255689.3100000005</v>
          </cell>
        </row>
        <row r="1112">
          <cell r="A1112" t="str">
            <v>819881999</v>
          </cell>
          <cell r="B1112">
            <v>8</v>
          </cell>
          <cell r="C1112">
            <v>1988</v>
          </cell>
          <cell r="D1112">
            <v>1999</v>
          </cell>
          <cell r="E1112">
            <v>206950</v>
          </cell>
          <cell r="F1112">
            <v>227024.15</v>
          </cell>
        </row>
        <row r="1113">
          <cell r="A1113" t="str">
            <v>819882000</v>
          </cell>
          <cell r="B1113">
            <v>8</v>
          </cell>
          <cell r="C1113">
            <v>1988</v>
          </cell>
          <cell r="D1113">
            <v>2000</v>
          </cell>
          <cell r="E1113">
            <v>-2769266</v>
          </cell>
          <cell r="F1113">
            <v>-3004653.61</v>
          </cell>
        </row>
        <row r="1114">
          <cell r="A1114" t="str">
            <v>819882001</v>
          </cell>
          <cell r="B1114">
            <v>8</v>
          </cell>
          <cell r="C1114">
            <v>1988</v>
          </cell>
          <cell r="D1114">
            <v>2001</v>
          </cell>
          <cell r="E1114">
            <v>1649</v>
          </cell>
          <cell r="F1114">
            <v>1769.38</v>
          </cell>
        </row>
        <row r="1115">
          <cell r="A1115" t="str">
            <v>819882002</v>
          </cell>
          <cell r="B1115">
            <v>8</v>
          </cell>
          <cell r="C1115">
            <v>1988</v>
          </cell>
          <cell r="D1115">
            <v>2002</v>
          </cell>
          <cell r="E1115">
            <v>1232</v>
          </cell>
          <cell r="F1115">
            <v>1251.71</v>
          </cell>
        </row>
        <row r="1116">
          <cell r="A1116" t="str">
            <v>81989.</v>
          </cell>
          <cell r="B1116">
            <v>8</v>
          </cell>
          <cell r="C1116">
            <v>1989</v>
          </cell>
          <cell r="D1116" t="str">
            <v>.</v>
          </cell>
          <cell r="E1116" t="str">
            <v>.</v>
          </cell>
          <cell r="F1116" t="str">
            <v>.</v>
          </cell>
        </row>
        <row r="1117">
          <cell r="A1117" t="str">
            <v>819891989</v>
          </cell>
          <cell r="B1117">
            <v>8</v>
          </cell>
          <cell r="C1117">
            <v>1989</v>
          </cell>
          <cell r="D1117">
            <v>1989</v>
          </cell>
          <cell r="E1117">
            <v>192583</v>
          </cell>
          <cell r="F1117">
            <v>608754.86</v>
          </cell>
        </row>
        <row r="1118">
          <cell r="A1118" t="str">
            <v>819891990</v>
          </cell>
          <cell r="B1118">
            <v>8</v>
          </cell>
          <cell r="C1118">
            <v>1989</v>
          </cell>
          <cell r="D1118">
            <v>1990</v>
          </cell>
          <cell r="E1118">
            <v>1728632</v>
          </cell>
          <cell r="F1118">
            <v>4663849.1399999997</v>
          </cell>
        </row>
        <row r="1119">
          <cell r="A1119" t="str">
            <v>819891991</v>
          </cell>
          <cell r="B1119">
            <v>8</v>
          </cell>
          <cell r="C1119">
            <v>1989</v>
          </cell>
          <cell r="D1119">
            <v>1991</v>
          </cell>
          <cell r="E1119">
            <v>2630877</v>
          </cell>
          <cell r="F1119">
            <v>5964198.1600000001</v>
          </cell>
        </row>
        <row r="1120">
          <cell r="A1120" t="str">
            <v>819891992</v>
          </cell>
          <cell r="B1120">
            <v>8</v>
          </cell>
          <cell r="C1120">
            <v>1989</v>
          </cell>
          <cell r="D1120">
            <v>1992</v>
          </cell>
          <cell r="E1120">
            <v>3612145</v>
          </cell>
          <cell r="F1120">
            <v>7314593.6200000001</v>
          </cell>
        </row>
        <row r="1121">
          <cell r="A1121" t="str">
            <v>819891993</v>
          </cell>
          <cell r="B1121">
            <v>8</v>
          </cell>
          <cell r="C1121">
            <v>1989</v>
          </cell>
          <cell r="D1121">
            <v>1993</v>
          </cell>
          <cell r="E1121">
            <v>2597923</v>
          </cell>
          <cell r="F1121">
            <v>4741209.47</v>
          </cell>
        </row>
        <row r="1122">
          <cell r="A1122" t="str">
            <v>819891994</v>
          </cell>
          <cell r="B1122">
            <v>8</v>
          </cell>
          <cell r="C1122">
            <v>1989</v>
          </cell>
          <cell r="D1122">
            <v>1994</v>
          </cell>
          <cell r="E1122">
            <v>1179164</v>
          </cell>
          <cell r="F1122">
            <v>1916141.5</v>
          </cell>
        </row>
        <row r="1123">
          <cell r="A1123" t="str">
            <v>819891995</v>
          </cell>
          <cell r="B1123">
            <v>8</v>
          </cell>
          <cell r="C1123">
            <v>1989</v>
          </cell>
          <cell r="D1123">
            <v>1995</v>
          </cell>
          <cell r="E1123">
            <v>2033460</v>
          </cell>
          <cell r="F1123">
            <v>3003420.42</v>
          </cell>
        </row>
        <row r="1124">
          <cell r="A1124" t="str">
            <v>819891996</v>
          </cell>
          <cell r="B1124">
            <v>8</v>
          </cell>
          <cell r="C1124">
            <v>1989</v>
          </cell>
          <cell r="D1124">
            <v>1996</v>
          </cell>
          <cell r="E1124">
            <v>2967215</v>
          </cell>
          <cell r="F1124">
            <v>3934527.09</v>
          </cell>
        </row>
        <row r="1125">
          <cell r="A1125" t="str">
            <v>819891997</v>
          </cell>
          <cell r="B1125">
            <v>8</v>
          </cell>
          <cell r="C1125">
            <v>1989</v>
          </cell>
          <cell r="D1125">
            <v>1997</v>
          </cell>
          <cell r="E1125">
            <v>1172476</v>
          </cell>
          <cell r="F1125">
            <v>1426903.29</v>
          </cell>
        </row>
        <row r="1126">
          <cell r="A1126" t="str">
            <v>819891998</v>
          </cell>
          <cell r="B1126">
            <v>8</v>
          </cell>
          <cell r="C1126">
            <v>1989</v>
          </cell>
          <cell r="D1126">
            <v>1998</v>
          </cell>
          <cell r="E1126">
            <v>1350665</v>
          </cell>
          <cell r="F1126">
            <v>1558667.41</v>
          </cell>
        </row>
        <row r="1127">
          <cell r="A1127" t="str">
            <v>819891999</v>
          </cell>
          <cell r="B1127">
            <v>8</v>
          </cell>
          <cell r="C1127">
            <v>1989</v>
          </cell>
          <cell r="D1127">
            <v>1999</v>
          </cell>
          <cell r="E1127">
            <v>3563</v>
          </cell>
          <cell r="F1127">
            <v>3908.61</v>
          </cell>
        </row>
        <row r="1128">
          <cell r="A1128" t="str">
            <v>819892000</v>
          </cell>
          <cell r="B1128">
            <v>8</v>
          </cell>
          <cell r="C1128">
            <v>1989</v>
          </cell>
          <cell r="D1128">
            <v>2000</v>
          </cell>
          <cell r="E1128">
            <v>128412</v>
          </cell>
          <cell r="F1128">
            <v>139327.01999999999</v>
          </cell>
        </row>
        <row r="1129">
          <cell r="A1129" t="str">
            <v>819892001</v>
          </cell>
          <cell r="B1129">
            <v>8</v>
          </cell>
          <cell r="C1129">
            <v>1989</v>
          </cell>
          <cell r="D1129">
            <v>2001</v>
          </cell>
          <cell r="E1129">
            <v>36786</v>
          </cell>
          <cell r="F1129">
            <v>39471.379999999997</v>
          </cell>
        </row>
        <row r="1130">
          <cell r="A1130" t="str">
            <v>819892002</v>
          </cell>
          <cell r="B1130">
            <v>8</v>
          </cell>
          <cell r="C1130">
            <v>1989</v>
          </cell>
          <cell r="D1130">
            <v>2002</v>
          </cell>
          <cell r="E1130">
            <v>-279168</v>
          </cell>
          <cell r="F1130">
            <v>-283634.69</v>
          </cell>
        </row>
        <row r="1131">
          <cell r="A1131" t="str">
            <v>81990.</v>
          </cell>
          <cell r="B1131">
            <v>8</v>
          </cell>
          <cell r="C1131">
            <v>1990</v>
          </cell>
          <cell r="D1131" t="str">
            <v>.</v>
          </cell>
          <cell r="E1131" t="str">
            <v>.</v>
          </cell>
          <cell r="F1131" t="str">
            <v>.</v>
          </cell>
        </row>
        <row r="1132">
          <cell r="A1132" t="str">
            <v>819901990</v>
          </cell>
          <cell r="B1132">
            <v>8</v>
          </cell>
          <cell r="C1132">
            <v>1990</v>
          </cell>
          <cell r="D1132">
            <v>1990</v>
          </cell>
          <cell r="E1132">
            <v>427287</v>
          </cell>
          <cell r="F1132">
            <v>1152820.33</v>
          </cell>
        </row>
        <row r="1133">
          <cell r="A1133" t="str">
            <v>819901991</v>
          </cell>
          <cell r="B1133">
            <v>8</v>
          </cell>
          <cell r="C1133">
            <v>1990</v>
          </cell>
          <cell r="D1133">
            <v>1991</v>
          </cell>
          <cell r="E1133">
            <v>2062316</v>
          </cell>
          <cell r="F1133">
            <v>4675270.37</v>
          </cell>
        </row>
        <row r="1134">
          <cell r="A1134" t="str">
            <v>819901992</v>
          </cell>
          <cell r="B1134">
            <v>8</v>
          </cell>
          <cell r="C1134">
            <v>1990</v>
          </cell>
          <cell r="D1134">
            <v>1992</v>
          </cell>
          <cell r="E1134">
            <v>3512329</v>
          </cell>
          <cell r="F1134">
            <v>7112466.2199999997</v>
          </cell>
        </row>
        <row r="1135">
          <cell r="A1135" t="str">
            <v>819901993</v>
          </cell>
          <cell r="B1135">
            <v>8</v>
          </cell>
          <cell r="C1135">
            <v>1990</v>
          </cell>
          <cell r="D1135">
            <v>1993</v>
          </cell>
          <cell r="E1135">
            <v>3172001</v>
          </cell>
          <cell r="F1135">
            <v>5788901.8200000003</v>
          </cell>
        </row>
        <row r="1136">
          <cell r="A1136" t="str">
            <v>819901994</v>
          </cell>
          <cell r="B1136">
            <v>8</v>
          </cell>
          <cell r="C1136">
            <v>1990</v>
          </cell>
          <cell r="D1136">
            <v>1994</v>
          </cell>
          <cell r="E1136">
            <v>5156554</v>
          </cell>
          <cell r="F1136">
            <v>8379400.25</v>
          </cell>
        </row>
        <row r="1137">
          <cell r="A1137" t="str">
            <v>819901995</v>
          </cell>
          <cell r="B1137">
            <v>8</v>
          </cell>
          <cell r="C1137">
            <v>1990</v>
          </cell>
          <cell r="D1137">
            <v>1995</v>
          </cell>
          <cell r="E1137">
            <v>2500244</v>
          </cell>
          <cell r="F1137">
            <v>3692860.39</v>
          </cell>
        </row>
        <row r="1138">
          <cell r="A1138" t="str">
            <v>819901996</v>
          </cell>
          <cell r="B1138">
            <v>8</v>
          </cell>
          <cell r="C1138">
            <v>1990</v>
          </cell>
          <cell r="D1138">
            <v>1996</v>
          </cell>
          <cell r="E1138">
            <v>2545614</v>
          </cell>
          <cell r="F1138">
            <v>3375484.16</v>
          </cell>
        </row>
        <row r="1139">
          <cell r="A1139" t="str">
            <v>819901997</v>
          </cell>
          <cell r="B1139">
            <v>8</v>
          </cell>
          <cell r="C1139">
            <v>1990</v>
          </cell>
          <cell r="D1139">
            <v>1997</v>
          </cell>
          <cell r="E1139">
            <v>1060931.5</v>
          </cell>
          <cell r="F1139">
            <v>1291153.6399999999</v>
          </cell>
        </row>
        <row r="1140">
          <cell r="A1140" t="str">
            <v>819901998</v>
          </cell>
          <cell r="B1140">
            <v>8</v>
          </cell>
          <cell r="C1140">
            <v>1990</v>
          </cell>
          <cell r="D1140">
            <v>1998</v>
          </cell>
          <cell r="E1140">
            <v>1753780</v>
          </cell>
          <cell r="F1140">
            <v>2023862.12</v>
          </cell>
        </row>
        <row r="1141">
          <cell r="A1141" t="str">
            <v>819901999</v>
          </cell>
          <cell r="B1141">
            <v>8</v>
          </cell>
          <cell r="C1141">
            <v>1990</v>
          </cell>
          <cell r="D1141">
            <v>1999</v>
          </cell>
          <cell r="E1141">
            <v>348842.67</v>
          </cell>
          <cell r="F1141">
            <v>382680.41</v>
          </cell>
        </row>
        <row r="1142">
          <cell r="A1142" t="str">
            <v>819902000</v>
          </cell>
          <cell r="B1142">
            <v>8</v>
          </cell>
          <cell r="C1142">
            <v>1990</v>
          </cell>
          <cell r="D1142">
            <v>2000</v>
          </cell>
          <cell r="E1142">
            <v>28719</v>
          </cell>
          <cell r="F1142">
            <v>31160.11</v>
          </cell>
        </row>
        <row r="1143">
          <cell r="A1143" t="str">
            <v>819902001</v>
          </cell>
          <cell r="B1143">
            <v>8</v>
          </cell>
          <cell r="C1143">
            <v>1990</v>
          </cell>
          <cell r="D1143">
            <v>2001</v>
          </cell>
          <cell r="E1143">
            <v>41976</v>
          </cell>
          <cell r="F1143">
            <v>45040.25</v>
          </cell>
        </row>
        <row r="1144">
          <cell r="A1144" t="str">
            <v>819902002</v>
          </cell>
          <cell r="B1144">
            <v>8</v>
          </cell>
          <cell r="C1144">
            <v>1990</v>
          </cell>
          <cell r="D1144">
            <v>2002</v>
          </cell>
          <cell r="E1144">
            <v>27152</v>
          </cell>
          <cell r="F1144">
            <v>27586.43</v>
          </cell>
        </row>
        <row r="1145">
          <cell r="A1145" t="str">
            <v>81991.</v>
          </cell>
          <cell r="B1145">
            <v>8</v>
          </cell>
          <cell r="C1145">
            <v>1991</v>
          </cell>
          <cell r="D1145" t="str">
            <v>.</v>
          </cell>
          <cell r="E1145" t="str">
            <v>.</v>
          </cell>
          <cell r="F1145" t="str">
            <v>.</v>
          </cell>
        </row>
        <row r="1146">
          <cell r="A1146" t="str">
            <v>819911991</v>
          </cell>
          <cell r="B1146">
            <v>8</v>
          </cell>
          <cell r="C1146">
            <v>1991</v>
          </cell>
          <cell r="D1146">
            <v>1991</v>
          </cell>
          <cell r="E1146">
            <v>337699</v>
          </cell>
          <cell r="F1146">
            <v>765563.63</v>
          </cell>
        </row>
        <row r="1147">
          <cell r="A1147" t="str">
            <v>819911992</v>
          </cell>
          <cell r="B1147">
            <v>8</v>
          </cell>
          <cell r="C1147">
            <v>1991</v>
          </cell>
          <cell r="D1147">
            <v>1992</v>
          </cell>
          <cell r="E1147">
            <v>2493783</v>
          </cell>
          <cell r="F1147">
            <v>5049910.57</v>
          </cell>
        </row>
        <row r="1148">
          <cell r="A1148" t="str">
            <v>819911993</v>
          </cell>
          <cell r="B1148">
            <v>8</v>
          </cell>
          <cell r="C1148">
            <v>1991</v>
          </cell>
          <cell r="D1148">
            <v>1993</v>
          </cell>
          <cell r="E1148">
            <v>2721983</v>
          </cell>
          <cell r="F1148">
            <v>4967618.97</v>
          </cell>
        </row>
        <row r="1149">
          <cell r="A1149" t="str">
            <v>819911994</v>
          </cell>
          <cell r="B1149">
            <v>8</v>
          </cell>
          <cell r="C1149">
            <v>1991</v>
          </cell>
          <cell r="D1149">
            <v>1994</v>
          </cell>
          <cell r="E1149">
            <v>3075948</v>
          </cell>
          <cell r="F1149">
            <v>4998415.5</v>
          </cell>
        </row>
        <row r="1150">
          <cell r="A1150" t="str">
            <v>819911995</v>
          </cell>
          <cell r="B1150">
            <v>8</v>
          </cell>
          <cell r="C1150">
            <v>1991</v>
          </cell>
          <cell r="D1150">
            <v>1995</v>
          </cell>
          <cell r="E1150">
            <v>2746426</v>
          </cell>
          <cell r="F1150">
            <v>4056471.2</v>
          </cell>
        </row>
        <row r="1151">
          <cell r="A1151" t="str">
            <v>819911996</v>
          </cell>
          <cell r="B1151">
            <v>8</v>
          </cell>
          <cell r="C1151">
            <v>1991</v>
          </cell>
          <cell r="D1151">
            <v>1996</v>
          </cell>
          <cell r="E1151">
            <v>2468514</v>
          </cell>
          <cell r="F1151">
            <v>3273249.56</v>
          </cell>
        </row>
        <row r="1152">
          <cell r="A1152" t="str">
            <v>819911997</v>
          </cell>
          <cell r="B1152">
            <v>8</v>
          </cell>
          <cell r="C1152">
            <v>1991</v>
          </cell>
          <cell r="D1152">
            <v>1997</v>
          </cell>
          <cell r="E1152">
            <v>9381265.5</v>
          </cell>
          <cell r="F1152">
            <v>11417000.109999999</v>
          </cell>
        </row>
        <row r="1153">
          <cell r="A1153" t="str">
            <v>819911998</v>
          </cell>
          <cell r="B1153">
            <v>8</v>
          </cell>
          <cell r="C1153">
            <v>1991</v>
          </cell>
          <cell r="D1153">
            <v>1998</v>
          </cell>
          <cell r="E1153">
            <v>2157693</v>
          </cell>
          <cell r="F1153">
            <v>2489977.7200000002</v>
          </cell>
        </row>
        <row r="1154">
          <cell r="A1154" t="str">
            <v>819911999</v>
          </cell>
          <cell r="B1154">
            <v>8</v>
          </cell>
          <cell r="C1154">
            <v>1991</v>
          </cell>
          <cell r="D1154">
            <v>1999</v>
          </cell>
          <cell r="E1154">
            <v>1904822</v>
          </cell>
          <cell r="F1154">
            <v>2089589.73</v>
          </cell>
        </row>
        <row r="1155">
          <cell r="A1155" t="str">
            <v>819912000</v>
          </cell>
          <cell r="B1155">
            <v>8</v>
          </cell>
          <cell r="C1155">
            <v>1991</v>
          </cell>
          <cell r="D1155">
            <v>2000</v>
          </cell>
          <cell r="E1155">
            <v>650798</v>
          </cell>
          <cell r="F1155">
            <v>706115.83</v>
          </cell>
        </row>
        <row r="1156">
          <cell r="A1156" t="str">
            <v>The SAS</v>
          </cell>
          <cell r="D1156" t="str">
            <v>The SAS</v>
          </cell>
          <cell r="E1156" t="str">
            <v>System</v>
          </cell>
          <cell r="F1156">
            <v>0.375</v>
          </cell>
        </row>
        <row r="1157">
          <cell r="A1157">
            <v>0</v>
          </cell>
        </row>
        <row r="1158">
          <cell r="A1158">
            <v>0</v>
          </cell>
        </row>
        <row r="1159">
          <cell r="A1159">
            <v>0</v>
          </cell>
          <cell r="E1159" t="str">
            <v>PD_LOSS_</v>
          </cell>
        </row>
        <row r="1160">
          <cell r="A1160" t="str">
            <v>VEH_TYPEUNDERYRPRODYR</v>
          </cell>
          <cell r="B1160" t="str">
            <v>VEH_TYPE</v>
          </cell>
          <cell r="C1160" t="str">
            <v>UNDERYR</v>
          </cell>
          <cell r="D1160" t="str">
            <v>PRODYR</v>
          </cell>
          <cell r="E1160" t="str">
            <v>SHEKEL</v>
          </cell>
          <cell r="F1160" t="str">
            <v>INDEXLOSS</v>
          </cell>
        </row>
        <row r="1161">
          <cell r="A1161">
            <v>0</v>
          </cell>
        </row>
        <row r="1162">
          <cell r="A1162" t="str">
            <v>819912001</v>
          </cell>
          <cell r="B1162">
            <v>8</v>
          </cell>
          <cell r="C1162">
            <v>1991</v>
          </cell>
          <cell r="D1162">
            <v>2001</v>
          </cell>
          <cell r="E1162">
            <v>155910</v>
          </cell>
          <cell r="F1162">
            <v>167291.43</v>
          </cell>
        </row>
        <row r="1163">
          <cell r="A1163" t="str">
            <v>819912002</v>
          </cell>
          <cell r="B1163">
            <v>8</v>
          </cell>
          <cell r="C1163">
            <v>1991</v>
          </cell>
          <cell r="D1163">
            <v>2002</v>
          </cell>
          <cell r="E1163">
            <v>-3311865</v>
          </cell>
          <cell r="F1163">
            <v>-3364854.84</v>
          </cell>
        </row>
        <row r="1164">
          <cell r="A1164" t="str">
            <v>81992.</v>
          </cell>
          <cell r="B1164">
            <v>8</v>
          </cell>
          <cell r="C1164">
            <v>1992</v>
          </cell>
          <cell r="D1164" t="str">
            <v>.</v>
          </cell>
          <cell r="E1164" t="str">
            <v>.</v>
          </cell>
          <cell r="F1164" t="str">
            <v>.</v>
          </cell>
        </row>
        <row r="1165">
          <cell r="A1165" t="str">
            <v>819921992</v>
          </cell>
          <cell r="B1165">
            <v>8</v>
          </cell>
          <cell r="C1165">
            <v>1992</v>
          </cell>
          <cell r="D1165">
            <v>1992</v>
          </cell>
          <cell r="E1165">
            <v>409676</v>
          </cell>
          <cell r="F1165">
            <v>829593.9</v>
          </cell>
        </row>
        <row r="1166">
          <cell r="A1166" t="str">
            <v>819921993</v>
          </cell>
          <cell r="B1166">
            <v>8</v>
          </cell>
          <cell r="C1166">
            <v>1992</v>
          </cell>
          <cell r="D1166">
            <v>1993</v>
          </cell>
          <cell r="E1166">
            <v>3295528</v>
          </cell>
          <cell r="F1166">
            <v>6014338.5999999996</v>
          </cell>
        </row>
        <row r="1167">
          <cell r="A1167" t="str">
            <v>819921994</v>
          </cell>
          <cell r="B1167">
            <v>8</v>
          </cell>
          <cell r="C1167">
            <v>1992</v>
          </cell>
          <cell r="D1167">
            <v>1994</v>
          </cell>
          <cell r="E1167">
            <v>3849808</v>
          </cell>
          <cell r="F1167">
            <v>6255938</v>
          </cell>
        </row>
        <row r="1168">
          <cell r="A1168" t="str">
            <v>819921995</v>
          </cell>
          <cell r="B1168">
            <v>8</v>
          </cell>
          <cell r="C1168">
            <v>1992</v>
          </cell>
          <cell r="D1168">
            <v>1995</v>
          </cell>
          <cell r="E1168">
            <v>3818234</v>
          </cell>
          <cell r="F1168">
            <v>5639531.6200000001</v>
          </cell>
        </row>
        <row r="1169">
          <cell r="A1169" t="str">
            <v>819921996</v>
          </cell>
          <cell r="B1169">
            <v>8</v>
          </cell>
          <cell r="C1169">
            <v>1992</v>
          </cell>
          <cell r="D1169">
            <v>1996</v>
          </cell>
          <cell r="E1169">
            <v>2594084</v>
          </cell>
          <cell r="F1169">
            <v>3439755.38</v>
          </cell>
        </row>
        <row r="1170">
          <cell r="A1170" t="str">
            <v>819921997</v>
          </cell>
          <cell r="B1170">
            <v>8</v>
          </cell>
          <cell r="C1170">
            <v>1992</v>
          </cell>
          <cell r="D1170">
            <v>1997</v>
          </cell>
          <cell r="E1170">
            <v>4861709</v>
          </cell>
          <cell r="F1170">
            <v>5916699.8499999996</v>
          </cell>
        </row>
        <row r="1171">
          <cell r="A1171" t="str">
            <v>819921998</v>
          </cell>
          <cell r="B1171">
            <v>8</v>
          </cell>
          <cell r="C1171">
            <v>1992</v>
          </cell>
          <cell r="D1171">
            <v>1998</v>
          </cell>
          <cell r="E1171">
            <v>2515911.5</v>
          </cell>
          <cell r="F1171">
            <v>2903361.87</v>
          </cell>
        </row>
        <row r="1172">
          <cell r="A1172" t="str">
            <v>819921999</v>
          </cell>
          <cell r="B1172">
            <v>8</v>
          </cell>
          <cell r="C1172">
            <v>1992</v>
          </cell>
          <cell r="D1172">
            <v>1999</v>
          </cell>
          <cell r="E1172">
            <v>1806893</v>
          </cell>
          <cell r="F1172">
            <v>1982161.62</v>
          </cell>
        </row>
        <row r="1173">
          <cell r="A1173" t="str">
            <v>819922000</v>
          </cell>
          <cell r="B1173">
            <v>8</v>
          </cell>
          <cell r="C1173">
            <v>1992</v>
          </cell>
          <cell r="D1173">
            <v>2000</v>
          </cell>
          <cell r="E1173">
            <v>480459</v>
          </cell>
          <cell r="F1173">
            <v>521298.01</v>
          </cell>
        </row>
        <row r="1174">
          <cell r="A1174" t="str">
            <v>819922001</v>
          </cell>
          <cell r="B1174">
            <v>8</v>
          </cell>
          <cell r="C1174">
            <v>1992</v>
          </cell>
          <cell r="D1174">
            <v>2001</v>
          </cell>
          <cell r="E1174">
            <v>308321</v>
          </cell>
          <cell r="F1174">
            <v>330828.43</v>
          </cell>
        </row>
        <row r="1175">
          <cell r="A1175" t="str">
            <v>819922002</v>
          </cell>
          <cell r="B1175">
            <v>8</v>
          </cell>
          <cell r="C1175">
            <v>1992</v>
          </cell>
          <cell r="D1175">
            <v>2002</v>
          </cell>
          <cell r="E1175">
            <v>1350153</v>
          </cell>
          <cell r="F1175">
            <v>1371755.45</v>
          </cell>
        </row>
        <row r="1176">
          <cell r="A1176" t="str">
            <v>81993.</v>
          </cell>
          <cell r="B1176">
            <v>8</v>
          </cell>
          <cell r="C1176">
            <v>1993</v>
          </cell>
          <cell r="D1176" t="str">
            <v>.</v>
          </cell>
          <cell r="E1176" t="str">
            <v>.</v>
          </cell>
          <cell r="F1176" t="str">
            <v>.</v>
          </cell>
        </row>
        <row r="1177">
          <cell r="A1177" t="str">
            <v>819931993</v>
          </cell>
          <cell r="B1177">
            <v>8</v>
          </cell>
          <cell r="C1177">
            <v>1993</v>
          </cell>
          <cell r="D1177">
            <v>1993</v>
          </cell>
          <cell r="E1177">
            <v>552633</v>
          </cell>
          <cell r="F1177">
            <v>1008555.22</v>
          </cell>
        </row>
        <row r="1178">
          <cell r="A1178" t="str">
            <v>819931994</v>
          </cell>
          <cell r="B1178">
            <v>8</v>
          </cell>
          <cell r="C1178">
            <v>1993</v>
          </cell>
          <cell r="D1178">
            <v>1994</v>
          </cell>
          <cell r="E1178">
            <v>2597648.5</v>
          </cell>
          <cell r="F1178">
            <v>4221178.8099999996</v>
          </cell>
        </row>
        <row r="1179">
          <cell r="A1179" t="str">
            <v>819931995</v>
          </cell>
          <cell r="B1179">
            <v>8</v>
          </cell>
          <cell r="C1179">
            <v>1993</v>
          </cell>
          <cell r="D1179">
            <v>1995</v>
          </cell>
          <cell r="E1179">
            <v>3734486</v>
          </cell>
          <cell r="F1179">
            <v>5515835.8200000003</v>
          </cell>
        </row>
        <row r="1180">
          <cell r="A1180" t="str">
            <v>819931996</v>
          </cell>
          <cell r="B1180">
            <v>8</v>
          </cell>
          <cell r="C1180">
            <v>1993</v>
          </cell>
          <cell r="D1180">
            <v>1996</v>
          </cell>
          <cell r="E1180">
            <v>4720913</v>
          </cell>
          <cell r="F1180">
            <v>6259930.6399999997</v>
          </cell>
        </row>
        <row r="1181">
          <cell r="A1181" t="str">
            <v>819931997</v>
          </cell>
          <cell r="B1181">
            <v>8</v>
          </cell>
          <cell r="C1181">
            <v>1993</v>
          </cell>
          <cell r="D1181">
            <v>1997</v>
          </cell>
          <cell r="E1181">
            <v>5772944</v>
          </cell>
          <cell r="F1181">
            <v>7025672.8499999996</v>
          </cell>
        </row>
        <row r="1182">
          <cell r="A1182" t="str">
            <v>819931998</v>
          </cell>
          <cell r="B1182">
            <v>8</v>
          </cell>
          <cell r="C1182">
            <v>1993</v>
          </cell>
          <cell r="D1182">
            <v>1998</v>
          </cell>
          <cell r="E1182">
            <v>2589162</v>
          </cell>
          <cell r="F1182">
            <v>2987892.95</v>
          </cell>
        </row>
        <row r="1183">
          <cell r="A1183" t="str">
            <v>819931999</v>
          </cell>
          <cell r="B1183">
            <v>8</v>
          </cell>
          <cell r="C1183">
            <v>1993</v>
          </cell>
          <cell r="D1183">
            <v>1999</v>
          </cell>
          <cell r="E1183">
            <v>3803282</v>
          </cell>
          <cell r="F1183">
            <v>4172200.35</v>
          </cell>
        </row>
        <row r="1184">
          <cell r="A1184" t="str">
            <v>819932000</v>
          </cell>
          <cell r="B1184">
            <v>8</v>
          </cell>
          <cell r="C1184">
            <v>1993</v>
          </cell>
          <cell r="D1184">
            <v>2000</v>
          </cell>
          <cell r="E1184">
            <v>4074415</v>
          </cell>
          <cell r="F1184">
            <v>4420740.2699999996</v>
          </cell>
        </row>
        <row r="1185">
          <cell r="A1185" t="str">
            <v>819932001</v>
          </cell>
          <cell r="B1185">
            <v>8</v>
          </cell>
          <cell r="C1185">
            <v>1993</v>
          </cell>
          <cell r="D1185">
            <v>2001</v>
          </cell>
          <cell r="E1185">
            <v>2291154</v>
          </cell>
          <cell r="F1185">
            <v>2458408.2400000002</v>
          </cell>
        </row>
        <row r="1186">
          <cell r="A1186" t="str">
            <v>819932002</v>
          </cell>
          <cell r="B1186">
            <v>8</v>
          </cell>
          <cell r="C1186">
            <v>1993</v>
          </cell>
          <cell r="D1186">
            <v>2002</v>
          </cell>
          <cell r="E1186">
            <v>418904.38</v>
          </cell>
          <cell r="F1186">
            <v>425606.85</v>
          </cell>
        </row>
        <row r="1187">
          <cell r="A1187" t="str">
            <v>81994.</v>
          </cell>
          <cell r="B1187">
            <v>8</v>
          </cell>
          <cell r="C1187">
            <v>1994</v>
          </cell>
          <cell r="D1187" t="str">
            <v>.</v>
          </cell>
          <cell r="E1187" t="str">
            <v>.</v>
          </cell>
          <cell r="F1187" t="str">
            <v>.</v>
          </cell>
        </row>
        <row r="1188">
          <cell r="A1188" t="str">
            <v>819941994</v>
          </cell>
          <cell r="B1188">
            <v>8</v>
          </cell>
          <cell r="C1188">
            <v>1994</v>
          </cell>
          <cell r="D1188">
            <v>1994</v>
          </cell>
          <cell r="E1188">
            <v>758232</v>
          </cell>
          <cell r="F1188">
            <v>1232127</v>
          </cell>
        </row>
        <row r="1189">
          <cell r="A1189" t="str">
            <v>819941995</v>
          </cell>
          <cell r="B1189">
            <v>8</v>
          </cell>
          <cell r="C1189">
            <v>1994</v>
          </cell>
          <cell r="D1189">
            <v>1995</v>
          </cell>
          <cell r="E1189">
            <v>3204594.5</v>
          </cell>
          <cell r="F1189">
            <v>4733186.08</v>
          </cell>
        </row>
        <row r="1190">
          <cell r="A1190" t="str">
            <v>819941996</v>
          </cell>
          <cell r="B1190">
            <v>8</v>
          </cell>
          <cell r="C1190">
            <v>1994</v>
          </cell>
          <cell r="D1190">
            <v>1996</v>
          </cell>
          <cell r="E1190">
            <v>3425699</v>
          </cell>
          <cell r="F1190">
            <v>4542476.87</v>
          </cell>
        </row>
        <row r="1191">
          <cell r="A1191" t="str">
            <v>819941997</v>
          </cell>
          <cell r="B1191">
            <v>8</v>
          </cell>
          <cell r="C1191">
            <v>1994</v>
          </cell>
          <cell r="D1191">
            <v>1997</v>
          </cell>
          <cell r="E1191">
            <v>4051446</v>
          </cell>
          <cell r="F1191">
            <v>4930609.78</v>
          </cell>
        </row>
        <row r="1192">
          <cell r="A1192" t="str">
            <v>819941998</v>
          </cell>
          <cell r="B1192">
            <v>8</v>
          </cell>
          <cell r="C1192">
            <v>1994</v>
          </cell>
          <cell r="D1192">
            <v>1998</v>
          </cell>
          <cell r="E1192">
            <v>9874556.6699999999</v>
          </cell>
          <cell r="F1192">
            <v>11395238.4</v>
          </cell>
        </row>
        <row r="1193">
          <cell r="A1193" t="str">
            <v>819941999</v>
          </cell>
          <cell r="B1193">
            <v>8</v>
          </cell>
          <cell r="C1193">
            <v>1994</v>
          </cell>
          <cell r="D1193">
            <v>1999</v>
          </cell>
          <cell r="E1193">
            <v>7033825</v>
          </cell>
          <cell r="F1193">
            <v>7716106.0199999996</v>
          </cell>
        </row>
        <row r="1194">
          <cell r="A1194" t="str">
            <v>819942000</v>
          </cell>
          <cell r="B1194">
            <v>8</v>
          </cell>
          <cell r="C1194">
            <v>1994</v>
          </cell>
          <cell r="D1194">
            <v>2000</v>
          </cell>
          <cell r="E1194">
            <v>3890638.95</v>
          </cell>
          <cell r="F1194">
            <v>4221343.26</v>
          </cell>
        </row>
        <row r="1195">
          <cell r="A1195" t="str">
            <v>819942001</v>
          </cell>
          <cell r="B1195">
            <v>8</v>
          </cell>
          <cell r="C1195">
            <v>1994</v>
          </cell>
          <cell r="D1195">
            <v>2001</v>
          </cell>
          <cell r="E1195">
            <v>4075927</v>
          </cell>
          <cell r="F1195">
            <v>4373469.67</v>
          </cell>
        </row>
        <row r="1196">
          <cell r="A1196" t="str">
            <v>819942002</v>
          </cell>
          <cell r="B1196">
            <v>8</v>
          </cell>
          <cell r="C1196">
            <v>1994</v>
          </cell>
          <cell r="D1196">
            <v>2002</v>
          </cell>
          <cell r="E1196">
            <v>709258.38</v>
          </cell>
          <cell r="F1196">
            <v>720606.51</v>
          </cell>
        </row>
        <row r="1197">
          <cell r="A1197" t="str">
            <v>81995.</v>
          </cell>
          <cell r="B1197">
            <v>8</v>
          </cell>
          <cell r="C1197">
            <v>1995</v>
          </cell>
          <cell r="D1197" t="str">
            <v>.</v>
          </cell>
          <cell r="E1197" t="str">
            <v>.</v>
          </cell>
          <cell r="F1197" t="str">
            <v>.</v>
          </cell>
        </row>
        <row r="1198">
          <cell r="A1198" t="str">
            <v>819951995</v>
          </cell>
          <cell r="B1198">
            <v>8</v>
          </cell>
          <cell r="C1198">
            <v>1995</v>
          </cell>
          <cell r="D1198">
            <v>1995</v>
          </cell>
          <cell r="E1198">
            <v>1077917</v>
          </cell>
          <cell r="F1198">
            <v>1592083.41</v>
          </cell>
        </row>
        <row r="1199">
          <cell r="A1199" t="str">
            <v>819951996</v>
          </cell>
          <cell r="B1199">
            <v>8</v>
          </cell>
          <cell r="C1199">
            <v>1995</v>
          </cell>
          <cell r="D1199">
            <v>1996</v>
          </cell>
          <cell r="E1199">
            <v>3627911.5</v>
          </cell>
          <cell r="F1199">
            <v>4810610.6500000004</v>
          </cell>
        </row>
        <row r="1200">
          <cell r="A1200" t="str">
            <v>819951997</v>
          </cell>
          <cell r="B1200">
            <v>8</v>
          </cell>
          <cell r="C1200">
            <v>1995</v>
          </cell>
          <cell r="D1200">
            <v>1997</v>
          </cell>
          <cell r="E1200">
            <v>7139531</v>
          </cell>
          <cell r="F1200">
            <v>8688809.2300000004</v>
          </cell>
        </row>
        <row r="1201">
          <cell r="A1201" t="str">
            <v>819951998</v>
          </cell>
          <cell r="B1201">
            <v>8</v>
          </cell>
          <cell r="C1201">
            <v>1995</v>
          </cell>
          <cell r="D1201">
            <v>1998</v>
          </cell>
          <cell r="E1201">
            <v>6236973</v>
          </cell>
          <cell r="F1201">
            <v>7197466.8399999999</v>
          </cell>
        </row>
        <row r="1202">
          <cell r="A1202" t="str">
            <v>819951999</v>
          </cell>
          <cell r="B1202">
            <v>8</v>
          </cell>
          <cell r="C1202">
            <v>1995</v>
          </cell>
          <cell r="D1202">
            <v>1999</v>
          </cell>
          <cell r="E1202">
            <v>6028856.5899999999</v>
          </cell>
          <cell r="F1202">
            <v>6613655.6799999997</v>
          </cell>
        </row>
        <row r="1203">
          <cell r="A1203" t="str">
            <v>819952000</v>
          </cell>
          <cell r="B1203">
            <v>8</v>
          </cell>
          <cell r="C1203">
            <v>1995</v>
          </cell>
          <cell r="D1203">
            <v>2000</v>
          </cell>
          <cell r="E1203">
            <v>7599941</v>
          </cell>
          <cell r="F1203">
            <v>8245935.9800000004</v>
          </cell>
        </row>
        <row r="1204">
          <cell r="A1204" t="str">
            <v>819952001</v>
          </cell>
          <cell r="B1204">
            <v>8</v>
          </cell>
          <cell r="C1204">
            <v>1995</v>
          </cell>
          <cell r="D1204">
            <v>2001</v>
          </cell>
          <cell r="E1204">
            <v>4663036.53</v>
          </cell>
          <cell r="F1204">
            <v>5003438.2</v>
          </cell>
        </row>
        <row r="1205">
          <cell r="A1205" t="str">
            <v>819952002</v>
          </cell>
          <cell r="B1205">
            <v>8</v>
          </cell>
          <cell r="C1205">
            <v>1995</v>
          </cell>
          <cell r="D1205">
            <v>2002</v>
          </cell>
          <cell r="E1205">
            <v>1891468</v>
          </cell>
          <cell r="F1205">
            <v>1921731.49</v>
          </cell>
        </row>
        <row r="1206">
          <cell r="A1206" t="str">
            <v>81996.</v>
          </cell>
          <cell r="B1206">
            <v>8</v>
          </cell>
          <cell r="C1206">
            <v>1996</v>
          </cell>
          <cell r="D1206" t="str">
            <v>.</v>
          </cell>
          <cell r="E1206" t="str">
            <v>.</v>
          </cell>
          <cell r="F1206" t="str">
            <v>.</v>
          </cell>
        </row>
        <row r="1207">
          <cell r="A1207" t="str">
            <v>819961996</v>
          </cell>
          <cell r="B1207">
            <v>8</v>
          </cell>
          <cell r="C1207">
            <v>1996</v>
          </cell>
          <cell r="D1207">
            <v>1996</v>
          </cell>
          <cell r="E1207">
            <v>918516</v>
          </cell>
          <cell r="F1207">
            <v>1217952.22</v>
          </cell>
        </row>
        <row r="1208">
          <cell r="A1208" t="str">
            <v>819961997</v>
          </cell>
          <cell r="B1208">
            <v>8</v>
          </cell>
          <cell r="C1208">
            <v>1996</v>
          </cell>
          <cell r="D1208">
            <v>1997</v>
          </cell>
          <cell r="E1208">
            <v>6637277</v>
          </cell>
          <cell r="F1208">
            <v>8077566.1100000003</v>
          </cell>
        </row>
        <row r="1209">
          <cell r="A1209" t="str">
            <v>819961998</v>
          </cell>
          <cell r="B1209">
            <v>8</v>
          </cell>
          <cell r="C1209">
            <v>1996</v>
          </cell>
          <cell r="D1209">
            <v>1998</v>
          </cell>
          <cell r="E1209">
            <v>7207414.5800000001</v>
          </cell>
          <cell r="F1209">
            <v>8317356.4299999997</v>
          </cell>
        </row>
        <row r="1210">
          <cell r="A1210" t="str">
            <v>819961999</v>
          </cell>
          <cell r="B1210">
            <v>8</v>
          </cell>
          <cell r="C1210">
            <v>1996</v>
          </cell>
          <cell r="D1210">
            <v>1999</v>
          </cell>
          <cell r="E1210">
            <v>7089340</v>
          </cell>
          <cell r="F1210">
            <v>7777005.9800000004</v>
          </cell>
        </row>
        <row r="1211">
          <cell r="A1211" t="str">
            <v>819962000</v>
          </cell>
          <cell r="B1211">
            <v>8</v>
          </cell>
          <cell r="C1211">
            <v>1996</v>
          </cell>
          <cell r="D1211">
            <v>2000</v>
          </cell>
          <cell r="E1211">
            <v>6697537.2800000003</v>
          </cell>
          <cell r="F1211">
            <v>7266827.9500000002</v>
          </cell>
        </row>
        <row r="1212">
          <cell r="A1212" t="str">
            <v>819962001</v>
          </cell>
          <cell r="B1212">
            <v>8</v>
          </cell>
          <cell r="C1212">
            <v>1996</v>
          </cell>
          <cell r="D1212">
            <v>2001</v>
          </cell>
          <cell r="E1212">
            <v>12633475</v>
          </cell>
          <cell r="F1212">
            <v>13555718.67</v>
          </cell>
        </row>
        <row r="1213">
          <cell r="A1213" t="str">
            <v>819962002</v>
          </cell>
          <cell r="B1213">
            <v>8</v>
          </cell>
          <cell r="C1213">
            <v>1996</v>
          </cell>
          <cell r="D1213">
            <v>2002</v>
          </cell>
          <cell r="E1213">
            <v>10952656</v>
          </cell>
          <cell r="F1213">
            <v>11127898.5</v>
          </cell>
        </row>
        <row r="1214">
          <cell r="A1214" t="str">
            <v>81997.</v>
          </cell>
          <cell r="B1214">
            <v>8</v>
          </cell>
          <cell r="C1214">
            <v>1997</v>
          </cell>
          <cell r="D1214" t="str">
            <v>.</v>
          </cell>
          <cell r="E1214" t="str">
            <v>.</v>
          </cell>
          <cell r="F1214" t="str">
            <v>.</v>
          </cell>
        </row>
        <row r="1215">
          <cell r="A1215" t="str">
            <v>819971997</v>
          </cell>
          <cell r="B1215">
            <v>8</v>
          </cell>
          <cell r="C1215">
            <v>1997</v>
          </cell>
          <cell r="D1215">
            <v>1997</v>
          </cell>
          <cell r="E1215">
            <v>667529</v>
          </cell>
          <cell r="F1215">
            <v>812382.79</v>
          </cell>
        </row>
        <row r="1216">
          <cell r="A1216" t="str">
            <v>819971998</v>
          </cell>
          <cell r="B1216">
            <v>8</v>
          </cell>
          <cell r="C1216">
            <v>1997</v>
          </cell>
          <cell r="D1216">
            <v>1998</v>
          </cell>
          <cell r="E1216">
            <v>4896312.2</v>
          </cell>
          <cell r="F1216">
            <v>5650344.2800000003</v>
          </cell>
        </row>
        <row r="1217">
          <cell r="A1217" t="str">
            <v>The SAS</v>
          </cell>
          <cell r="D1217" t="str">
            <v>The SAS</v>
          </cell>
          <cell r="E1217" t="str">
            <v>System</v>
          </cell>
          <cell r="F1217">
            <v>0.375</v>
          </cell>
        </row>
        <row r="1218">
          <cell r="A1218">
            <v>0</v>
          </cell>
        </row>
        <row r="1219">
          <cell r="A1219">
            <v>0</v>
          </cell>
        </row>
        <row r="1220">
          <cell r="A1220">
            <v>0</v>
          </cell>
          <cell r="E1220" t="str">
            <v>PD_LOSS_</v>
          </cell>
        </row>
        <row r="1221">
          <cell r="A1221" t="str">
            <v>VEH_TYPEUNDERYRPRODYR</v>
          </cell>
          <cell r="B1221" t="str">
            <v>VEH_TYPE</v>
          </cell>
          <cell r="C1221" t="str">
            <v>UNDERYR</v>
          </cell>
          <cell r="D1221" t="str">
            <v>PRODYR</v>
          </cell>
          <cell r="E1221" t="str">
            <v>SHEKEL</v>
          </cell>
          <cell r="F1221" t="str">
            <v>INDEXLOSS</v>
          </cell>
        </row>
        <row r="1222">
          <cell r="A1222">
            <v>0</v>
          </cell>
        </row>
        <row r="1223">
          <cell r="A1223" t="str">
            <v>819971999</v>
          </cell>
          <cell r="B1223">
            <v>8</v>
          </cell>
          <cell r="C1223">
            <v>1997</v>
          </cell>
          <cell r="D1223">
            <v>1999</v>
          </cell>
          <cell r="E1223">
            <v>3861816.1</v>
          </cell>
          <cell r="F1223">
            <v>4236412.26</v>
          </cell>
        </row>
        <row r="1224">
          <cell r="A1224" t="str">
            <v>819972000</v>
          </cell>
          <cell r="B1224">
            <v>8</v>
          </cell>
          <cell r="C1224">
            <v>1997</v>
          </cell>
          <cell r="D1224">
            <v>2000</v>
          </cell>
          <cell r="E1224">
            <v>5216668</v>
          </cell>
          <cell r="F1224">
            <v>5660084.7800000003</v>
          </cell>
        </row>
        <row r="1225">
          <cell r="A1225" t="str">
            <v>819972001</v>
          </cell>
          <cell r="B1225">
            <v>8</v>
          </cell>
          <cell r="C1225">
            <v>1997</v>
          </cell>
          <cell r="D1225">
            <v>2001</v>
          </cell>
          <cell r="E1225">
            <v>2903764</v>
          </cell>
          <cell r="F1225">
            <v>3115738.77</v>
          </cell>
        </row>
        <row r="1226">
          <cell r="A1226" t="str">
            <v>819972002</v>
          </cell>
          <cell r="B1226">
            <v>8</v>
          </cell>
          <cell r="C1226">
            <v>1997</v>
          </cell>
          <cell r="D1226">
            <v>2002</v>
          </cell>
          <cell r="E1226">
            <v>3316513.66</v>
          </cell>
          <cell r="F1226">
            <v>3369577.88</v>
          </cell>
        </row>
        <row r="1227">
          <cell r="A1227" t="str">
            <v>81998.</v>
          </cell>
          <cell r="B1227">
            <v>8</v>
          </cell>
          <cell r="C1227">
            <v>1998</v>
          </cell>
          <cell r="D1227" t="str">
            <v>.</v>
          </cell>
          <cell r="E1227" t="str">
            <v>.</v>
          </cell>
          <cell r="F1227" t="str">
            <v>.</v>
          </cell>
        </row>
        <row r="1228">
          <cell r="A1228" t="str">
            <v>819981998</v>
          </cell>
          <cell r="B1228">
            <v>8</v>
          </cell>
          <cell r="C1228">
            <v>1998</v>
          </cell>
          <cell r="D1228">
            <v>1998</v>
          </cell>
          <cell r="E1228">
            <v>1444244</v>
          </cell>
          <cell r="F1228">
            <v>1666657.58</v>
          </cell>
        </row>
        <row r="1229">
          <cell r="A1229" t="str">
            <v>819981999</v>
          </cell>
          <cell r="B1229">
            <v>8</v>
          </cell>
          <cell r="C1229">
            <v>1998</v>
          </cell>
          <cell r="D1229">
            <v>1999</v>
          </cell>
          <cell r="E1229">
            <v>3726867</v>
          </cell>
          <cell r="F1229">
            <v>4088373.1</v>
          </cell>
        </row>
        <row r="1230">
          <cell r="A1230" t="str">
            <v>819982000</v>
          </cell>
          <cell r="B1230">
            <v>8</v>
          </cell>
          <cell r="C1230">
            <v>1998</v>
          </cell>
          <cell r="D1230">
            <v>2000</v>
          </cell>
          <cell r="E1230">
            <v>4623299</v>
          </cell>
          <cell r="F1230">
            <v>5016279.41</v>
          </cell>
        </row>
        <row r="1231">
          <cell r="A1231" t="str">
            <v>819982001</v>
          </cell>
          <cell r="B1231">
            <v>8</v>
          </cell>
          <cell r="C1231">
            <v>1998</v>
          </cell>
          <cell r="D1231">
            <v>2001</v>
          </cell>
          <cell r="E1231">
            <v>4573211</v>
          </cell>
          <cell r="F1231">
            <v>4907055.4000000004</v>
          </cell>
        </row>
        <row r="1232">
          <cell r="A1232" t="str">
            <v>819982002</v>
          </cell>
          <cell r="B1232">
            <v>8</v>
          </cell>
          <cell r="C1232">
            <v>1998</v>
          </cell>
          <cell r="D1232">
            <v>2002</v>
          </cell>
          <cell r="E1232">
            <v>3843239.34</v>
          </cell>
          <cell r="F1232">
            <v>3904731.17</v>
          </cell>
        </row>
        <row r="1233">
          <cell r="A1233" t="str">
            <v>81999.</v>
          </cell>
          <cell r="B1233">
            <v>8</v>
          </cell>
          <cell r="C1233">
            <v>1999</v>
          </cell>
          <cell r="D1233" t="str">
            <v>.</v>
          </cell>
          <cell r="E1233" t="str">
            <v>.</v>
          </cell>
          <cell r="F1233" t="str">
            <v>.</v>
          </cell>
        </row>
        <row r="1234">
          <cell r="A1234" t="str">
            <v>819991999</v>
          </cell>
          <cell r="B1234">
            <v>8</v>
          </cell>
          <cell r="C1234">
            <v>1999</v>
          </cell>
          <cell r="D1234">
            <v>1999</v>
          </cell>
          <cell r="E1234">
            <v>875220</v>
          </cell>
          <cell r="F1234">
            <v>960116.34</v>
          </cell>
        </row>
        <row r="1235">
          <cell r="A1235" t="str">
            <v>819992000</v>
          </cell>
          <cell r="B1235">
            <v>8</v>
          </cell>
          <cell r="C1235">
            <v>1999</v>
          </cell>
          <cell r="D1235">
            <v>2000</v>
          </cell>
          <cell r="E1235">
            <v>3578630</v>
          </cell>
          <cell r="F1235">
            <v>3882813.55</v>
          </cell>
        </row>
        <row r="1236">
          <cell r="A1236" t="str">
            <v>819992001</v>
          </cell>
          <cell r="B1236">
            <v>8</v>
          </cell>
          <cell r="C1236">
            <v>1999</v>
          </cell>
          <cell r="D1236">
            <v>2001</v>
          </cell>
          <cell r="E1236">
            <v>5526723.1200000001</v>
          </cell>
          <cell r="F1236">
            <v>5930173.9100000001</v>
          </cell>
        </row>
        <row r="1237">
          <cell r="A1237" t="str">
            <v>819992002</v>
          </cell>
          <cell r="B1237">
            <v>8</v>
          </cell>
          <cell r="C1237">
            <v>1999</v>
          </cell>
          <cell r="D1237">
            <v>2002</v>
          </cell>
          <cell r="E1237">
            <v>4396879</v>
          </cell>
          <cell r="F1237">
            <v>4467229.0599999996</v>
          </cell>
        </row>
        <row r="1238">
          <cell r="A1238" t="str">
            <v>82000.</v>
          </cell>
          <cell r="B1238">
            <v>8</v>
          </cell>
          <cell r="C1238">
            <v>2000</v>
          </cell>
          <cell r="D1238" t="str">
            <v>.</v>
          </cell>
          <cell r="E1238" t="str">
            <v>.</v>
          </cell>
          <cell r="F1238" t="str">
            <v>.</v>
          </cell>
        </row>
        <row r="1239">
          <cell r="A1239" t="str">
            <v>820002000</v>
          </cell>
          <cell r="B1239">
            <v>8</v>
          </cell>
          <cell r="C1239">
            <v>2000</v>
          </cell>
          <cell r="D1239">
            <v>2000</v>
          </cell>
          <cell r="E1239">
            <v>617998</v>
          </cell>
          <cell r="F1239">
            <v>670527.82999999996</v>
          </cell>
        </row>
        <row r="1240">
          <cell r="A1240" t="str">
            <v>820002001</v>
          </cell>
          <cell r="B1240">
            <v>8</v>
          </cell>
          <cell r="C1240">
            <v>2000</v>
          </cell>
          <cell r="D1240">
            <v>2001</v>
          </cell>
          <cell r="E1240">
            <v>3541440</v>
          </cell>
          <cell r="F1240">
            <v>3799965.12</v>
          </cell>
        </row>
        <row r="1241">
          <cell r="A1241" t="str">
            <v>820002002</v>
          </cell>
          <cell r="B1241">
            <v>8</v>
          </cell>
          <cell r="C1241">
            <v>2000</v>
          </cell>
          <cell r="D1241">
            <v>2002</v>
          </cell>
          <cell r="E1241">
            <v>3972640</v>
          </cell>
          <cell r="F1241">
            <v>4036202.24</v>
          </cell>
        </row>
        <row r="1242">
          <cell r="A1242" t="str">
            <v>82001.</v>
          </cell>
          <cell r="B1242">
            <v>8</v>
          </cell>
          <cell r="C1242">
            <v>2001</v>
          </cell>
          <cell r="D1242" t="str">
            <v>.</v>
          </cell>
          <cell r="E1242" t="str">
            <v>.</v>
          </cell>
          <cell r="F1242" t="str">
            <v>.</v>
          </cell>
        </row>
        <row r="1243">
          <cell r="A1243" t="str">
            <v>820012001</v>
          </cell>
          <cell r="B1243">
            <v>8</v>
          </cell>
          <cell r="C1243">
            <v>2001</v>
          </cell>
          <cell r="D1243">
            <v>2001</v>
          </cell>
          <cell r="E1243">
            <v>640222</v>
          </cell>
          <cell r="F1243">
            <v>686958.21</v>
          </cell>
        </row>
        <row r="1244">
          <cell r="A1244" t="str">
            <v>820012002</v>
          </cell>
          <cell r="B1244">
            <v>8</v>
          </cell>
          <cell r="C1244">
            <v>2001</v>
          </cell>
          <cell r="D1244">
            <v>2002</v>
          </cell>
          <cell r="E1244">
            <v>3275868</v>
          </cell>
          <cell r="F1244">
            <v>3328281.89</v>
          </cell>
        </row>
        <row r="1245">
          <cell r="A1245" t="str">
            <v>82002.</v>
          </cell>
          <cell r="B1245">
            <v>8</v>
          </cell>
          <cell r="C1245">
            <v>2002</v>
          </cell>
          <cell r="D1245" t="str">
            <v>.</v>
          </cell>
          <cell r="E1245" t="str">
            <v>.</v>
          </cell>
          <cell r="F1245" t="str">
            <v>.</v>
          </cell>
        </row>
        <row r="1246">
          <cell r="A1246" t="str">
            <v>820022002</v>
          </cell>
          <cell r="B1246">
            <v>8</v>
          </cell>
          <cell r="C1246">
            <v>2002</v>
          </cell>
          <cell r="D1246">
            <v>2002</v>
          </cell>
          <cell r="E1246">
            <v>514777</v>
          </cell>
          <cell r="F1246">
            <v>523013.43</v>
          </cell>
        </row>
        <row r="1247">
          <cell r="A1247" t="str">
            <v>919971997</v>
          </cell>
          <cell r="B1247">
            <v>9</v>
          </cell>
          <cell r="C1247">
            <v>1997</v>
          </cell>
          <cell r="D1247">
            <v>1997</v>
          </cell>
          <cell r="E1247">
            <v>1377</v>
          </cell>
          <cell r="F1247">
            <v>1675.81</v>
          </cell>
        </row>
        <row r="1248">
          <cell r="A1248" t="str">
            <v>919972000</v>
          </cell>
          <cell r="B1248">
            <v>9</v>
          </cell>
          <cell r="C1248">
            <v>1997</v>
          </cell>
          <cell r="D1248">
            <v>2000</v>
          </cell>
          <cell r="E1248">
            <v>15000</v>
          </cell>
          <cell r="F1248">
            <v>16275</v>
          </cell>
        </row>
        <row r="1249">
          <cell r="A1249" t="str">
            <v>919982002</v>
          </cell>
          <cell r="B1249">
            <v>9</v>
          </cell>
          <cell r="C1249">
            <v>1998</v>
          </cell>
          <cell r="D1249">
            <v>2002</v>
          </cell>
          <cell r="E1249">
            <v>4263</v>
          </cell>
          <cell r="F1249">
            <v>4331.21</v>
          </cell>
        </row>
        <row r="1250">
          <cell r="A1250" t="str">
            <v>101977.</v>
          </cell>
          <cell r="B1250">
            <v>10</v>
          </cell>
          <cell r="C1250">
            <v>1977</v>
          </cell>
          <cell r="D1250" t="str">
            <v>.</v>
          </cell>
          <cell r="E1250" t="str">
            <v>.</v>
          </cell>
          <cell r="F1250" t="str">
            <v>.</v>
          </cell>
        </row>
        <row r="1251">
          <cell r="A1251" t="str">
            <v>1019771976</v>
          </cell>
          <cell r="B1251">
            <v>10</v>
          </cell>
          <cell r="C1251">
            <v>1977</v>
          </cell>
          <cell r="D1251">
            <v>1976</v>
          </cell>
          <cell r="E1251">
            <v>6.12</v>
          </cell>
          <cell r="F1251">
            <v>6.12</v>
          </cell>
        </row>
        <row r="1252">
          <cell r="A1252" t="str">
            <v>1019771977</v>
          </cell>
          <cell r="B1252">
            <v>10</v>
          </cell>
          <cell r="C1252">
            <v>1977</v>
          </cell>
          <cell r="D1252">
            <v>1977</v>
          </cell>
          <cell r="E1252">
            <v>1186.48</v>
          </cell>
          <cell r="F1252">
            <v>12987594.5</v>
          </cell>
        </row>
        <row r="1253">
          <cell r="A1253" t="str">
            <v>1019771978</v>
          </cell>
          <cell r="B1253">
            <v>10</v>
          </cell>
          <cell r="C1253">
            <v>1977</v>
          </cell>
          <cell r="D1253">
            <v>1978</v>
          </cell>
          <cell r="E1253">
            <v>4907.8</v>
          </cell>
          <cell r="F1253">
            <v>35673561.43</v>
          </cell>
        </row>
        <row r="1254">
          <cell r="A1254" t="str">
            <v>1019771979</v>
          </cell>
          <cell r="B1254">
            <v>10</v>
          </cell>
          <cell r="C1254">
            <v>1977</v>
          </cell>
          <cell r="D1254">
            <v>1979</v>
          </cell>
          <cell r="E1254">
            <v>13308.7</v>
          </cell>
          <cell r="F1254">
            <v>54257640.140000001</v>
          </cell>
        </row>
        <row r="1255">
          <cell r="A1255" t="str">
            <v>1019771980</v>
          </cell>
          <cell r="B1255">
            <v>10</v>
          </cell>
          <cell r="C1255">
            <v>1977</v>
          </cell>
          <cell r="D1255">
            <v>1980</v>
          </cell>
          <cell r="E1255">
            <v>24545.26</v>
          </cell>
          <cell r="F1255">
            <v>43315830.32</v>
          </cell>
        </row>
        <row r="1256">
          <cell r="A1256" t="str">
            <v>1019771981</v>
          </cell>
          <cell r="B1256">
            <v>10</v>
          </cell>
          <cell r="C1256">
            <v>1977</v>
          </cell>
          <cell r="D1256">
            <v>1981</v>
          </cell>
          <cell r="E1256">
            <v>41466.33</v>
          </cell>
          <cell r="F1256">
            <v>33753219.420000002</v>
          </cell>
        </row>
        <row r="1257">
          <cell r="A1257" t="str">
            <v>1019771982</v>
          </cell>
          <cell r="B1257">
            <v>10</v>
          </cell>
          <cell r="C1257">
            <v>1977</v>
          </cell>
          <cell r="D1257">
            <v>1982</v>
          </cell>
          <cell r="E1257">
            <v>77098.36</v>
          </cell>
          <cell r="F1257">
            <v>28481907.449999999</v>
          </cell>
        </row>
        <row r="1258">
          <cell r="A1258" t="str">
            <v>1019771983</v>
          </cell>
          <cell r="B1258">
            <v>10</v>
          </cell>
          <cell r="C1258">
            <v>1977</v>
          </cell>
          <cell r="D1258">
            <v>1983</v>
          </cell>
          <cell r="E1258">
            <v>95084.76</v>
          </cell>
          <cell r="F1258">
            <v>14299036.380000001</v>
          </cell>
        </row>
        <row r="1259">
          <cell r="A1259" t="str">
            <v>1019771984</v>
          </cell>
          <cell r="B1259">
            <v>10</v>
          </cell>
          <cell r="C1259">
            <v>1977</v>
          </cell>
          <cell r="D1259">
            <v>1984</v>
          </cell>
          <cell r="E1259">
            <v>274048.59000000003</v>
          </cell>
          <cell r="F1259">
            <v>8697754.1500000004</v>
          </cell>
        </row>
        <row r="1260">
          <cell r="A1260" t="str">
            <v>1019771985</v>
          </cell>
          <cell r="B1260">
            <v>10</v>
          </cell>
          <cell r="C1260">
            <v>1977</v>
          </cell>
          <cell r="D1260">
            <v>1985</v>
          </cell>
          <cell r="E1260">
            <v>965427.24</v>
          </cell>
          <cell r="F1260">
            <v>7571845.8399999999</v>
          </cell>
        </row>
        <row r="1261">
          <cell r="A1261" t="str">
            <v>1019771986</v>
          </cell>
          <cell r="B1261">
            <v>10</v>
          </cell>
          <cell r="C1261">
            <v>1977</v>
          </cell>
          <cell r="D1261">
            <v>1986</v>
          </cell>
          <cell r="E1261">
            <v>1069092</v>
          </cell>
          <cell r="F1261">
            <v>5661911.2300000004</v>
          </cell>
        </row>
        <row r="1262">
          <cell r="A1262" t="str">
            <v>1019771987</v>
          </cell>
          <cell r="B1262">
            <v>10</v>
          </cell>
          <cell r="C1262">
            <v>1977</v>
          </cell>
          <cell r="D1262">
            <v>1987</v>
          </cell>
          <cell r="E1262">
            <v>738178</v>
          </cell>
          <cell r="F1262">
            <v>3262008.58</v>
          </cell>
        </row>
        <row r="1263">
          <cell r="A1263" t="str">
            <v>1019771988</v>
          </cell>
          <cell r="B1263">
            <v>10</v>
          </cell>
          <cell r="C1263">
            <v>1977</v>
          </cell>
          <cell r="D1263">
            <v>1988</v>
          </cell>
          <cell r="E1263">
            <v>983596</v>
          </cell>
          <cell r="F1263">
            <v>3736681.2</v>
          </cell>
        </row>
        <row r="1264">
          <cell r="A1264" t="str">
            <v>1019771989</v>
          </cell>
          <cell r="B1264">
            <v>10</v>
          </cell>
          <cell r="C1264">
            <v>1977</v>
          </cell>
          <cell r="D1264">
            <v>1989</v>
          </cell>
          <cell r="E1264">
            <v>806082</v>
          </cell>
          <cell r="F1264">
            <v>2548025.2000000002</v>
          </cell>
        </row>
        <row r="1265">
          <cell r="A1265" t="str">
            <v>1019771990</v>
          </cell>
          <cell r="B1265">
            <v>10</v>
          </cell>
          <cell r="C1265">
            <v>1977</v>
          </cell>
          <cell r="D1265">
            <v>1990</v>
          </cell>
          <cell r="E1265">
            <v>1244521</v>
          </cell>
          <cell r="F1265">
            <v>3357717.66</v>
          </cell>
        </row>
        <row r="1266">
          <cell r="A1266" t="str">
            <v>1019771991</v>
          </cell>
          <cell r="B1266">
            <v>10</v>
          </cell>
          <cell r="C1266">
            <v>1977</v>
          </cell>
          <cell r="D1266">
            <v>1991</v>
          </cell>
          <cell r="E1266">
            <v>451051</v>
          </cell>
          <cell r="F1266">
            <v>1022532.62</v>
          </cell>
        </row>
        <row r="1267">
          <cell r="A1267" t="str">
            <v>1019771992</v>
          </cell>
          <cell r="B1267">
            <v>10</v>
          </cell>
          <cell r="C1267">
            <v>1977</v>
          </cell>
          <cell r="D1267">
            <v>1992</v>
          </cell>
          <cell r="E1267">
            <v>612418</v>
          </cell>
          <cell r="F1267">
            <v>1240146.45</v>
          </cell>
        </row>
        <row r="1268">
          <cell r="A1268" t="str">
            <v>1019771993</v>
          </cell>
          <cell r="B1268">
            <v>10</v>
          </cell>
          <cell r="C1268">
            <v>1977</v>
          </cell>
          <cell r="D1268">
            <v>1993</v>
          </cell>
          <cell r="E1268">
            <v>333800</v>
          </cell>
          <cell r="F1268">
            <v>609185</v>
          </cell>
        </row>
        <row r="1269">
          <cell r="A1269" t="str">
            <v>1019771994</v>
          </cell>
          <cell r="B1269">
            <v>10</v>
          </cell>
          <cell r="C1269">
            <v>1977</v>
          </cell>
          <cell r="D1269">
            <v>1994</v>
          </cell>
          <cell r="E1269">
            <v>410997</v>
          </cell>
          <cell r="F1269">
            <v>667870.13</v>
          </cell>
        </row>
        <row r="1270">
          <cell r="A1270" t="str">
            <v>1019771995</v>
          </cell>
          <cell r="B1270">
            <v>10</v>
          </cell>
          <cell r="C1270">
            <v>1977</v>
          </cell>
          <cell r="D1270">
            <v>1995</v>
          </cell>
          <cell r="E1270">
            <v>154910</v>
          </cell>
          <cell r="F1270">
            <v>228802.07</v>
          </cell>
        </row>
        <row r="1271">
          <cell r="A1271" t="str">
            <v>1019771996</v>
          </cell>
          <cell r="B1271">
            <v>10</v>
          </cell>
          <cell r="C1271">
            <v>1977</v>
          </cell>
          <cell r="D1271">
            <v>1996</v>
          </cell>
          <cell r="E1271">
            <v>500109</v>
          </cell>
          <cell r="F1271">
            <v>663144.53</v>
          </cell>
        </row>
        <row r="1272">
          <cell r="A1272" t="str">
            <v>1019771997</v>
          </cell>
          <cell r="B1272">
            <v>10</v>
          </cell>
          <cell r="C1272">
            <v>1977</v>
          </cell>
          <cell r="D1272">
            <v>1997</v>
          </cell>
          <cell r="E1272">
            <v>346007</v>
          </cell>
          <cell r="F1272">
            <v>421090.52</v>
          </cell>
        </row>
        <row r="1273">
          <cell r="A1273" t="str">
            <v>1019771998</v>
          </cell>
          <cell r="B1273">
            <v>10</v>
          </cell>
          <cell r="C1273">
            <v>1977</v>
          </cell>
          <cell r="D1273">
            <v>1998</v>
          </cell>
          <cell r="E1273">
            <v>211119</v>
          </cell>
          <cell r="F1273">
            <v>243631.33</v>
          </cell>
        </row>
        <row r="1274">
          <cell r="A1274" t="str">
            <v>1019771999</v>
          </cell>
          <cell r="B1274">
            <v>10</v>
          </cell>
          <cell r="C1274">
            <v>1977</v>
          </cell>
          <cell r="D1274">
            <v>1999</v>
          </cell>
          <cell r="E1274">
            <v>150899.26999999999</v>
          </cell>
          <cell r="F1274">
            <v>165536.5</v>
          </cell>
        </row>
        <row r="1275">
          <cell r="A1275" t="str">
            <v>1019772001</v>
          </cell>
          <cell r="B1275">
            <v>10</v>
          </cell>
          <cell r="C1275">
            <v>1977</v>
          </cell>
          <cell r="D1275">
            <v>2001</v>
          </cell>
          <cell r="E1275">
            <v>1884</v>
          </cell>
          <cell r="F1275">
            <v>2021.53</v>
          </cell>
        </row>
        <row r="1276">
          <cell r="A1276" t="str">
            <v>101978.</v>
          </cell>
          <cell r="B1276">
            <v>10</v>
          </cell>
          <cell r="C1276">
            <v>1978</v>
          </cell>
          <cell r="D1276" t="str">
            <v>.</v>
          </cell>
          <cell r="E1276" t="str">
            <v>.</v>
          </cell>
          <cell r="F1276" t="str">
            <v>.</v>
          </cell>
        </row>
        <row r="1277">
          <cell r="A1277" t="str">
            <v>1019781978</v>
          </cell>
          <cell r="B1277">
            <v>10</v>
          </cell>
          <cell r="C1277">
            <v>1978</v>
          </cell>
          <cell r="D1277">
            <v>1978</v>
          </cell>
          <cell r="E1277">
            <v>729.79</v>
          </cell>
          <cell r="F1277">
            <v>5304659.5999999996</v>
          </cell>
        </row>
        <row r="1278">
          <cell r="A1278" t="str">
            <v>The SAS</v>
          </cell>
          <cell r="D1278" t="str">
            <v>The SAS</v>
          </cell>
          <cell r="E1278" t="str">
            <v>System</v>
          </cell>
          <cell r="F1278">
            <v>0.375</v>
          </cell>
        </row>
        <row r="1279">
          <cell r="A1279">
            <v>0</v>
          </cell>
        </row>
        <row r="1280">
          <cell r="A1280">
            <v>0</v>
          </cell>
        </row>
        <row r="1281">
          <cell r="A1281">
            <v>0</v>
          </cell>
          <cell r="E1281" t="str">
            <v>PD_LOSS_</v>
          </cell>
        </row>
        <row r="1282">
          <cell r="A1282" t="str">
            <v>VEH_TYPEUNDERYRPRODYR</v>
          </cell>
          <cell r="B1282" t="str">
            <v>VEH_TYPE</v>
          </cell>
          <cell r="C1282" t="str">
            <v>UNDERYR</v>
          </cell>
          <cell r="D1282" t="str">
            <v>PRODYR</v>
          </cell>
          <cell r="E1282" t="str">
            <v>SHEKEL</v>
          </cell>
          <cell r="F1282" t="str">
            <v>INDEXLOSS</v>
          </cell>
        </row>
        <row r="1283">
          <cell r="A1283">
            <v>0</v>
          </cell>
        </row>
        <row r="1284">
          <cell r="A1284" t="str">
            <v>1019781979</v>
          </cell>
          <cell r="B1284">
            <v>10</v>
          </cell>
          <cell r="C1284">
            <v>1978</v>
          </cell>
          <cell r="D1284">
            <v>1979</v>
          </cell>
          <cell r="E1284">
            <v>5760.6</v>
          </cell>
          <cell r="F1284">
            <v>23485130.91</v>
          </cell>
        </row>
        <row r="1285">
          <cell r="A1285" t="str">
            <v>1019781980</v>
          </cell>
          <cell r="B1285">
            <v>10</v>
          </cell>
          <cell r="C1285">
            <v>1978</v>
          </cell>
          <cell r="D1285">
            <v>1980</v>
          </cell>
          <cell r="E1285">
            <v>19775.759999999998</v>
          </cell>
          <cell r="F1285">
            <v>34898936.270000003</v>
          </cell>
        </row>
        <row r="1286">
          <cell r="A1286" t="str">
            <v>1019781981</v>
          </cell>
          <cell r="B1286">
            <v>10</v>
          </cell>
          <cell r="C1286">
            <v>1978</v>
          </cell>
          <cell r="D1286">
            <v>1981</v>
          </cell>
          <cell r="E1286">
            <v>44369.93</v>
          </cell>
          <cell r="F1286">
            <v>36116723.689999998</v>
          </cell>
        </row>
        <row r="1287">
          <cell r="A1287" t="str">
            <v>1019781982</v>
          </cell>
          <cell r="B1287">
            <v>10</v>
          </cell>
          <cell r="C1287">
            <v>1978</v>
          </cell>
          <cell r="D1287">
            <v>1982</v>
          </cell>
          <cell r="E1287">
            <v>66960.350000000006</v>
          </cell>
          <cell r="F1287">
            <v>24736693.379999999</v>
          </cell>
        </row>
        <row r="1288">
          <cell r="A1288" t="str">
            <v>1019781983</v>
          </cell>
          <cell r="B1288">
            <v>10</v>
          </cell>
          <cell r="C1288">
            <v>1978</v>
          </cell>
          <cell r="D1288">
            <v>1983</v>
          </cell>
          <cell r="E1288">
            <v>106668.57</v>
          </cell>
          <cell r="F1288">
            <v>16041032.890000001</v>
          </cell>
        </row>
        <row r="1289">
          <cell r="A1289" t="str">
            <v>1019781984</v>
          </cell>
          <cell r="B1289">
            <v>10</v>
          </cell>
          <cell r="C1289">
            <v>1978</v>
          </cell>
          <cell r="D1289">
            <v>1984</v>
          </cell>
          <cell r="E1289">
            <v>427737.08</v>
          </cell>
          <cell r="F1289">
            <v>13575519.449999999</v>
          </cell>
        </row>
        <row r="1290">
          <cell r="A1290" t="str">
            <v>1019781985</v>
          </cell>
          <cell r="B1290">
            <v>10</v>
          </cell>
          <cell r="C1290">
            <v>1978</v>
          </cell>
          <cell r="D1290">
            <v>1985</v>
          </cell>
          <cell r="E1290">
            <v>987251.78</v>
          </cell>
          <cell r="F1290">
            <v>7743015.71</v>
          </cell>
        </row>
        <row r="1291">
          <cell r="A1291" t="str">
            <v>1019781986</v>
          </cell>
          <cell r="B1291">
            <v>10</v>
          </cell>
          <cell r="C1291">
            <v>1978</v>
          </cell>
          <cell r="D1291">
            <v>1986</v>
          </cell>
          <cell r="E1291">
            <v>1061564</v>
          </cell>
          <cell r="F1291">
            <v>5622042.9400000004</v>
          </cell>
        </row>
        <row r="1292">
          <cell r="A1292" t="str">
            <v>1019781987</v>
          </cell>
          <cell r="B1292">
            <v>10</v>
          </cell>
          <cell r="C1292">
            <v>1978</v>
          </cell>
          <cell r="D1292">
            <v>1987</v>
          </cell>
          <cell r="E1292">
            <v>1333211</v>
          </cell>
          <cell r="F1292">
            <v>5891459.4100000001</v>
          </cell>
        </row>
        <row r="1293">
          <cell r="A1293" t="str">
            <v>1019781988</v>
          </cell>
          <cell r="B1293">
            <v>10</v>
          </cell>
          <cell r="C1293">
            <v>1978</v>
          </cell>
          <cell r="D1293">
            <v>1988</v>
          </cell>
          <cell r="E1293">
            <v>941972</v>
          </cell>
          <cell r="F1293">
            <v>3578551.63</v>
          </cell>
        </row>
        <row r="1294">
          <cell r="A1294" t="str">
            <v>1019781989</v>
          </cell>
          <cell r="B1294">
            <v>10</v>
          </cell>
          <cell r="C1294">
            <v>1978</v>
          </cell>
          <cell r="D1294">
            <v>1989</v>
          </cell>
          <cell r="E1294">
            <v>2338747</v>
          </cell>
          <cell r="F1294">
            <v>7392779.2699999996</v>
          </cell>
        </row>
        <row r="1295">
          <cell r="A1295" t="str">
            <v>1019781990</v>
          </cell>
          <cell r="B1295">
            <v>10</v>
          </cell>
          <cell r="C1295">
            <v>1978</v>
          </cell>
          <cell r="D1295">
            <v>1990</v>
          </cell>
          <cell r="E1295">
            <v>1994209</v>
          </cell>
          <cell r="F1295">
            <v>5380375.8799999999</v>
          </cell>
        </row>
        <row r="1296">
          <cell r="A1296" t="str">
            <v>1019781991</v>
          </cell>
          <cell r="B1296">
            <v>10</v>
          </cell>
          <cell r="C1296">
            <v>1978</v>
          </cell>
          <cell r="D1296">
            <v>1991</v>
          </cell>
          <cell r="E1296">
            <v>210138</v>
          </cell>
          <cell r="F1296">
            <v>476382.85</v>
          </cell>
        </row>
        <row r="1297">
          <cell r="A1297" t="str">
            <v>1019781992</v>
          </cell>
          <cell r="B1297">
            <v>10</v>
          </cell>
          <cell r="C1297">
            <v>1978</v>
          </cell>
          <cell r="D1297">
            <v>1992</v>
          </cell>
          <cell r="E1297">
            <v>183246</v>
          </cell>
          <cell r="F1297">
            <v>371073.15</v>
          </cell>
        </row>
        <row r="1298">
          <cell r="A1298" t="str">
            <v>1019781993</v>
          </cell>
          <cell r="B1298">
            <v>10</v>
          </cell>
          <cell r="C1298">
            <v>1978</v>
          </cell>
          <cell r="D1298">
            <v>1993</v>
          </cell>
          <cell r="E1298">
            <v>337069</v>
          </cell>
          <cell r="F1298">
            <v>615150.92000000004</v>
          </cell>
        </row>
        <row r="1299">
          <cell r="A1299" t="str">
            <v>1019781994</v>
          </cell>
          <cell r="B1299">
            <v>10</v>
          </cell>
          <cell r="C1299">
            <v>1978</v>
          </cell>
          <cell r="D1299">
            <v>1994</v>
          </cell>
          <cell r="E1299">
            <v>373937</v>
          </cell>
          <cell r="F1299">
            <v>607647.63</v>
          </cell>
        </row>
        <row r="1300">
          <cell r="A1300" t="str">
            <v>1019781995</v>
          </cell>
          <cell r="B1300">
            <v>10</v>
          </cell>
          <cell r="C1300">
            <v>1978</v>
          </cell>
          <cell r="D1300">
            <v>1995</v>
          </cell>
          <cell r="E1300">
            <v>-247450</v>
          </cell>
          <cell r="F1300">
            <v>-365483.65</v>
          </cell>
        </row>
        <row r="1301">
          <cell r="A1301" t="str">
            <v>1019781996</v>
          </cell>
          <cell r="B1301">
            <v>10</v>
          </cell>
          <cell r="C1301">
            <v>1978</v>
          </cell>
          <cell r="D1301">
            <v>1996</v>
          </cell>
          <cell r="E1301">
            <v>28175</v>
          </cell>
          <cell r="F1301">
            <v>37360.050000000003</v>
          </cell>
        </row>
        <row r="1302">
          <cell r="A1302" t="str">
            <v>1019781997</v>
          </cell>
          <cell r="B1302">
            <v>10</v>
          </cell>
          <cell r="C1302">
            <v>1978</v>
          </cell>
          <cell r="D1302">
            <v>1997</v>
          </cell>
          <cell r="E1302">
            <v>68685</v>
          </cell>
          <cell r="F1302">
            <v>83589.64</v>
          </cell>
        </row>
        <row r="1303">
          <cell r="A1303" t="str">
            <v>1019781998</v>
          </cell>
          <cell r="B1303">
            <v>10</v>
          </cell>
          <cell r="C1303">
            <v>1978</v>
          </cell>
          <cell r="D1303">
            <v>1998</v>
          </cell>
          <cell r="E1303">
            <v>76953</v>
          </cell>
          <cell r="F1303">
            <v>88803.76</v>
          </cell>
        </row>
        <row r="1304">
          <cell r="A1304" t="str">
            <v>1019781999</v>
          </cell>
          <cell r="B1304">
            <v>10</v>
          </cell>
          <cell r="C1304">
            <v>1978</v>
          </cell>
          <cell r="D1304">
            <v>1999</v>
          </cell>
          <cell r="E1304">
            <v>62158</v>
          </cell>
          <cell r="F1304">
            <v>68187.33</v>
          </cell>
        </row>
        <row r="1305">
          <cell r="A1305" t="str">
            <v>1019782000</v>
          </cell>
          <cell r="B1305">
            <v>10</v>
          </cell>
          <cell r="C1305">
            <v>1978</v>
          </cell>
          <cell r="D1305">
            <v>2000</v>
          </cell>
          <cell r="E1305">
            <v>3113</v>
          </cell>
          <cell r="F1305">
            <v>3377.61</v>
          </cell>
        </row>
        <row r="1306">
          <cell r="A1306" t="str">
            <v>1019782001</v>
          </cell>
          <cell r="B1306">
            <v>10</v>
          </cell>
          <cell r="C1306">
            <v>1978</v>
          </cell>
          <cell r="D1306">
            <v>2001</v>
          </cell>
          <cell r="E1306">
            <v>48253</v>
          </cell>
          <cell r="F1306">
            <v>51775.47</v>
          </cell>
        </row>
        <row r="1307">
          <cell r="A1307" t="str">
            <v>101979.</v>
          </cell>
          <cell r="B1307">
            <v>10</v>
          </cell>
          <cell r="C1307">
            <v>1979</v>
          </cell>
          <cell r="D1307" t="str">
            <v>.</v>
          </cell>
          <cell r="E1307" t="str">
            <v>.</v>
          </cell>
          <cell r="F1307" t="str">
            <v>.</v>
          </cell>
        </row>
        <row r="1308">
          <cell r="A1308" t="str">
            <v>1019791979</v>
          </cell>
          <cell r="B1308">
            <v>10</v>
          </cell>
          <cell r="C1308">
            <v>1979</v>
          </cell>
          <cell r="D1308">
            <v>1979</v>
          </cell>
          <cell r="E1308">
            <v>877.58</v>
          </cell>
          <cell r="F1308">
            <v>3577766.41</v>
          </cell>
        </row>
        <row r="1309">
          <cell r="A1309" t="str">
            <v>1019791980</v>
          </cell>
          <cell r="B1309">
            <v>10</v>
          </cell>
          <cell r="C1309">
            <v>1979</v>
          </cell>
          <cell r="D1309">
            <v>1980</v>
          </cell>
          <cell r="E1309">
            <v>12265.09</v>
          </cell>
          <cell r="F1309">
            <v>21644609.07</v>
          </cell>
        </row>
        <row r="1310">
          <cell r="A1310" t="str">
            <v>1019791981</v>
          </cell>
          <cell r="B1310">
            <v>10</v>
          </cell>
          <cell r="C1310">
            <v>1979</v>
          </cell>
          <cell r="D1310">
            <v>1981</v>
          </cell>
          <cell r="E1310">
            <v>41848.71</v>
          </cell>
          <cell r="F1310">
            <v>34064473.299999997</v>
          </cell>
        </row>
        <row r="1311">
          <cell r="A1311" t="str">
            <v>1019791982</v>
          </cell>
          <cell r="B1311">
            <v>10</v>
          </cell>
          <cell r="C1311">
            <v>1979</v>
          </cell>
          <cell r="D1311">
            <v>1982</v>
          </cell>
          <cell r="E1311">
            <v>70268.61</v>
          </cell>
          <cell r="F1311">
            <v>25958840.710000001</v>
          </cell>
        </row>
        <row r="1312">
          <cell r="A1312" t="str">
            <v>1019791983</v>
          </cell>
          <cell r="B1312">
            <v>10</v>
          </cell>
          <cell r="C1312">
            <v>1979</v>
          </cell>
          <cell r="D1312">
            <v>1983</v>
          </cell>
          <cell r="E1312">
            <v>145771.15</v>
          </cell>
          <cell r="F1312">
            <v>21921357.079999998</v>
          </cell>
        </row>
        <row r="1313">
          <cell r="A1313" t="str">
            <v>1019791984</v>
          </cell>
          <cell r="B1313">
            <v>10</v>
          </cell>
          <cell r="C1313">
            <v>1979</v>
          </cell>
          <cell r="D1313">
            <v>1984</v>
          </cell>
          <cell r="E1313">
            <v>430811.83</v>
          </cell>
          <cell r="F1313">
            <v>13673105.859999999</v>
          </cell>
        </row>
        <row r="1314">
          <cell r="A1314" t="str">
            <v>1019791985</v>
          </cell>
          <cell r="B1314">
            <v>10</v>
          </cell>
          <cell r="C1314">
            <v>1979</v>
          </cell>
          <cell r="D1314">
            <v>1985</v>
          </cell>
          <cell r="E1314">
            <v>1261704.9099999999</v>
          </cell>
          <cell r="F1314">
            <v>9895551.6099999994</v>
          </cell>
        </row>
        <row r="1315">
          <cell r="A1315" t="str">
            <v>1019791986</v>
          </cell>
          <cell r="B1315">
            <v>10</v>
          </cell>
          <cell r="C1315">
            <v>1979</v>
          </cell>
          <cell r="D1315">
            <v>1986</v>
          </cell>
          <cell r="E1315">
            <v>1611663</v>
          </cell>
          <cell r="F1315">
            <v>8535367.25</v>
          </cell>
        </row>
        <row r="1316">
          <cell r="A1316" t="str">
            <v>1019791987</v>
          </cell>
          <cell r="B1316">
            <v>10</v>
          </cell>
          <cell r="C1316">
            <v>1979</v>
          </cell>
          <cell r="D1316">
            <v>1987</v>
          </cell>
          <cell r="E1316">
            <v>1282456</v>
          </cell>
          <cell r="F1316">
            <v>5667173.0599999996</v>
          </cell>
        </row>
        <row r="1317">
          <cell r="A1317" t="str">
            <v>1019791988</v>
          </cell>
          <cell r="B1317">
            <v>10</v>
          </cell>
          <cell r="C1317">
            <v>1979</v>
          </cell>
          <cell r="D1317">
            <v>1988</v>
          </cell>
          <cell r="E1317">
            <v>847223</v>
          </cell>
          <cell r="F1317">
            <v>3218600.18</v>
          </cell>
        </row>
        <row r="1318">
          <cell r="A1318" t="str">
            <v>1019791989</v>
          </cell>
          <cell r="B1318">
            <v>10</v>
          </cell>
          <cell r="C1318">
            <v>1979</v>
          </cell>
          <cell r="D1318">
            <v>1989</v>
          </cell>
          <cell r="E1318">
            <v>1309747</v>
          </cell>
          <cell r="F1318">
            <v>4140110.27</v>
          </cell>
        </row>
        <row r="1319">
          <cell r="A1319" t="str">
            <v>1019791990</v>
          </cell>
          <cell r="B1319">
            <v>10</v>
          </cell>
          <cell r="C1319">
            <v>1979</v>
          </cell>
          <cell r="D1319">
            <v>1990</v>
          </cell>
          <cell r="E1319">
            <v>1201004</v>
          </cell>
          <cell r="F1319">
            <v>3240308.79</v>
          </cell>
        </row>
        <row r="1320">
          <cell r="A1320" t="str">
            <v>1019791991</v>
          </cell>
          <cell r="B1320">
            <v>10</v>
          </cell>
          <cell r="C1320">
            <v>1979</v>
          </cell>
          <cell r="D1320">
            <v>1991</v>
          </cell>
          <cell r="E1320">
            <v>479168</v>
          </cell>
          <cell r="F1320">
            <v>1086273.8600000001</v>
          </cell>
        </row>
        <row r="1321">
          <cell r="A1321" t="str">
            <v>1019791992</v>
          </cell>
          <cell r="B1321">
            <v>10</v>
          </cell>
          <cell r="C1321">
            <v>1979</v>
          </cell>
          <cell r="D1321">
            <v>1992</v>
          </cell>
          <cell r="E1321">
            <v>267290</v>
          </cell>
          <cell r="F1321">
            <v>541262.25</v>
          </cell>
        </row>
        <row r="1322">
          <cell r="A1322" t="str">
            <v>1019791993</v>
          </cell>
          <cell r="B1322">
            <v>10</v>
          </cell>
          <cell r="C1322">
            <v>1979</v>
          </cell>
          <cell r="D1322">
            <v>1993</v>
          </cell>
          <cell r="E1322">
            <v>789239</v>
          </cell>
          <cell r="F1322">
            <v>1440361.17</v>
          </cell>
        </row>
        <row r="1323">
          <cell r="A1323" t="str">
            <v>1019791994</v>
          </cell>
          <cell r="B1323">
            <v>10</v>
          </cell>
          <cell r="C1323">
            <v>1979</v>
          </cell>
          <cell r="D1323">
            <v>1994</v>
          </cell>
          <cell r="E1323">
            <v>236027</v>
          </cell>
          <cell r="F1323">
            <v>383543.88</v>
          </cell>
        </row>
        <row r="1324">
          <cell r="A1324" t="str">
            <v>1019791995</v>
          </cell>
          <cell r="B1324">
            <v>10</v>
          </cell>
          <cell r="C1324">
            <v>1979</v>
          </cell>
          <cell r="D1324">
            <v>1995</v>
          </cell>
          <cell r="E1324">
            <v>142063</v>
          </cell>
          <cell r="F1324">
            <v>209827.05</v>
          </cell>
        </row>
        <row r="1325">
          <cell r="A1325" t="str">
            <v>1019791996</v>
          </cell>
          <cell r="B1325">
            <v>10</v>
          </cell>
          <cell r="C1325">
            <v>1979</v>
          </cell>
          <cell r="D1325">
            <v>1996</v>
          </cell>
          <cell r="E1325">
            <v>189</v>
          </cell>
          <cell r="F1325">
            <v>250.61</v>
          </cell>
        </row>
        <row r="1326">
          <cell r="A1326" t="str">
            <v>1019791999</v>
          </cell>
          <cell r="B1326">
            <v>10</v>
          </cell>
          <cell r="C1326">
            <v>1979</v>
          </cell>
          <cell r="D1326">
            <v>1999</v>
          </cell>
          <cell r="E1326">
            <v>556</v>
          </cell>
          <cell r="F1326">
            <v>609.92999999999995</v>
          </cell>
        </row>
        <row r="1327">
          <cell r="A1327" t="str">
            <v>101980.</v>
          </cell>
          <cell r="B1327">
            <v>10</v>
          </cell>
          <cell r="C1327">
            <v>1980</v>
          </cell>
          <cell r="D1327" t="str">
            <v>.</v>
          </cell>
          <cell r="E1327" t="str">
            <v>.</v>
          </cell>
          <cell r="F1327" t="str">
            <v>.</v>
          </cell>
        </row>
        <row r="1328">
          <cell r="A1328" t="str">
            <v>1019801980</v>
          </cell>
          <cell r="B1328">
            <v>10</v>
          </cell>
          <cell r="C1328">
            <v>1980</v>
          </cell>
          <cell r="D1328">
            <v>1980</v>
          </cell>
          <cell r="E1328">
            <v>2098.4699999999998</v>
          </cell>
          <cell r="F1328">
            <v>3703239.26</v>
          </cell>
        </row>
        <row r="1329">
          <cell r="A1329" t="str">
            <v>1019801981</v>
          </cell>
          <cell r="B1329">
            <v>10</v>
          </cell>
          <cell r="C1329">
            <v>1980</v>
          </cell>
          <cell r="D1329">
            <v>1981</v>
          </cell>
          <cell r="E1329">
            <v>24977.119999999999</v>
          </cell>
          <cell r="F1329">
            <v>20331150.890000001</v>
          </cell>
        </row>
        <row r="1330">
          <cell r="A1330" t="str">
            <v>1019801982</v>
          </cell>
          <cell r="B1330">
            <v>10</v>
          </cell>
          <cell r="C1330">
            <v>1980</v>
          </cell>
          <cell r="D1330">
            <v>1982</v>
          </cell>
          <cell r="E1330">
            <v>87002.31</v>
          </cell>
          <cell r="F1330">
            <v>32140654.370000001</v>
          </cell>
        </row>
        <row r="1331">
          <cell r="A1331" t="str">
            <v>1019801983</v>
          </cell>
          <cell r="B1331">
            <v>10</v>
          </cell>
          <cell r="C1331">
            <v>1980</v>
          </cell>
          <cell r="D1331">
            <v>1983</v>
          </cell>
          <cell r="E1331">
            <v>142861.72</v>
          </cell>
          <cell r="F1331">
            <v>21483831.18</v>
          </cell>
        </row>
        <row r="1332">
          <cell r="A1332" t="str">
            <v>1019801984</v>
          </cell>
          <cell r="B1332">
            <v>10</v>
          </cell>
          <cell r="C1332">
            <v>1980</v>
          </cell>
          <cell r="D1332">
            <v>1984</v>
          </cell>
          <cell r="E1332">
            <v>775559.71</v>
          </cell>
          <cell r="F1332">
            <v>24614714.079999998</v>
          </cell>
        </row>
        <row r="1333">
          <cell r="A1333" t="str">
            <v>1019801985</v>
          </cell>
          <cell r="B1333">
            <v>10</v>
          </cell>
          <cell r="C1333">
            <v>1980</v>
          </cell>
          <cell r="D1333">
            <v>1985</v>
          </cell>
          <cell r="E1333">
            <v>1859909.11</v>
          </cell>
          <cell r="F1333">
            <v>14587267.15</v>
          </cell>
        </row>
        <row r="1334">
          <cell r="A1334" t="str">
            <v>1019801986</v>
          </cell>
          <cell r="B1334">
            <v>10</v>
          </cell>
          <cell r="C1334">
            <v>1980</v>
          </cell>
          <cell r="D1334">
            <v>1986</v>
          </cell>
          <cell r="E1334">
            <v>2904562</v>
          </cell>
          <cell r="F1334">
            <v>15382560.35</v>
          </cell>
        </row>
        <row r="1335">
          <cell r="A1335" t="str">
            <v>1019801987</v>
          </cell>
          <cell r="B1335">
            <v>10</v>
          </cell>
          <cell r="C1335">
            <v>1980</v>
          </cell>
          <cell r="D1335">
            <v>1987</v>
          </cell>
          <cell r="E1335">
            <v>2668683</v>
          </cell>
          <cell r="F1335">
            <v>11792910.18</v>
          </cell>
        </row>
        <row r="1336">
          <cell r="A1336" t="str">
            <v>1019801988</v>
          </cell>
          <cell r="B1336">
            <v>10</v>
          </cell>
          <cell r="C1336">
            <v>1980</v>
          </cell>
          <cell r="D1336">
            <v>1988</v>
          </cell>
          <cell r="E1336">
            <v>2246602</v>
          </cell>
          <cell r="F1336">
            <v>8534841</v>
          </cell>
        </row>
        <row r="1337">
          <cell r="A1337" t="str">
            <v>1019801989</v>
          </cell>
          <cell r="B1337">
            <v>10</v>
          </cell>
          <cell r="C1337">
            <v>1980</v>
          </cell>
          <cell r="D1337">
            <v>1989</v>
          </cell>
          <cell r="E1337">
            <v>1938721</v>
          </cell>
          <cell r="F1337">
            <v>6128297.0800000001</v>
          </cell>
        </row>
        <row r="1338">
          <cell r="A1338" t="str">
            <v>1019801990</v>
          </cell>
          <cell r="B1338">
            <v>10</v>
          </cell>
          <cell r="C1338">
            <v>1980</v>
          </cell>
          <cell r="D1338">
            <v>1990</v>
          </cell>
          <cell r="E1338">
            <v>2849365</v>
          </cell>
          <cell r="F1338">
            <v>7687586.7699999996</v>
          </cell>
        </row>
        <row r="1339">
          <cell r="A1339" t="str">
            <v>The SAS</v>
          </cell>
          <cell r="D1339" t="str">
            <v>The SAS</v>
          </cell>
          <cell r="E1339" t="str">
            <v>System</v>
          </cell>
          <cell r="F1339">
            <v>0.375</v>
          </cell>
        </row>
        <row r="1340">
          <cell r="A1340">
            <v>0</v>
          </cell>
        </row>
        <row r="1341">
          <cell r="A1341">
            <v>0</v>
          </cell>
        </row>
        <row r="1342">
          <cell r="A1342">
            <v>0</v>
          </cell>
          <cell r="E1342" t="str">
            <v>PD_LOSS_</v>
          </cell>
        </row>
        <row r="1343">
          <cell r="A1343" t="str">
            <v>VEH_TYPEUNDERYRPRODYR</v>
          </cell>
          <cell r="B1343" t="str">
            <v>VEH_TYPE</v>
          </cell>
          <cell r="C1343" t="str">
            <v>UNDERYR</v>
          </cell>
          <cell r="D1343" t="str">
            <v>PRODYR</v>
          </cell>
          <cell r="E1343" t="str">
            <v>SHEKEL</v>
          </cell>
          <cell r="F1343" t="str">
            <v>INDEXLOSS</v>
          </cell>
        </row>
        <row r="1344">
          <cell r="A1344">
            <v>0</v>
          </cell>
        </row>
        <row r="1345">
          <cell r="A1345" t="str">
            <v>1019801991</v>
          </cell>
          <cell r="B1345">
            <v>10</v>
          </cell>
          <cell r="C1345">
            <v>1980</v>
          </cell>
          <cell r="D1345">
            <v>1991</v>
          </cell>
          <cell r="E1345">
            <v>1424868</v>
          </cell>
          <cell r="F1345">
            <v>3230175.76</v>
          </cell>
        </row>
        <row r="1346">
          <cell r="A1346" t="str">
            <v>1019801992</v>
          </cell>
          <cell r="B1346">
            <v>10</v>
          </cell>
          <cell r="C1346">
            <v>1980</v>
          </cell>
          <cell r="D1346">
            <v>1992</v>
          </cell>
          <cell r="E1346">
            <v>995316</v>
          </cell>
          <cell r="F1346">
            <v>2015514.9</v>
          </cell>
        </row>
        <row r="1347">
          <cell r="A1347" t="str">
            <v>1019801993</v>
          </cell>
          <cell r="B1347">
            <v>10</v>
          </cell>
          <cell r="C1347">
            <v>1980</v>
          </cell>
          <cell r="D1347">
            <v>1993</v>
          </cell>
          <cell r="E1347">
            <v>217252</v>
          </cell>
          <cell r="F1347">
            <v>396484.9</v>
          </cell>
        </row>
        <row r="1348">
          <cell r="A1348" t="str">
            <v>1019801994</v>
          </cell>
          <cell r="B1348">
            <v>10</v>
          </cell>
          <cell r="C1348">
            <v>1980</v>
          </cell>
          <cell r="D1348">
            <v>1994</v>
          </cell>
          <cell r="E1348">
            <v>1244450</v>
          </cell>
          <cell r="F1348">
            <v>2022231.25</v>
          </cell>
        </row>
        <row r="1349">
          <cell r="A1349" t="str">
            <v>1019801995</v>
          </cell>
          <cell r="B1349">
            <v>10</v>
          </cell>
          <cell r="C1349">
            <v>1980</v>
          </cell>
          <cell r="D1349">
            <v>1995</v>
          </cell>
          <cell r="E1349">
            <v>79346</v>
          </cell>
          <cell r="F1349">
            <v>117194.04</v>
          </cell>
        </row>
        <row r="1350">
          <cell r="A1350" t="str">
            <v>1019801996</v>
          </cell>
          <cell r="B1350">
            <v>10</v>
          </cell>
          <cell r="C1350">
            <v>1980</v>
          </cell>
          <cell r="D1350">
            <v>1996</v>
          </cell>
          <cell r="E1350">
            <v>2476</v>
          </cell>
          <cell r="F1350">
            <v>3283.18</v>
          </cell>
        </row>
        <row r="1351">
          <cell r="A1351" t="str">
            <v>1019801997</v>
          </cell>
          <cell r="B1351">
            <v>10</v>
          </cell>
          <cell r="C1351">
            <v>1980</v>
          </cell>
          <cell r="D1351">
            <v>1997</v>
          </cell>
          <cell r="E1351">
            <v>258520</v>
          </cell>
          <cell r="F1351">
            <v>314618.84000000003</v>
          </cell>
        </row>
        <row r="1352">
          <cell r="A1352" t="str">
            <v>1019801998</v>
          </cell>
          <cell r="B1352">
            <v>10</v>
          </cell>
          <cell r="C1352">
            <v>1980</v>
          </cell>
          <cell r="D1352">
            <v>1998</v>
          </cell>
          <cell r="E1352">
            <v>3387</v>
          </cell>
          <cell r="F1352">
            <v>3908.6</v>
          </cell>
        </row>
        <row r="1353">
          <cell r="A1353" t="str">
            <v>1019801999</v>
          </cell>
          <cell r="B1353">
            <v>10</v>
          </cell>
          <cell r="C1353">
            <v>1980</v>
          </cell>
          <cell r="D1353">
            <v>1999</v>
          </cell>
          <cell r="E1353">
            <v>880958</v>
          </cell>
          <cell r="F1353">
            <v>966410.93</v>
          </cell>
        </row>
        <row r="1354">
          <cell r="A1354" t="str">
            <v>1019802000</v>
          </cell>
          <cell r="B1354">
            <v>10</v>
          </cell>
          <cell r="C1354">
            <v>1980</v>
          </cell>
          <cell r="D1354">
            <v>2000</v>
          </cell>
          <cell r="E1354">
            <v>504679</v>
          </cell>
          <cell r="F1354">
            <v>547576.72</v>
          </cell>
        </row>
        <row r="1355">
          <cell r="A1355" t="str">
            <v>1019802001</v>
          </cell>
          <cell r="B1355">
            <v>10</v>
          </cell>
          <cell r="C1355">
            <v>1980</v>
          </cell>
          <cell r="D1355">
            <v>2001</v>
          </cell>
          <cell r="E1355">
            <v>136508</v>
          </cell>
          <cell r="F1355">
            <v>146473.07999999999</v>
          </cell>
        </row>
        <row r="1356">
          <cell r="A1356" t="str">
            <v>1019802002</v>
          </cell>
          <cell r="B1356">
            <v>10</v>
          </cell>
          <cell r="C1356">
            <v>1980</v>
          </cell>
          <cell r="D1356">
            <v>2002</v>
          </cell>
          <cell r="E1356">
            <v>2047</v>
          </cell>
          <cell r="F1356">
            <v>2079.75</v>
          </cell>
        </row>
        <row r="1357">
          <cell r="A1357" t="str">
            <v>101981.</v>
          </cell>
          <cell r="B1357">
            <v>10</v>
          </cell>
          <cell r="C1357">
            <v>1981</v>
          </cell>
          <cell r="D1357" t="str">
            <v>.</v>
          </cell>
          <cell r="E1357" t="str">
            <v>.</v>
          </cell>
          <cell r="F1357" t="str">
            <v>.</v>
          </cell>
        </row>
        <row r="1358">
          <cell r="A1358" t="str">
            <v>1019811981</v>
          </cell>
          <cell r="B1358">
            <v>10</v>
          </cell>
          <cell r="C1358">
            <v>1981</v>
          </cell>
          <cell r="D1358">
            <v>1981</v>
          </cell>
          <cell r="E1358">
            <v>5688.2</v>
          </cell>
          <cell r="F1358">
            <v>4630143.6100000003</v>
          </cell>
        </row>
        <row r="1359">
          <cell r="A1359" t="str">
            <v>1019811982</v>
          </cell>
          <cell r="B1359">
            <v>10</v>
          </cell>
          <cell r="C1359">
            <v>1981</v>
          </cell>
          <cell r="D1359">
            <v>1982</v>
          </cell>
          <cell r="E1359">
            <v>64466.65</v>
          </cell>
          <cell r="F1359">
            <v>23815463.239999998</v>
          </cell>
        </row>
        <row r="1360">
          <cell r="A1360" t="str">
            <v>1019811983</v>
          </cell>
          <cell r="B1360">
            <v>10</v>
          </cell>
          <cell r="C1360">
            <v>1981</v>
          </cell>
          <cell r="D1360">
            <v>1983</v>
          </cell>
          <cell r="E1360">
            <v>153251.63</v>
          </cell>
          <cell r="F1360">
            <v>23046286.620000001</v>
          </cell>
        </row>
        <row r="1361">
          <cell r="A1361" t="str">
            <v>1019811984</v>
          </cell>
          <cell r="B1361">
            <v>10</v>
          </cell>
          <cell r="C1361">
            <v>1981</v>
          </cell>
          <cell r="D1361">
            <v>1984</v>
          </cell>
          <cell r="E1361">
            <v>783291.69</v>
          </cell>
          <cell r="F1361">
            <v>24860111.66</v>
          </cell>
        </row>
        <row r="1362">
          <cell r="A1362" t="str">
            <v>1019811985</v>
          </cell>
          <cell r="B1362">
            <v>10</v>
          </cell>
          <cell r="C1362">
            <v>1981</v>
          </cell>
          <cell r="D1362">
            <v>1985</v>
          </cell>
          <cell r="E1362">
            <v>2492367.73</v>
          </cell>
          <cell r="F1362">
            <v>19547640.109999999</v>
          </cell>
        </row>
        <row r="1363">
          <cell r="A1363" t="str">
            <v>1019811986</v>
          </cell>
          <cell r="B1363">
            <v>10</v>
          </cell>
          <cell r="C1363">
            <v>1981</v>
          </cell>
          <cell r="D1363">
            <v>1986</v>
          </cell>
          <cell r="E1363">
            <v>3393374</v>
          </cell>
          <cell r="F1363">
            <v>17971308.699999999</v>
          </cell>
        </row>
        <row r="1364">
          <cell r="A1364" t="str">
            <v>1019811987</v>
          </cell>
          <cell r="B1364">
            <v>10</v>
          </cell>
          <cell r="C1364">
            <v>1981</v>
          </cell>
          <cell r="D1364">
            <v>1987</v>
          </cell>
          <cell r="E1364">
            <v>4013794</v>
          </cell>
          <cell r="F1364">
            <v>17736955.690000001</v>
          </cell>
        </row>
        <row r="1365">
          <cell r="A1365" t="str">
            <v>1019811988</v>
          </cell>
          <cell r="B1365">
            <v>10</v>
          </cell>
          <cell r="C1365">
            <v>1981</v>
          </cell>
          <cell r="D1365">
            <v>1988</v>
          </cell>
          <cell r="E1365">
            <v>6112685</v>
          </cell>
          <cell r="F1365">
            <v>23222090.309999999</v>
          </cell>
        </row>
        <row r="1366">
          <cell r="A1366" t="str">
            <v>1019811989</v>
          </cell>
          <cell r="B1366">
            <v>10</v>
          </cell>
          <cell r="C1366">
            <v>1981</v>
          </cell>
          <cell r="D1366">
            <v>1989</v>
          </cell>
          <cell r="E1366">
            <v>3163012</v>
          </cell>
          <cell r="F1366">
            <v>9998280.9299999997</v>
          </cell>
        </row>
        <row r="1367">
          <cell r="A1367" t="str">
            <v>1019811990</v>
          </cell>
          <cell r="B1367">
            <v>10</v>
          </cell>
          <cell r="C1367">
            <v>1981</v>
          </cell>
          <cell r="D1367">
            <v>1990</v>
          </cell>
          <cell r="E1367">
            <v>2029140</v>
          </cell>
          <cell r="F1367">
            <v>5474619.7199999997</v>
          </cell>
        </row>
        <row r="1368">
          <cell r="A1368" t="str">
            <v>1019811991</v>
          </cell>
          <cell r="B1368">
            <v>10</v>
          </cell>
          <cell r="C1368">
            <v>1981</v>
          </cell>
          <cell r="D1368">
            <v>1991</v>
          </cell>
          <cell r="E1368">
            <v>1508778</v>
          </cell>
          <cell r="F1368">
            <v>3420399.73</v>
          </cell>
        </row>
        <row r="1369">
          <cell r="A1369" t="str">
            <v>1019811992</v>
          </cell>
          <cell r="B1369">
            <v>10</v>
          </cell>
          <cell r="C1369">
            <v>1981</v>
          </cell>
          <cell r="D1369">
            <v>1992</v>
          </cell>
          <cell r="E1369">
            <v>510951</v>
          </cell>
          <cell r="F1369">
            <v>1034675.77</v>
          </cell>
        </row>
        <row r="1370">
          <cell r="A1370" t="str">
            <v>1019811993</v>
          </cell>
          <cell r="B1370">
            <v>10</v>
          </cell>
          <cell r="C1370">
            <v>1981</v>
          </cell>
          <cell r="D1370">
            <v>1993</v>
          </cell>
          <cell r="E1370">
            <v>400485</v>
          </cell>
          <cell r="F1370">
            <v>730885.12</v>
          </cell>
        </row>
        <row r="1371">
          <cell r="A1371" t="str">
            <v>1019811994</v>
          </cell>
          <cell r="B1371">
            <v>10</v>
          </cell>
          <cell r="C1371">
            <v>1981</v>
          </cell>
          <cell r="D1371">
            <v>1994</v>
          </cell>
          <cell r="E1371">
            <v>525923</v>
          </cell>
          <cell r="F1371">
            <v>854624.88</v>
          </cell>
        </row>
        <row r="1372">
          <cell r="A1372" t="str">
            <v>1019811995</v>
          </cell>
          <cell r="B1372">
            <v>10</v>
          </cell>
          <cell r="C1372">
            <v>1981</v>
          </cell>
          <cell r="D1372">
            <v>1995</v>
          </cell>
          <cell r="E1372">
            <v>138815</v>
          </cell>
          <cell r="F1372">
            <v>205029.75</v>
          </cell>
        </row>
        <row r="1373">
          <cell r="A1373" t="str">
            <v>1019811996</v>
          </cell>
          <cell r="B1373">
            <v>10</v>
          </cell>
          <cell r="C1373">
            <v>1981</v>
          </cell>
          <cell r="D1373">
            <v>1996</v>
          </cell>
          <cell r="E1373">
            <v>27447</v>
          </cell>
          <cell r="F1373">
            <v>36394.720000000001</v>
          </cell>
        </row>
        <row r="1374">
          <cell r="A1374" t="str">
            <v>1019811997</v>
          </cell>
          <cell r="B1374">
            <v>10</v>
          </cell>
          <cell r="C1374">
            <v>1981</v>
          </cell>
          <cell r="D1374">
            <v>1997</v>
          </cell>
          <cell r="E1374">
            <v>568312</v>
          </cell>
          <cell r="F1374">
            <v>691635.7</v>
          </cell>
        </row>
        <row r="1375">
          <cell r="A1375" t="str">
            <v>1019811998</v>
          </cell>
          <cell r="B1375">
            <v>10</v>
          </cell>
          <cell r="C1375">
            <v>1981</v>
          </cell>
          <cell r="D1375">
            <v>1998</v>
          </cell>
          <cell r="E1375">
            <v>429036</v>
          </cell>
          <cell r="F1375">
            <v>495107.54</v>
          </cell>
        </row>
        <row r="1376">
          <cell r="A1376" t="str">
            <v>1019811999</v>
          </cell>
          <cell r="B1376">
            <v>10</v>
          </cell>
          <cell r="C1376">
            <v>1981</v>
          </cell>
          <cell r="D1376">
            <v>1999</v>
          </cell>
          <cell r="E1376">
            <v>7904</v>
          </cell>
          <cell r="F1376">
            <v>8670.69</v>
          </cell>
        </row>
        <row r="1377">
          <cell r="A1377" t="str">
            <v>1019812000</v>
          </cell>
          <cell r="B1377">
            <v>10</v>
          </cell>
          <cell r="C1377">
            <v>1981</v>
          </cell>
          <cell r="D1377">
            <v>2000</v>
          </cell>
          <cell r="E1377">
            <v>128240</v>
          </cell>
          <cell r="F1377">
            <v>139140.4</v>
          </cell>
        </row>
        <row r="1378">
          <cell r="A1378" t="str">
            <v>1019812001</v>
          </cell>
          <cell r="B1378">
            <v>10</v>
          </cell>
          <cell r="C1378">
            <v>1981</v>
          </cell>
          <cell r="D1378">
            <v>2001</v>
          </cell>
          <cell r="E1378">
            <v>14511</v>
          </cell>
          <cell r="F1378">
            <v>15570.3</v>
          </cell>
        </row>
        <row r="1379">
          <cell r="A1379" t="str">
            <v>1019812002</v>
          </cell>
          <cell r="B1379">
            <v>10</v>
          </cell>
          <cell r="C1379">
            <v>1981</v>
          </cell>
          <cell r="D1379">
            <v>2002</v>
          </cell>
          <cell r="E1379">
            <v>1572</v>
          </cell>
          <cell r="F1379">
            <v>1597.15</v>
          </cell>
        </row>
        <row r="1380">
          <cell r="A1380" t="str">
            <v>101982.</v>
          </cell>
          <cell r="B1380">
            <v>10</v>
          </cell>
          <cell r="C1380">
            <v>1982</v>
          </cell>
          <cell r="D1380" t="str">
            <v>.</v>
          </cell>
          <cell r="E1380" t="str">
            <v>.</v>
          </cell>
          <cell r="F1380" t="str">
            <v>.</v>
          </cell>
        </row>
        <row r="1381">
          <cell r="A1381" t="str">
            <v>1019821982</v>
          </cell>
          <cell r="B1381">
            <v>10</v>
          </cell>
          <cell r="C1381">
            <v>1982</v>
          </cell>
          <cell r="D1381">
            <v>1982</v>
          </cell>
          <cell r="E1381">
            <v>12086.6</v>
          </cell>
          <cell r="F1381">
            <v>4465068.03</v>
          </cell>
        </row>
        <row r="1382">
          <cell r="A1382" t="str">
            <v>1019821983</v>
          </cell>
          <cell r="B1382">
            <v>10</v>
          </cell>
          <cell r="C1382">
            <v>1982</v>
          </cell>
          <cell r="D1382">
            <v>1983</v>
          </cell>
          <cell r="E1382">
            <v>106201.34</v>
          </cell>
          <cell r="F1382">
            <v>15970769.91</v>
          </cell>
        </row>
        <row r="1383">
          <cell r="A1383" t="str">
            <v>1019821984</v>
          </cell>
          <cell r="B1383">
            <v>10</v>
          </cell>
          <cell r="C1383">
            <v>1982</v>
          </cell>
          <cell r="D1383">
            <v>1984</v>
          </cell>
          <cell r="E1383">
            <v>746138.05</v>
          </cell>
          <cell r="F1383">
            <v>23680929.43</v>
          </cell>
        </row>
        <row r="1384">
          <cell r="A1384" t="str">
            <v>1019821985</v>
          </cell>
          <cell r="B1384">
            <v>10</v>
          </cell>
          <cell r="C1384">
            <v>1982</v>
          </cell>
          <cell r="D1384">
            <v>1985</v>
          </cell>
          <cell r="E1384">
            <v>3796386.51</v>
          </cell>
          <cell r="F1384">
            <v>29775059.399999999</v>
          </cell>
        </row>
        <row r="1385">
          <cell r="A1385" t="str">
            <v>1019821986</v>
          </cell>
          <cell r="B1385">
            <v>10</v>
          </cell>
          <cell r="C1385">
            <v>1982</v>
          </cell>
          <cell r="D1385">
            <v>1986</v>
          </cell>
          <cell r="E1385">
            <v>4910879</v>
          </cell>
          <cell r="F1385">
            <v>26008015.18</v>
          </cell>
        </row>
        <row r="1386">
          <cell r="A1386" t="str">
            <v>1019821987</v>
          </cell>
          <cell r="B1386">
            <v>10</v>
          </cell>
          <cell r="C1386">
            <v>1982</v>
          </cell>
          <cell r="D1386">
            <v>1987</v>
          </cell>
          <cell r="E1386">
            <v>4524339</v>
          </cell>
          <cell r="F1386">
            <v>19993054.039999999</v>
          </cell>
        </row>
        <row r="1387">
          <cell r="A1387" t="str">
            <v>1019821988</v>
          </cell>
          <cell r="B1387">
            <v>10</v>
          </cell>
          <cell r="C1387">
            <v>1982</v>
          </cell>
          <cell r="D1387">
            <v>1988</v>
          </cell>
          <cell r="E1387">
            <v>7336379</v>
          </cell>
          <cell r="F1387">
            <v>27870903.82</v>
          </cell>
        </row>
        <row r="1388">
          <cell r="A1388" t="str">
            <v>1019821989</v>
          </cell>
          <cell r="B1388">
            <v>10</v>
          </cell>
          <cell r="C1388">
            <v>1982</v>
          </cell>
          <cell r="D1388">
            <v>1989</v>
          </cell>
          <cell r="E1388">
            <v>5109411</v>
          </cell>
          <cell r="F1388">
            <v>16150848.17</v>
          </cell>
        </row>
        <row r="1389">
          <cell r="A1389" t="str">
            <v>1019821990</v>
          </cell>
          <cell r="B1389">
            <v>10</v>
          </cell>
          <cell r="C1389">
            <v>1982</v>
          </cell>
          <cell r="D1389">
            <v>1990</v>
          </cell>
          <cell r="E1389">
            <v>3338401</v>
          </cell>
          <cell r="F1389">
            <v>9007005.9000000004</v>
          </cell>
        </row>
        <row r="1390">
          <cell r="A1390" t="str">
            <v>1019821991</v>
          </cell>
          <cell r="B1390">
            <v>10</v>
          </cell>
          <cell r="C1390">
            <v>1982</v>
          </cell>
          <cell r="D1390">
            <v>1991</v>
          </cell>
          <cell r="E1390">
            <v>2099769</v>
          </cell>
          <cell r="F1390">
            <v>4760176.32</v>
          </cell>
        </row>
        <row r="1391">
          <cell r="A1391" t="str">
            <v>1019821992</v>
          </cell>
          <cell r="B1391">
            <v>10</v>
          </cell>
          <cell r="C1391">
            <v>1982</v>
          </cell>
          <cell r="D1391">
            <v>1992</v>
          </cell>
          <cell r="E1391">
            <v>2116159</v>
          </cell>
          <cell r="F1391">
            <v>4285221.97</v>
          </cell>
        </row>
        <row r="1392">
          <cell r="A1392" t="str">
            <v>1019821993</v>
          </cell>
          <cell r="B1392">
            <v>10</v>
          </cell>
          <cell r="C1392">
            <v>1982</v>
          </cell>
          <cell r="D1392">
            <v>1993</v>
          </cell>
          <cell r="E1392">
            <v>1773449</v>
          </cell>
          <cell r="F1392">
            <v>3236544.42</v>
          </cell>
        </row>
        <row r="1393">
          <cell r="A1393" t="str">
            <v>1019821994</v>
          </cell>
          <cell r="B1393">
            <v>10</v>
          </cell>
          <cell r="C1393">
            <v>1982</v>
          </cell>
          <cell r="D1393">
            <v>1994</v>
          </cell>
          <cell r="E1393">
            <v>2004486</v>
          </cell>
          <cell r="F1393">
            <v>3257289.75</v>
          </cell>
        </row>
        <row r="1394">
          <cell r="A1394" t="str">
            <v>1019821995</v>
          </cell>
          <cell r="B1394">
            <v>10</v>
          </cell>
          <cell r="C1394">
            <v>1982</v>
          </cell>
          <cell r="D1394">
            <v>1995</v>
          </cell>
          <cell r="E1394">
            <v>432559</v>
          </cell>
          <cell r="F1394">
            <v>638889.64</v>
          </cell>
        </row>
        <row r="1395">
          <cell r="A1395" t="str">
            <v>1019821996</v>
          </cell>
          <cell r="B1395">
            <v>10</v>
          </cell>
          <cell r="C1395">
            <v>1982</v>
          </cell>
          <cell r="D1395">
            <v>1996</v>
          </cell>
          <cell r="E1395">
            <v>854220</v>
          </cell>
          <cell r="F1395">
            <v>1132695.72</v>
          </cell>
        </row>
        <row r="1396">
          <cell r="A1396" t="str">
            <v>1019821997</v>
          </cell>
          <cell r="B1396">
            <v>10</v>
          </cell>
          <cell r="C1396">
            <v>1982</v>
          </cell>
          <cell r="D1396">
            <v>1997</v>
          </cell>
          <cell r="E1396">
            <v>233992</v>
          </cell>
          <cell r="F1396">
            <v>284768.26</v>
          </cell>
        </row>
        <row r="1397">
          <cell r="A1397" t="str">
            <v>1019821998</v>
          </cell>
          <cell r="B1397">
            <v>10</v>
          </cell>
          <cell r="C1397">
            <v>1982</v>
          </cell>
          <cell r="D1397">
            <v>1998</v>
          </cell>
          <cell r="E1397">
            <v>7413</v>
          </cell>
          <cell r="F1397">
            <v>8554.6</v>
          </cell>
        </row>
        <row r="1398">
          <cell r="A1398" t="str">
            <v>1019821999</v>
          </cell>
          <cell r="B1398">
            <v>10</v>
          </cell>
          <cell r="C1398">
            <v>1982</v>
          </cell>
          <cell r="D1398">
            <v>1999</v>
          </cell>
          <cell r="E1398">
            <v>44889</v>
          </cell>
          <cell r="F1398">
            <v>49243.23</v>
          </cell>
        </row>
        <row r="1399">
          <cell r="A1399" t="str">
            <v>1019822000</v>
          </cell>
          <cell r="B1399">
            <v>10</v>
          </cell>
          <cell r="C1399">
            <v>1982</v>
          </cell>
          <cell r="D1399">
            <v>2000</v>
          </cell>
          <cell r="E1399">
            <v>80288</v>
          </cell>
          <cell r="F1399">
            <v>87112.48</v>
          </cell>
        </row>
        <row r="1400">
          <cell r="A1400" t="str">
            <v>The SAS</v>
          </cell>
          <cell r="D1400" t="str">
            <v>The SAS</v>
          </cell>
          <cell r="E1400" t="str">
            <v>System</v>
          </cell>
          <cell r="F1400">
            <v>0.375</v>
          </cell>
        </row>
        <row r="1401">
          <cell r="A1401">
            <v>0</v>
          </cell>
        </row>
        <row r="1402">
          <cell r="A1402">
            <v>0</v>
          </cell>
        </row>
        <row r="1403">
          <cell r="A1403">
            <v>0</v>
          </cell>
          <cell r="E1403" t="str">
            <v>PD_LOSS_</v>
          </cell>
        </row>
        <row r="1404">
          <cell r="A1404" t="str">
            <v>VEH_TYPEUNDERYRPRODYR</v>
          </cell>
          <cell r="B1404" t="str">
            <v>VEH_TYPE</v>
          </cell>
          <cell r="C1404" t="str">
            <v>UNDERYR</v>
          </cell>
          <cell r="D1404" t="str">
            <v>PRODYR</v>
          </cell>
          <cell r="E1404" t="str">
            <v>SHEKEL</v>
          </cell>
          <cell r="F1404" t="str">
            <v>INDEXLOSS</v>
          </cell>
        </row>
        <row r="1405">
          <cell r="A1405">
            <v>0</v>
          </cell>
        </row>
        <row r="1406">
          <cell r="A1406" t="str">
            <v>1019822002</v>
          </cell>
          <cell r="B1406">
            <v>10</v>
          </cell>
          <cell r="C1406">
            <v>1982</v>
          </cell>
          <cell r="D1406">
            <v>2002</v>
          </cell>
          <cell r="E1406">
            <v>52910</v>
          </cell>
          <cell r="F1406">
            <v>53756.56</v>
          </cell>
        </row>
        <row r="1407">
          <cell r="A1407" t="str">
            <v>101983.</v>
          </cell>
          <cell r="B1407">
            <v>10</v>
          </cell>
          <cell r="C1407">
            <v>1983</v>
          </cell>
          <cell r="D1407" t="str">
            <v>.</v>
          </cell>
          <cell r="E1407" t="str">
            <v>.</v>
          </cell>
          <cell r="F1407" t="str">
            <v>.</v>
          </cell>
        </row>
        <row r="1408">
          <cell r="A1408" t="str">
            <v>1019831983</v>
          </cell>
          <cell r="B1408">
            <v>10</v>
          </cell>
          <cell r="C1408">
            <v>1983</v>
          </cell>
          <cell r="D1408">
            <v>1983</v>
          </cell>
          <cell r="E1408">
            <v>23131.77</v>
          </cell>
          <cell r="F1408">
            <v>3478601.84</v>
          </cell>
        </row>
        <row r="1409">
          <cell r="A1409" t="str">
            <v>1019831984</v>
          </cell>
          <cell r="B1409">
            <v>10</v>
          </cell>
          <cell r="C1409">
            <v>1983</v>
          </cell>
          <cell r="D1409">
            <v>1984</v>
          </cell>
          <cell r="E1409">
            <v>523874.2</v>
          </cell>
          <cell r="F1409">
            <v>16626719.359999999</v>
          </cell>
        </row>
        <row r="1410">
          <cell r="A1410" t="str">
            <v>1019831985</v>
          </cell>
          <cell r="B1410">
            <v>10</v>
          </cell>
          <cell r="C1410">
            <v>1983</v>
          </cell>
          <cell r="D1410">
            <v>1985</v>
          </cell>
          <cell r="E1410">
            <v>3269150.8</v>
          </cell>
          <cell r="F1410">
            <v>25639949.719999999</v>
          </cell>
        </row>
        <row r="1411">
          <cell r="A1411" t="str">
            <v>1019831986</v>
          </cell>
          <cell r="B1411">
            <v>10</v>
          </cell>
          <cell r="C1411">
            <v>1983</v>
          </cell>
          <cell r="D1411">
            <v>1986</v>
          </cell>
          <cell r="E1411">
            <v>6116717</v>
          </cell>
          <cell r="F1411">
            <v>32394133.23</v>
          </cell>
        </row>
        <row r="1412">
          <cell r="A1412" t="str">
            <v>1019831987</v>
          </cell>
          <cell r="B1412">
            <v>10</v>
          </cell>
          <cell r="C1412">
            <v>1983</v>
          </cell>
          <cell r="D1412">
            <v>1987</v>
          </cell>
          <cell r="E1412">
            <v>7774612</v>
          </cell>
          <cell r="F1412">
            <v>34356010.43</v>
          </cell>
        </row>
        <row r="1413">
          <cell r="A1413" t="str">
            <v>1019831988</v>
          </cell>
          <cell r="B1413">
            <v>10</v>
          </cell>
          <cell r="C1413">
            <v>1983</v>
          </cell>
          <cell r="D1413">
            <v>1988</v>
          </cell>
          <cell r="E1413">
            <v>7836734</v>
          </cell>
          <cell r="F1413">
            <v>29771752.469999999</v>
          </cell>
        </row>
        <row r="1414">
          <cell r="A1414" t="str">
            <v>1019831989</v>
          </cell>
          <cell r="B1414">
            <v>10</v>
          </cell>
          <cell r="C1414">
            <v>1983</v>
          </cell>
          <cell r="D1414">
            <v>1989</v>
          </cell>
          <cell r="E1414">
            <v>7872818</v>
          </cell>
          <cell r="F1414">
            <v>24885977.699999999</v>
          </cell>
        </row>
        <row r="1415">
          <cell r="A1415" t="str">
            <v>1019831990</v>
          </cell>
          <cell r="B1415">
            <v>10</v>
          </cell>
          <cell r="C1415">
            <v>1983</v>
          </cell>
          <cell r="D1415">
            <v>1990</v>
          </cell>
          <cell r="E1415">
            <v>7057787</v>
          </cell>
          <cell r="F1415">
            <v>19041909.329999998</v>
          </cell>
        </row>
        <row r="1416">
          <cell r="A1416" t="str">
            <v>1019831991</v>
          </cell>
          <cell r="B1416">
            <v>10</v>
          </cell>
          <cell r="C1416">
            <v>1983</v>
          </cell>
          <cell r="D1416">
            <v>1991</v>
          </cell>
          <cell r="E1416">
            <v>5153632</v>
          </cell>
          <cell r="F1416">
            <v>11683283.74</v>
          </cell>
        </row>
        <row r="1417">
          <cell r="A1417" t="str">
            <v>1019831992</v>
          </cell>
          <cell r="B1417">
            <v>10</v>
          </cell>
          <cell r="C1417">
            <v>1983</v>
          </cell>
          <cell r="D1417">
            <v>1992</v>
          </cell>
          <cell r="E1417">
            <v>3406419</v>
          </cell>
          <cell r="F1417">
            <v>6897998.4699999997</v>
          </cell>
        </row>
        <row r="1418">
          <cell r="A1418" t="str">
            <v>1019831993</v>
          </cell>
          <cell r="B1418">
            <v>10</v>
          </cell>
          <cell r="C1418">
            <v>1983</v>
          </cell>
          <cell r="D1418">
            <v>1993</v>
          </cell>
          <cell r="E1418">
            <v>1786776</v>
          </cell>
          <cell r="F1418">
            <v>3260866.2</v>
          </cell>
        </row>
        <row r="1419">
          <cell r="A1419" t="str">
            <v>1019831994</v>
          </cell>
          <cell r="B1419">
            <v>10</v>
          </cell>
          <cell r="C1419">
            <v>1983</v>
          </cell>
          <cell r="D1419">
            <v>1994</v>
          </cell>
          <cell r="E1419">
            <v>2672528</v>
          </cell>
          <cell r="F1419">
            <v>4342858</v>
          </cell>
        </row>
        <row r="1420">
          <cell r="A1420" t="str">
            <v>1019831995</v>
          </cell>
          <cell r="B1420">
            <v>10</v>
          </cell>
          <cell r="C1420">
            <v>1983</v>
          </cell>
          <cell r="D1420">
            <v>1995</v>
          </cell>
          <cell r="E1420">
            <v>413008</v>
          </cell>
          <cell r="F1420">
            <v>610012.81999999995</v>
          </cell>
        </row>
        <row r="1421">
          <cell r="A1421" t="str">
            <v>1019831996</v>
          </cell>
          <cell r="B1421">
            <v>10</v>
          </cell>
          <cell r="C1421">
            <v>1983</v>
          </cell>
          <cell r="D1421">
            <v>1996</v>
          </cell>
          <cell r="E1421">
            <v>708936</v>
          </cell>
          <cell r="F1421">
            <v>940049.14</v>
          </cell>
        </row>
        <row r="1422">
          <cell r="A1422" t="str">
            <v>1019831997</v>
          </cell>
          <cell r="B1422">
            <v>10</v>
          </cell>
          <cell r="C1422">
            <v>1983</v>
          </cell>
          <cell r="D1422">
            <v>1997</v>
          </cell>
          <cell r="E1422">
            <v>203557</v>
          </cell>
          <cell r="F1422">
            <v>247728.87</v>
          </cell>
        </row>
        <row r="1423">
          <cell r="A1423" t="str">
            <v>1019831998</v>
          </cell>
          <cell r="B1423">
            <v>10</v>
          </cell>
          <cell r="C1423">
            <v>1983</v>
          </cell>
          <cell r="D1423">
            <v>1998</v>
          </cell>
          <cell r="E1423">
            <v>912314</v>
          </cell>
          <cell r="F1423">
            <v>1052810.3600000001</v>
          </cell>
        </row>
        <row r="1424">
          <cell r="A1424" t="str">
            <v>1019831999</v>
          </cell>
          <cell r="B1424">
            <v>10</v>
          </cell>
          <cell r="C1424">
            <v>1983</v>
          </cell>
          <cell r="D1424">
            <v>1999</v>
          </cell>
          <cell r="E1424">
            <v>67247</v>
          </cell>
          <cell r="F1424">
            <v>73769.960000000006</v>
          </cell>
        </row>
        <row r="1425">
          <cell r="A1425" t="str">
            <v>1019832000</v>
          </cell>
          <cell r="B1425">
            <v>10</v>
          </cell>
          <cell r="C1425">
            <v>1983</v>
          </cell>
          <cell r="D1425">
            <v>2000</v>
          </cell>
          <cell r="E1425">
            <v>144855</v>
          </cell>
          <cell r="F1425">
            <v>157167.67000000001</v>
          </cell>
        </row>
        <row r="1426">
          <cell r="A1426" t="str">
            <v>1019832001</v>
          </cell>
          <cell r="B1426">
            <v>10</v>
          </cell>
          <cell r="C1426">
            <v>1983</v>
          </cell>
          <cell r="D1426">
            <v>2001</v>
          </cell>
          <cell r="E1426">
            <v>45314</v>
          </cell>
          <cell r="F1426">
            <v>48621.919999999998</v>
          </cell>
        </row>
        <row r="1427">
          <cell r="A1427" t="str">
            <v>1019832002</v>
          </cell>
          <cell r="B1427">
            <v>10</v>
          </cell>
          <cell r="C1427">
            <v>1983</v>
          </cell>
          <cell r="D1427">
            <v>2002</v>
          </cell>
          <cell r="E1427">
            <v>509</v>
          </cell>
          <cell r="F1427">
            <v>517.14</v>
          </cell>
        </row>
        <row r="1428">
          <cell r="A1428" t="str">
            <v>101984.</v>
          </cell>
          <cell r="B1428">
            <v>10</v>
          </cell>
          <cell r="C1428">
            <v>1984</v>
          </cell>
          <cell r="D1428" t="str">
            <v>.</v>
          </cell>
          <cell r="E1428" t="str">
            <v>.</v>
          </cell>
          <cell r="F1428" t="str">
            <v>.</v>
          </cell>
        </row>
        <row r="1429">
          <cell r="A1429" t="str">
            <v>1019841980</v>
          </cell>
          <cell r="B1429">
            <v>10</v>
          </cell>
          <cell r="C1429">
            <v>1984</v>
          </cell>
          <cell r="D1429">
            <v>1980</v>
          </cell>
          <cell r="E1429">
            <v>0.84</v>
          </cell>
          <cell r="F1429">
            <v>1482.38</v>
          </cell>
        </row>
        <row r="1430">
          <cell r="A1430" t="str">
            <v>1019841982</v>
          </cell>
          <cell r="B1430">
            <v>10</v>
          </cell>
          <cell r="C1430">
            <v>1984</v>
          </cell>
          <cell r="D1430">
            <v>1982</v>
          </cell>
          <cell r="E1430">
            <v>0.4</v>
          </cell>
          <cell r="F1430">
            <v>147.77000000000001</v>
          </cell>
        </row>
        <row r="1431">
          <cell r="A1431" t="str">
            <v>1019841983</v>
          </cell>
          <cell r="B1431">
            <v>10</v>
          </cell>
          <cell r="C1431">
            <v>1984</v>
          </cell>
          <cell r="D1431">
            <v>1983</v>
          </cell>
          <cell r="E1431">
            <v>5.43</v>
          </cell>
          <cell r="F1431">
            <v>816.57</v>
          </cell>
        </row>
        <row r="1432">
          <cell r="A1432" t="str">
            <v>1019841984</v>
          </cell>
          <cell r="B1432">
            <v>10</v>
          </cell>
          <cell r="C1432">
            <v>1984</v>
          </cell>
          <cell r="D1432">
            <v>1984</v>
          </cell>
          <cell r="E1432">
            <v>163541.69</v>
          </cell>
          <cell r="F1432">
            <v>5190486.16</v>
          </cell>
        </row>
        <row r="1433">
          <cell r="A1433" t="str">
            <v>1019841985</v>
          </cell>
          <cell r="B1433">
            <v>10</v>
          </cell>
          <cell r="C1433">
            <v>1984</v>
          </cell>
          <cell r="D1433">
            <v>1985</v>
          </cell>
          <cell r="E1433">
            <v>3109026.03</v>
          </cell>
          <cell r="F1433">
            <v>24384091.149999999</v>
          </cell>
        </row>
        <row r="1434">
          <cell r="A1434" t="str">
            <v>1019841986</v>
          </cell>
          <cell r="B1434">
            <v>10</v>
          </cell>
          <cell r="C1434">
            <v>1984</v>
          </cell>
          <cell r="D1434">
            <v>1986</v>
          </cell>
          <cell r="E1434">
            <v>5834735</v>
          </cell>
          <cell r="F1434">
            <v>30900756.559999999</v>
          </cell>
        </row>
        <row r="1435">
          <cell r="A1435" t="str">
            <v>1019841987</v>
          </cell>
          <cell r="B1435">
            <v>10</v>
          </cell>
          <cell r="C1435">
            <v>1984</v>
          </cell>
          <cell r="D1435">
            <v>1987</v>
          </cell>
          <cell r="E1435">
            <v>8333866</v>
          </cell>
          <cell r="F1435">
            <v>36827353.850000001</v>
          </cell>
        </row>
        <row r="1436">
          <cell r="A1436" t="str">
            <v>1019841988</v>
          </cell>
          <cell r="B1436">
            <v>10</v>
          </cell>
          <cell r="C1436">
            <v>1984</v>
          </cell>
          <cell r="D1436">
            <v>1988</v>
          </cell>
          <cell r="E1436">
            <v>10052538</v>
          </cell>
          <cell r="F1436">
            <v>38189591.859999999</v>
          </cell>
        </row>
        <row r="1437">
          <cell r="A1437" t="str">
            <v>1019841989</v>
          </cell>
          <cell r="B1437">
            <v>10</v>
          </cell>
          <cell r="C1437">
            <v>1984</v>
          </cell>
          <cell r="D1437">
            <v>1989</v>
          </cell>
          <cell r="E1437">
            <v>8592859</v>
          </cell>
          <cell r="F1437">
            <v>27162027.300000001</v>
          </cell>
        </row>
        <row r="1438">
          <cell r="A1438" t="str">
            <v>1019841990</v>
          </cell>
          <cell r="B1438">
            <v>10</v>
          </cell>
          <cell r="C1438">
            <v>1984</v>
          </cell>
          <cell r="D1438">
            <v>1990</v>
          </cell>
          <cell r="E1438">
            <v>7648031</v>
          </cell>
          <cell r="F1438">
            <v>20634387.640000001</v>
          </cell>
        </row>
        <row r="1439">
          <cell r="A1439" t="str">
            <v>1019841991</v>
          </cell>
          <cell r="B1439">
            <v>10</v>
          </cell>
          <cell r="C1439">
            <v>1984</v>
          </cell>
          <cell r="D1439">
            <v>1991</v>
          </cell>
          <cell r="E1439">
            <v>5373324</v>
          </cell>
          <cell r="F1439">
            <v>12181325.51</v>
          </cell>
        </row>
        <row r="1440">
          <cell r="A1440" t="str">
            <v>1019841992</v>
          </cell>
          <cell r="B1440">
            <v>10</v>
          </cell>
          <cell r="C1440">
            <v>1984</v>
          </cell>
          <cell r="D1440">
            <v>1992</v>
          </cell>
          <cell r="E1440">
            <v>4404008</v>
          </cell>
          <cell r="F1440">
            <v>8918116.1999999993</v>
          </cell>
        </row>
        <row r="1441">
          <cell r="A1441" t="str">
            <v>1019841993</v>
          </cell>
          <cell r="B1441">
            <v>10</v>
          </cell>
          <cell r="C1441">
            <v>1984</v>
          </cell>
          <cell r="D1441">
            <v>1993</v>
          </cell>
          <cell r="E1441">
            <v>4939053</v>
          </cell>
          <cell r="F1441">
            <v>9013771.7200000007</v>
          </cell>
        </row>
        <row r="1442">
          <cell r="A1442" t="str">
            <v>1019841994</v>
          </cell>
          <cell r="B1442">
            <v>10</v>
          </cell>
          <cell r="C1442">
            <v>1984</v>
          </cell>
          <cell r="D1442">
            <v>1994</v>
          </cell>
          <cell r="E1442">
            <v>3145839</v>
          </cell>
          <cell r="F1442">
            <v>5111988.38</v>
          </cell>
        </row>
        <row r="1443">
          <cell r="A1443" t="str">
            <v>1019841995</v>
          </cell>
          <cell r="B1443">
            <v>10</v>
          </cell>
          <cell r="C1443">
            <v>1984</v>
          </cell>
          <cell r="D1443">
            <v>1995</v>
          </cell>
          <cell r="E1443">
            <v>1677339</v>
          </cell>
          <cell r="F1443">
            <v>2477429.7000000002</v>
          </cell>
        </row>
        <row r="1444">
          <cell r="A1444" t="str">
            <v>1019841996</v>
          </cell>
          <cell r="B1444">
            <v>10</v>
          </cell>
          <cell r="C1444">
            <v>1984</v>
          </cell>
          <cell r="D1444">
            <v>1996</v>
          </cell>
          <cell r="E1444">
            <v>11706126</v>
          </cell>
          <cell r="F1444">
            <v>15522323.08</v>
          </cell>
        </row>
        <row r="1445">
          <cell r="A1445" t="str">
            <v>1019841997</v>
          </cell>
          <cell r="B1445">
            <v>10</v>
          </cell>
          <cell r="C1445">
            <v>1984</v>
          </cell>
          <cell r="D1445">
            <v>1997</v>
          </cell>
          <cell r="E1445">
            <v>-276184</v>
          </cell>
          <cell r="F1445">
            <v>-336115.93</v>
          </cell>
        </row>
        <row r="1446">
          <cell r="A1446" t="str">
            <v>1019841998</v>
          </cell>
          <cell r="B1446">
            <v>10</v>
          </cell>
          <cell r="C1446">
            <v>1984</v>
          </cell>
          <cell r="D1446">
            <v>1998</v>
          </cell>
          <cell r="E1446">
            <v>-2127678.96</v>
          </cell>
          <cell r="F1446">
            <v>-2455341.52</v>
          </cell>
        </row>
        <row r="1447">
          <cell r="A1447" t="str">
            <v>1019841999</v>
          </cell>
          <cell r="B1447">
            <v>10</v>
          </cell>
          <cell r="C1447">
            <v>1984</v>
          </cell>
          <cell r="D1447">
            <v>1999</v>
          </cell>
          <cell r="E1447">
            <v>321382</v>
          </cell>
          <cell r="F1447">
            <v>352556.05</v>
          </cell>
        </row>
        <row r="1448">
          <cell r="A1448" t="str">
            <v>1019842000</v>
          </cell>
          <cell r="B1448">
            <v>10</v>
          </cell>
          <cell r="C1448">
            <v>1984</v>
          </cell>
          <cell r="D1448">
            <v>2000</v>
          </cell>
          <cell r="E1448">
            <v>980045</v>
          </cell>
          <cell r="F1448">
            <v>1063348.82</v>
          </cell>
        </row>
        <row r="1449">
          <cell r="A1449" t="str">
            <v>1019842001</v>
          </cell>
          <cell r="B1449">
            <v>10</v>
          </cell>
          <cell r="C1449">
            <v>1984</v>
          </cell>
          <cell r="D1449">
            <v>2001</v>
          </cell>
          <cell r="E1449">
            <v>122586</v>
          </cell>
          <cell r="F1449">
            <v>131534.78</v>
          </cell>
        </row>
        <row r="1450">
          <cell r="A1450" t="str">
            <v>1019842002</v>
          </cell>
          <cell r="B1450">
            <v>10</v>
          </cell>
          <cell r="C1450">
            <v>1984</v>
          </cell>
          <cell r="D1450">
            <v>2002</v>
          </cell>
          <cell r="E1450">
            <v>-79184</v>
          </cell>
          <cell r="F1450">
            <v>-80450.94</v>
          </cell>
        </row>
        <row r="1451">
          <cell r="A1451" t="str">
            <v>101985.</v>
          </cell>
          <cell r="B1451">
            <v>10</v>
          </cell>
          <cell r="C1451">
            <v>1985</v>
          </cell>
          <cell r="D1451" t="str">
            <v>.</v>
          </cell>
          <cell r="E1451" t="str">
            <v>.</v>
          </cell>
          <cell r="F1451" t="str">
            <v>.</v>
          </cell>
        </row>
        <row r="1452">
          <cell r="A1452" t="str">
            <v>1019851985</v>
          </cell>
          <cell r="B1452">
            <v>10</v>
          </cell>
          <cell r="C1452">
            <v>1985</v>
          </cell>
          <cell r="D1452">
            <v>1985</v>
          </cell>
          <cell r="E1452">
            <v>736862.52</v>
          </cell>
          <cell r="F1452">
            <v>5779212.7400000002</v>
          </cell>
        </row>
        <row r="1453">
          <cell r="A1453" t="str">
            <v>1019851986</v>
          </cell>
          <cell r="B1453">
            <v>10</v>
          </cell>
          <cell r="C1453">
            <v>1985</v>
          </cell>
          <cell r="D1453">
            <v>1986</v>
          </cell>
          <cell r="E1453">
            <v>5288165</v>
          </cell>
          <cell r="F1453">
            <v>28006121.84</v>
          </cell>
        </row>
        <row r="1454">
          <cell r="A1454" t="str">
            <v>1019851987</v>
          </cell>
          <cell r="B1454">
            <v>10</v>
          </cell>
          <cell r="C1454">
            <v>1985</v>
          </cell>
          <cell r="D1454">
            <v>1987</v>
          </cell>
          <cell r="E1454">
            <v>7208352</v>
          </cell>
          <cell r="F1454">
            <v>31853707.489999998</v>
          </cell>
        </row>
        <row r="1455">
          <cell r="A1455" t="str">
            <v>1019851988</v>
          </cell>
          <cell r="B1455">
            <v>10</v>
          </cell>
          <cell r="C1455">
            <v>1985</v>
          </cell>
          <cell r="D1455">
            <v>1988</v>
          </cell>
          <cell r="E1455">
            <v>10437726</v>
          </cell>
          <cell r="F1455">
            <v>39652921.07</v>
          </cell>
        </row>
        <row r="1456">
          <cell r="A1456" t="str">
            <v>1019851989</v>
          </cell>
          <cell r="B1456">
            <v>10</v>
          </cell>
          <cell r="C1456">
            <v>1985</v>
          </cell>
          <cell r="D1456">
            <v>1989</v>
          </cell>
          <cell r="E1456">
            <v>11496070</v>
          </cell>
          <cell r="F1456">
            <v>36339077.270000003</v>
          </cell>
        </row>
        <row r="1457">
          <cell r="A1457" t="str">
            <v>1019851990</v>
          </cell>
          <cell r="B1457">
            <v>10</v>
          </cell>
          <cell r="C1457">
            <v>1985</v>
          </cell>
          <cell r="D1457">
            <v>1990</v>
          </cell>
          <cell r="E1457">
            <v>9129641</v>
          </cell>
          <cell r="F1457">
            <v>24631771.420000002</v>
          </cell>
        </row>
        <row r="1458">
          <cell r="A1458" t="str">
            <v>1019851991</v>
          </cell>
          <cell r="B1458">
            <v>10</v>
          </cell>
          <cell r="C1458">
            <v>1985</v>
          </cell>
          <cell r="D1458">
            <v>1991</v>
          </cell>
          <cell r="E1458">
            <v>10831784</v>
          </cell>
          <cell r="F1458">
            <v>24555654.329999998</v>
          </cell>
        </row>
        <row r="1459">
          <cell r="A1459" t="str">
            <v>1019851992</v>
          </cell>
          <cell r="B1459">
            <v>10</v>
          </cell>
          <cell r="C1459">
            <v>1985</v>
          </cell>
          <cell r="D1459">
            <v>1992</v>
          </cell>
          <cell r="E1459">
            <v>6893864</v>
          </cell>
          <cell r="F1459">
            <v>13960074.6</v>
          </cell>
        </row>
        <row r="1460">
          <cell r="A1460" t="str">
            <v>1019851993</v>
          </cell>
          <cell r="B1460">
            <v>10</v>
          </cell>
          <cell r="C1460">
            <v>1985</v>
          </cell>
          <cell r="D1460">
            <v>1993</v>
          </cell>
          <cell r="E1460">
            <v>4418761</v>
          </cell>
          <cell r="F1460">
            <v>8064238.8200000003</v>
          </cell>
        </row>
        <row r="1461">
          <cell r="A1461" t="str">
            <v>The SAS</v>
          </cell>
          <cell r="D1461" t="str">
            <v>The SAS</v>
          </cell>
          <cell r="E1461" t="str">
            <v>System</v>
          </cell>
          <cell r="F1461">
            <v>0.375</v>
          </cell>
        </row>
        <row r="1462">
          <cell r="A1462">
            <v>0</v>
          </cell>
        </row>
        <row r="1463">
          <cell r="A1463">
            <v>0</v>
          </cell>
        </row>
        <row r="1464">
          <cell r="A1464">
            <v>0</v>
          </cell>
          <cell r="E1464" t="str">
            <v>PD_LOSS_</v>
          </cell>
        </row>
        <row r="1465">
          <cell r="A1465" t="str">
            <v>VEH_TYPEUNDERYRPRODYR</v>
          </cell>
          <cell r="B1465" t="str">
            <v>VEH_TYPE</v>
          </cell>
          <cell r="C1465" t="str">
            <v>UNDERYR</v>
          </cell>
          <cell r="D1465" t="str">
            <v>PRODYR</v>
          </cell>
          <cell r="E1465" t="str">
            <v>SHEKEL</v>
          </cell>
          <cell r="F1465" t="str">
            <v>INDEXLOSS</v>
          </cell>
        </row>
        <row r="1466">
          <cell r="A1466">
            <v>0</v>
          </cell>
        </row>
        <row r="1467">
          <cell r="A1467" t="str">
            <v>1019851994</v>
          </cell>
          <cell r="B1467">
            <v>10</v>
          </cell>
          <cell r="C1467">
            <v>1985</v>
          </cell>
          <cell r="D1467">
            <v>1994</v>
          </cell>
          <cell r="E1467">
            <v>6239525</v>
          </cell>
          <cell r="F1467">
            <v>10139228.130000001</v>
          </cell>
        </row>
        <row r="1468">
          <cell r="A1468" t="str">
            <v>1019851995</v>
          </cell>
          <cell r="B1468">
            <v>10</v>
          </cell>
          <cell r="C1468">
            <v>1985</v>
          </cell>
          <cell r="D1468">
            <v>1995</v>
          </cell>
          <cell r="E1468">
            <v>4168225</v>
          </cell>
          <cell r="F1468">
            <v>6156468.3200000003</v>
          </cell>
        </row>
        <row r="1469">
          <cell r="A1469" t="str">
            <v>1019851996</v>
          </cell>
          <cell r="B1469">
            <v>10</v>
          </cell>
          <cell r="C1469">
            <v>1985</v>
          </cell>
          <cell r="D1469">
            <v>1996</v>
          </cell>
          <cell r="E1469">
            <v>1786395</v>
          </cell>
          <cell r="F1469">
            <v>2368759.77</v>
          </cell>
        </row>
        <row r="1470">
          <cell r="A1470" t="str">
            <v>1019851997</v>
          </cell>
          <cell r="B1470">
            <v>10</v>
          </cell>
          <cell r="C1470">
            <v>1985</v>
          </cell>
          <cell r="D1470">
            <v>1997</v>
          </cell>
          <cell r="E1470">
            <v>1602794</v>
          </cell>
          <cell r="F1470">
            <v>1950600.3</v>
          </cell>
        </row>
        <row r="1471">
          <cell r="A1471" t="str">
            <v>1019851998</v>
          </cell>
          <cell r="B1471">
            <v>10</v>
          </cell>
          <cell r="C1471">
            <v>1985</v>
          </cell>
          <cell r="D1471">
            <v>1998</v>
          </cell>
          <cell r="E1471">
            <v>415338</v>
          </cell>
          <cell r="F1471">
            <v>479300.05</v>
          </cell>
        </row>
        <row r="1472">
          <cell r="A1472" t="str">
            <v>1019851999</v>
          </cell>
          <cell r="B1472">
            <v>10</v>
          </cell>
          <cell r="C1472">
            <v>1985</v>
          </cell>
          <cell r="D1472">
            <v>1999</v>
          </cell>
          <cell r="E1472">
            <v>202186</v>
          </cell>
          <cell r="F1472">
            <v>221798.04</v>
          </cell>
        </row>
        <row r="1473">
          <cell r="A1473" t="str">
            <v>1019852000</v>
          </cell>
          <cell r="B1473">
            <v>10</v>
          </cell>
          <cell r="C1473">
            <v>1985</v>
          </cell>
          <cell r="D1473">
            <v>2000</v>
          </cell>
          <cell r="E1473">
            <v>823153</v>
          </cell>
          <cell r="F1473">
            <v>893121</v>
          </cell>
        </row>
        <row r="1474">
          <cell r="A1474" t="str">
            <v>1019852001</v>
          </cell>
          <cell r="B1474">
            <v>10</v>
          </cell>
          <cell r="C1474">
            <v>1985</v>
          </cell>
          <cell r="D1474">
            <v>2001</v>
          </cell>
          <cell r="E1474">
            <v>84693</v>
          </cell>
          <cell r="F1474">
            <v>90875.59</v>
          </cell>
        </row>
        <row r="1475">
          <cell r="A1475" t="str">
            <v>1019852002</v>
          </cell>
          <cell r="B1475">
            <v>10</v>
          </cell>
          <cell r="C1475">
            <v>1985</v>
          </cell>
          <cell r="D1475">
            <v>2002</v>
          </cell>
          <cell r="E1475">
            <v>579143</v>
          </cell>
          <cell r="F1475">
            <v>588409.29</v>
          </cell>
        </row>
        <row r="1476">
          <cell r="A1476" t="str">
            <v>101986.</v>
          </cell>
          <cell r="B1476">
            <v>10</v>
          </cell>
          <cell r="C1476">
            <v>1986</v>
          </cell>
          <cell r="D1476" t="str">
            <v>.</v>
          </cell>
          <cell r="E1476" t="str">
            <v>.</v>
          </cell>
          <cell r="F1476" t="str">
            <v>.</v>
          </cell>
        </row>
        <row r="1477">
          <cell r="A1477" t="str">
            <v>1019861986</v>
          </cell>
          <cell r="B1477">
            <v>10</v>
          </cell>
          <cell r="C1477">
            <v>1986</v>
          </cell>
          <cell r="D1477">
            <v>1986</v>
          </cell>
          <cell r="E1477">
            <v>1173208</v>
          </cell>
          <cell r="F1477">
            <v>6213309.5700000003</v>
          </cell>
        </row>
        <row r="1478">
          <cell r="A1478" t="str">
            <v>1019861987</v>
          </cell>
          <cell r="B1478">
            <v>10</v>
          </cell>
          <cell r="C1478">
            <v>1986</v>
          </cell>
          <cell r="D1478">
            <v>1987</v>
          </cell>
          <cell r="E1478">
            <v>6148392</v>
          </cell>
          <cell r="F1478">
            <v>27169744.25</v>
          </cell>
        </row>
        <row r="1479">
          <cell r="A1479" t="str">
            <v>1019861988</v>
          </cell>
          <cell r="B1479">
            <v>10</v>
          </cell>
          <cell r="C1479">
            <v>1986</v>
          </cell>
          <cell r="D1479">
            <v>1988</v>
          </cell>
          <cell r="E1479">
            <v>10131380</v>
          </cell>
          <cell r="F1479">
            <v>38489112.619999997</v>
          </cell>
        </row>
        <row r="1480">
          <cell r="A1480" t="str">
            <v>1019861989</v>
          </cell>
          <cell r="B1480">
            <v>10</v>
          </cell>
          <cell r="C1480">
            <v>1986</v>
          </cell>
          <cell r="D1480">
            <v>1989</v>
          </cell>
          <cell r="E1480">
            <v>11096039</v>
          </cell>
          <cell r="F1480">
            <v>35074579.280000001</v>
          </cell>
        </row>
        <row r="1481">
          <cell r="A1481" t="str">
            <v>1019861990</v>
          </cell>
          <cell r="B1481">
            <v>10</v>
          </cell>
          <cell r="C1481">
            <v>1986</v>
          </cell>
          <cell r="D1481">
            <v>1990</v>
          </cell>
          <cell r="E1481">
            <v>9333947</v>
          </cell>
          <cell r="F1481">
            <v>25182989.010000002</v>
          </cell>
        </row>
        <row r="1482">
          <cell r="A1482" t="str">
            <v>1019861991</v>
          </cell>
          <cell r="B1482">
            <v>10</v>
          </cell>
          <cell r="C1482">
            <v>1986</v>
          </cell>
          <cell r="D1482">
            <v>1991</v>
          </cell>
          <cell r="E1482">
            <v>8812564</v>
          </cell>
          <cell r="F1482">
            <v>19978082.59</v>
          </cell>
        </row>
        <row r="1483">
          <cell r="A1483" t="str">
            <v>1019861992</v>
          </cell>
          <cell r="B1483">
            <v>10</v>
          </cell>
          <cell r="C1483">
            <v>1986</v>
          </cell>
          <cell r="D1483">
            <v>1992</v>
          </cell>
          <cell r="E1483">
            <v>7768765</v>
          </cell>
          <cell r="F1483">
            <v>15731749.119999999</v>
          </cell>
        </row>
        <row r="1484">
          <cell r="A1484" t="str">
            <v>1019861993</v>
          </cell>
          <cell r="B1484">
            <v>10</v>
          </cell>
          <cell r="C1484">
            <v>1986</v>
          </cell>
          <cell r="D1484">
            <v>1993</v>
          </cell>
          <cell r="E1484">
            <v>8400944</v>
          </cell>
          <cell r="F1484">
            <v>15331722.800000001</v>
          </cell>
        </row>
        <row r="1485">
          <cell r="A1485" t="str">
            <v>1019861994</v>
          </cell>
          <cell r="B1485">
            <v>10</v>
          </cell>
          <cell r="C1485">
            <v>1986</v>
          </cell>
          <cell r="D1485">
            <v>1994</v>
          </cell>
          <cell r="E1485">
            <v>6481011</v>
          </cell>
          <cell r="F1485">
            <v>10531642.880000001</v>
          </cell>
        </row>
        <row r="1486">
          <cell r="A1486" t="str">
            <v>1019861995</v>
          </cell>
          <cell r="B1486">
            <v>10</v>
          </cell>
          <cell r="C1486">
            <v>1986</v>
          </cell>
          <cell r="D1486">
            <v>1995</v>
          </cell>
          <cell r="E1486">
            <v>3788398</v>
          </cell>
          <cell r="F1486">
            <v>5595463.8499999996</v>
          </cell>
        </row>
        <row r="1487">
          <cell r="A1487" t="str">
            <v>1019861996</v>
          </cell>
          <cell r="B1487">
            <v>10</v>
          </cell>
          <cell r="C1487">
            <v>1986</v>
          </cell>
          <cell r="D1487">
            <v>1996</v>
          </cell>
          <cell r="E1487">
            <v>4427096</v>
          </cell>
          <cell r="F1487">
            <v>5870329.2999999998</v>
          </cell>
        </row>
        <row r="1488">
          <cell r="A1488" t="str">
            <v>1019861997</v>
          </cell>
          <cell r="B1488">
            <v>10</v>
          </cell>
          <cell r="C1488">
            <v>1986</v>
          </cell>
          <cell r="D1488">
            <v>1997</v>
          </cell>
          <cell r="E1488">
            <v>1220342</v>
          </cell>
          <cell r="F1488">
            <v>1485156.21</v>
          </cell>
        </row>
        <row r="1489">
          <cell r="A1489" t="str">
            <v>1019861998</v>
          </cell>
          <cell r="B1489">
            <v>10</v>
          </cell>
          <cell r="C1489">
            <v>1986</v>
          </cell>
          <cell r="D1489">
            <v>1998</v>
          </cell>
          <cell r="E1489">
            <v>2789299</v>
          </cell>
          <cell r="F1489">
            <v>3218851.05</v>
          </cell>
        </row>
        <row r="1490">
          <cell r="A1490" t="str">
            <v>1019861999</v>
          </cell>
          <cell r="B1490">
            <v>10</v>
          </cell>
          <cell r="C1490">
            <v>1986</v>
          </cell>
          <cell r="D1490">
            <v>1999</v>
          </cell>
          <cell r="E1490">
            <v>205552</v>
          </cell>
          <cell r="F1490">
            <v>225490.54</v>
          </cell>
        </row>
        <row r="1491">
          <cell r="A1491" t="str">
            <v>1019862000</v>
          </cell>
          <cell r="B1491">
            <v>10</v>
          </cell>
          <cell r="C1491">
            <v>1986</v>
          </cell>
          <cell r="D1491">
            <v>2000</v>
          </cell>
          <cell r="E1491">
            <v>1307182</v>
          </cell>
          <cell r="F1491">
            <v>1418292.47</v>
          </cell>
        </row>
        <row r="1492">
          <cell r="A1492" t="str">
            <v>1019862001</v>
          </cell>
          <cell r="B1492">
            <v>10</v>
          </cell>
          <cell r="C1492">
            <v>1986</v>
          </cell>
          <cell r="D1492">
            <v>2001</v>
          </cell>
          <cell r="E1492">
            <v>369329</v>
          </cell>
          <cell r="F1492">
            <v>396290.02</v>
          </cell>
        </row>
        <row r="1493">
          <cell r="A1493" t="str">
            <v>1019862002</v>
          </cell>
          <cell r="B1493">
            <v>10</v>
          </cell>
          <cell r="C1493">
            <v>1986</v>
          </cell>
          <cell r="D1493">
            <v>2002</v>
          </cell>
          <cell r="E1493">
            <v>452899</v>
          </cell>
          <cell r="F1493">
            <v>460145.38</v>
          </cell>
        </row>
        <row r="1494">
          <cell r="A1494" t="str">
            <v>101987.</v>
          </cell>
          <cell r="B1494">
            <v>10</v>
          </cell>
          <cell r="C1494">
            <v>1987</v>
          </cell>
          <cell r="D1494" t="str">
            <v>.</v>
          </cell>
          <cell r="E1494" t="str">
            <v>.</v>
          </cell>
          <cell r="F1494" t="str">
            <v>.</v>
          </cell>
        </row>
        <row r="1495">
          <cell r="A1495" t="str">
            <v>1019871983</v>
          </cell>
          <cell r="B1495">
            <v>10</v>
          </cell>
          <cell r="C1495">
            <v>1987</v>
          </cell>
          <cell r="D1495">
            <v>1983</v>
          </cell>
          <cell r="E1495">
            <v>7.29</v>
          </cell>
          <cell r="F1495">
            <v>1096.28</v>
          </cell>
        </row>
        <row r="1496">
          <cell r="A1496" t="str">
            <v>1019871984</v>
          </cell>
          <cell r="B1496">
            <v>10</v>
          </cell>
          <cell r="C1496">
            <v>1987</v>
          </cell>
          <cell r="D1496">
            <v>1984</v>
          </cell>
          <cell r="E1496">
            <v>110.11</v>
          </cell>
          <cell r="F1496">
            <v>3494.67</v>
          </cell>
        </row>
        <row r="1497">
          <cell r="A1497" t="str">
            <v>1019871987</v>
          </cell>
          <cell r="B1497">
            <v>10</v>
          </cell>
          <cell r="C1497">
            <v>1987</v>
          </cell>
          <cell r="D1497">
            <v>1987</v>
          </cell>
          <cell r="E1497">
            <v>2061217</v>
          </cell>
          <cell r="F1497">
            <v>9108517.9199999999</v>
          </cell>
        </row>
        <row r="1498">
          <cell r="A1498" t="str">
            <v>1019871988</v>
          </cell>
          <cell r="B1498">
            <v>10</v>
          </cell>
          <cell r="C1498">
            <v>1987</v>
          </cell>
          <cell r="D1498">
            <v>1988</v>
          </cell>
          <cell r="E1498">
            <v>11133878</v>
          </cell>
          <cell r="F1498">
            <v>42297602.520000003</v>
          </cell>
        </row>
        <row r="1499">
          <cell r="A1499" t="str">
            <v>1019871989</v>
          </cell>
          <cell r="B1499">
            <v>10</v>
          </cell>
          <cell r="C1499">
            <v>1987</v>
          </cell>
          <cell r="D1499">
            <v>1989</v>
          </cell>
          <cell r="E1499">
            <v>13739794</v>
          </cell>
          <cell r="F1499">
            <v>43431488.829999998</v>
          </cell>
        </row>
        <row r="1500">
          <cell r="A1500" t="str">
            <v>1019871990</v>
          </cell>
          <cell r="B1500">
            <v>10</v>
          </cell>
          <cell r="C1500">
            <v>1987</v>
          </cell>
          <cell r="D1500">
            <v>1990</v>
          </cell>
          <cell r="E1500">
            <v>19936186</v>
          </cell>
          <cell r="F1500">
            <v>53787829.829999998</v>
          </cell>
        </row>
        <row r="1501">
          <cell r="A1501" t="str">
            <v>1019871991</v>
          </cell>
          <cell r="B1501">
            <v>10</v>
          </cell>
          <cell r="C1501">
            <v>1987</v>
          </cell>
          <cell r="D1501">
            <v>1991</v>
          </cell>
          <cell r="E1501">
            <v>17011514</v>
          </cell>
          <cell r="F1501">
            <v>38565102.240000002</v>
          </cell>
        </row>
        <row r="1502">
          <cell r="A1502" t="str">
            <v>1019871992</v>
          </cell>
          <cell r="B1502">
            <v>10</v>
          </cell>
          <cell r="C1502">
            <v>1987</v>
          </cell>
          <cell r="D1502">
            <v>1992</v>
          </cell>
          <cell r="E1502">
            <v>17809345</v>
          </cell>
          <cell r="F1502">
            <v>36063923.619999997</v>
          </cell>
        </row>
        <row r="1503">
          <cell r="A1503" t="str">
            <v>1019871993</v>
          </cell>
          <cell r="B1503">
            <v>10</v>
          </cell>
          <cell r="C1503">
            <v>1987</v>
          </cell>
          <cell r="D1503">
            <v>1993</v>
          </cell>
          <cell r="E1503">
            <v>16444483</v>
          </cell>
          <cell r="F1503">
            <v>30011181.469999999</v>
          </cell>
        </row>
        <row r="1504">
          <cell r="A1504" t="str">
            <v>1019871994</v>
          </cell>
          <cell r="B1504">
            <v>10</v>
          </cell>
          <cell r="C1504">
            <v>1987</v>
          </cell>
          <cell r="D1504">
            <v>1994</v>
          </cell>
          <cell r="E1504">
            <v>12302461</v>
          </cell>
          <cell r="F1504">
            <v>19991499.129999999</v>
          </cell>
        </row>
        <row r="1505">
          <cell r="A1505" t="str">
            <v>1019871995</v>
          </cell>
          <cell r="B1505">
            <v>10</v>
          </cell>
          <cell r="C1505">
            <v>1987</v>
          </cell>
          <cell r="D1505">
            <v>1995</v>
          </cell>
          <cell r="E1505">
            <v>13442304</v>
          </cell>
          <cell r="F1505">
            <v>19854283.010000002</v>
          </cell>
        </row>
        <row r="1506">
          <cell r="A1506" t="str">
            <v>1019871996</v>
          </cell>
          <cell r="B1506">
            <v>10</v>
          </cell>
          <cell r="C1506">
            <v>1987</v>
          </cell>
          <cell r="D1506">
            <v>1996</v>
          </cell>
          <cell r="E1506">
            <v>7107243</v>
          </cell>
          <cell r="F1506">
            <v>9424204.2200000007</v>
          </cell>
        </row>
        <row r="1507">
          <cell r="A1507" t="str">
            <v>1019871997</v>
          </cell>
          <cell r="B1507">
            <v>10</v>
          </cell>
          <cell r="C1507">
            <v>1987</v>
          </cell>
          <cell r="D1507">
            <v>1997</v>
          </cell>
          <cell r="E1507">
            <v>9143392</v>
          </cell>
          <cell r="F1507">
            <v>11127508.060000001</v>
          </cell>
        </row>
        <row r="1508">
          <cell r="A1508" t="str">
            <v>1019871998</v>
          </cell>
          <cell r="B1508">
            <v>10</v>
          </cell>
          <cell r="C1508">
            <v>1987</v>
          </cell>
          <cell r="D1508">
            <v>1998</v>
          </cell>
          <cell r="E1508">
            <v>3799904</v>
          </cell>
          <cell r="F1508">
            <v>4385089.22</v>
          </cell>
        </row>
        <row r="1509">
          <cell r="A1509" t="str">
            <v>1019871999</v>
          </cell>
          <cell r="B1509">
            <v>10</v>
          </cell>
          <cell r="C1509">
            <v>1987</v>
          </cell>
          <cell r="D1509">
            <v>1999</v>
          </cell>
          <cell r="E1509">
            <v>1898438</v>
          </cell>
          <cell r="F1509">
            <v>2082586.49</v>
          </cell>
        </row>
        <row r="1510">
          <cell r="A1510" t="str">
            <v>1019872000</v>
          </cell>
          <cell r="B1510">
            <v>10</v>
          </cell>
          <cell r="C1510">
            <v>1987</v>
          </cell>
          <cell r="D1510">
            <v>2000</v>
          </cell>
          <cell r="E1510">
            <v>1675199</v>
          </cell>
          <cell r="F1510">
            <v>1817590.91</v>
          </cell>
        </row>
        <row r="1511">
          <cell r="A1511" t="str">
            <v>1019872001</v>
          </cell>
          <cell r="B1511">
            <v>10</v>
          </cell>
          <cell r="C1511">
            <v>1987</v>
          </cell>
          <cell r="D1511">
            <v>2001</v>
          </cell>
          <cell r="E1511">
            <v>1485994</v>
          </cell>
          <cell r="F1511">
            <v>1594471.56</v>
          </cell>
        </row>
        <row r="1512">
          <cell r="A1512" t="str">
            <v>1019872002</v>
          </cell>
          <cell r="B1512">
            <v>10</v>
          </cell>
          <cell r="C1512">
            <v>1987</v>
          </cell>
          <cell r="D1512">
            <v>2002</v>
          </cell>
          <cell r="E1512">
            <v>1159071</v>
          </cell>
          <cell r="F1512">
            <v>1177616.1399999999</v>
          </cell>
        </row>
        <row r="1513">
          <cell r="A1513" t="str">
            <v>101988.</v>
          </cell>
          <cell r="B1513">
            <v>10</v>
          </cell>
          <cell r="C1513">
            <v>1988</v>
          </cell>
          <cell r="D1513" t="str">
            <v>.</v>
          </cell>
          <cell r="E1513" t="str">
            <v>.</v>
          </cell>
          <cell r="F1513" t="str">
            <v>.</v>
          </cell>
        </row>
        <row r="1514">
          <cell r="A1514" t="str">
            <v>1019881988</v>
          </cell>
          <cell r="B1514">
            <v>10</v>
          </cell>
          <cell r="C1514">
            <v>1988</v>
          </cell>
          <cell r="D1514">
            <v>1988</v>
          </cell>
          <cell r="E1514">
            <v>2495116</v>
          </cell>
          <cell r="F1514">
            <v>9478945.6799999997</v>
          </cell>
        </row>
        <row r="1515">
          <cell r="A1515" t="str">
            <v>1019881989</v>
          </cell>
          <cell r="B1515">
            <v>10</v>
          </cell>
          <cell r="C1515">
            <v>1988</v>
          </cell>
          <cell r="D1515">
            <v>1989</v>
          </cell>
          <cell r="E1515">
            <v>15234817</v>
          </cell>
          <cell r="F1515">
            <v>48157256.539999999</v>
          </cell>
        </row>
        <row r="1516">
          <cell r="A1516" t="str">
            <v>1019881990</v>
          </cell>
          <cell r="B1516">
            <v>10</v>
          </cell>
          <cell r="C1516">
            <v>1988</v>
          </cell>
          <cell r="D1516">
            <v>1990</v>
          </cell>
          <cell r="E1516">
            <v>19594266</v>
          </cell>
          <cell r="F1516">
            <v>52865329.670000002</v>
          </cell>
        </row>
        <row r="1517">
          <cell r="A1517" t="str">
            <v>1019881991</v>
          </cell>
          <cell r="B1517">
            <v>10</v>
          </cell>
          <cell r="C1517">
            <v>1988</v>
          </cell>
          <cell r="D1517">
            <v>1991</v>
          </cell>
          <cell r="E1517">
            <v>26611462.5</v>
          </cell>
          <cell r="F1517">
            <v>60328185.490000002</v>
          </cell>
        </row>
        <row r="1518">
          <cell r="A1518" t="str">
            <v>1019881992</v>
          </cell>
          <cell r="B1518">
            <v>10</v>
          </cell>
          <cell r="C1518">
            <v>1988</v>
          </cell>
          <cell r="D1518">
            <v>1992</v>
          </cell>
          <cell r="E1518">
            <v>21781218</v>
          </cell>
          <cell r="F1518">
            <v>44106966.450000003</v>
          </cell>
        </row>
        <row r="1519">
          <cell r="A1519" t="str">
            <v>1019881993</v>
          </cell>
          <cell r="B1519">
            <v>10</v>
          </cell>
          <cell r="C1519">
            <v>1988</v>
          </cell>
          <cell r="D1519">
            <v>1993</v>
          </cell>
          <cell r="E1519">
            <v>21516108</v>
          </cell>
          <cell r="F1519">
            <v>39266897.100000001</v>
          </cell>
        </row>
        <row r="1520">
          <cell r="A1520" t="str">
            <v>1019881994</v>
          </cell>
          <cell r="B1520">
            <v>10</v>
          </cell>
          <cell r="C1520">
            <v>1988</v>
          </cell>
          <cell r="D1520">
            <v>1994</v>
          </cell>
          <cell r="E1520">
            <v>15641575</v>
          </cell>
          <cell r="F1520">
            <v>25417559.379999999</v>
          </cell>
        </row>
        <row r="1521">
          <cell r="A1521" t="str">
            <v>1019881995</v>
          </cell>
          <cell r="B1521">
            <v>10</v>
          </cell>
          <cell r="C1521">
            <v>1988</v>
          </cell>
          <cell r="D1521">
            <v>1995</v>
          </cell>
          <cell r="E1521">
            <v>14556401</v>
          </cell>
          <cell r="F1521">
            <v>21499804.280000001</v>
          </cell>
        </row>
        <row r="1522">
          <cell r="A1522" t="str">
            <v>The SAS</v>
          </cell>
          <cell r="D1522" t="str">
            <v>The SAS</v>
          </cell>
          <cell r="E1522" t="str">
            <v>System</v>
          </cell>
          <cell r="F1522">
            <v>0.375</v>
          </cell>
        </row>
        <row r="1523">
          <cell r="A1523">
            <v>0</v>
          </cell>
        </row>
        <row r="1524">
          <cell r="A1524">
            <v>0</v>
          </cell>
        </row>
        <row r="1525">
          <cell r="A1525">
            <v>0</v>
          </cell>
          <cell r="E1525" t="str">
            <v>PD_LOSS_</v>
          </cell>
        </row>
        <row r="1526">
          <cell r="A1526" t="str">
            <v>VEH_TYPEUNDERYRPRODYR</v>
          </cell>
          <cell r="B1526" t="str">
            <v>VEH_TYPE</v>
          </cell>
          <cell r="C1526" t="str">
            <v>UNDERYR</v>
          </cell>
          <cell r="D1526" t="str">
            <v>PRODYR</v>
          </cell>
          <cell r="E1526" t="str">
            <v>SHEKEL</v>
          </cell>
          <cell r="F1526" t="str">
            <v>INDEXLOSS</v>
          </cell>
        </row>
        <row r="1527">
          <cell r="A1527">
            <v>0</v>
          </cell>
        </row>
        <row r="1528">
          <cell r="A1528" t="str">
            <v>1019881996</v>
          </cell>
          <cell r="B1528">
            <v>10</v>
          </cell>
          <cell r="C1528">
            <v>1988</v>
          </cell>
          <cell r="D1528">
            <v>1996</v>
          </cell>
          <cell r="E1528">
            <v>10270437</v>
          </cell>
          <cell r="F1528">
            <v>13618599.460000001</v>
          </cell>
        </row>
        <row r="1529">
          <cell r="A1529" t="str">
            <v>1019881997</v>
          </cell>
          <cell r="B1529">
            <v>10</v>
          </cell>
          <cell r="C1529">
            <v>1988</v>
          </cell>
          <cell r="D1529">
            <v>1997</v>
          </cell>
          <cell r="E1529">
            <v>8901576.5</v>
          </cell>
          <cell r="F1529">
            <v>10833218.6</v>
          </cell>
        </row>
        <row r="1530">
          <cell r="A1530" t="str">
            <v>1019881998</v>
          </cell>
          <cell r="B1530">
            <v>10</v>
          </cell>
          <cell r="C1530">
            <v>1988</v>
          </cell>
          <cell r="D1530">
            <v>1998</v>
          </cell>
          <cell r="E1530">
            <v>10731514</v>
          </cell>
          <cell r="F1530">
            <v>12384167.16</v>
          </cell>
        </row>
        <row r="1531">
          <cell r="A1531" t="str">
            <v>1019881999</v>
          </cell>
          <cell r="B1531">
            <v>10</v>
          </cell>
          <cell r="C1531">
            <v>1988</v>
          </cell>
          <cell r="D1531">
            <v>1999</v>
          </cell>
          <cell r="E1531">
            <v>4753266</v>
          </cell>
          <cell r="F1531">
            <v>5214332.8</v>
          </cell>
        </row>
        <row r="1532">
          <cell r="A1532" t="str">
            <v>1019882000</v>
          </cell>
          <cell r="B1532">
            <v>10</v>
          </cell>
          <cell r="C1532">
            <v>1988</v>
          </cell>
          <cell r="D1532">
            <v>2000</v>
          </cell>
          <cell r="E1532">
            <v>1428180</v>
          </cell>
          <cell r="F1532">
            <v>1549575.3</v>
          </cell>
        </row>
        <row r="1533">
          <cell r="A1533" t="str">
            <v>1019882001</v>
          </cell>
          <cell r="B1533">
            <v>10</v>
          </cell>
          <cell r="C1533">
            <v>1988</v>
          </cell>
          <cell r="D1533">
            <v>2001</v>
          </cell>
          <cell r="E1533">
            <v>400275</v>
          </cell>
          <cell r="F1533">
            <v>429495.07</v>
          </cell>
        </row>
        <row r="1534">
          <cell r="A1534" t="str">
            <v>1019882002</v>
          </cell>
          <cell r="B1534">
            <v>10</v>
          </cell>
          <cell r="C1534">
            <v>1988</v>
          </cell>
          <cell r="D1534">
            <v>2002</v>
          </cell>
          <cell r="E1534">
            <v>2427725</v>
          </cell>
          <cell r="F1534">
            <v>2466568.6</v>
          </cell>
        </row>
        <row r="1535">
          <cell r="A1535" t="str">
            <v>101989.</v>
          </cell>
          <cell r="B1535">
            <v>10</v>
          </cell>
          <cell r="C1535">
            <v>1989</v>
          </cell>
          <cell r="D1535" t="str">
            <v>.</v>
          </cell>
          <cell r="E1535" t="str">
            <v>.</v>
          </cell>
          <cell r="F1535" t="str">
            <v>.</v>
          </cell>
        </row>
        <row r="1536">
          <cell r="A1536" t="str">
            <v>1019891989</v>
          </cell>
          <cell r="B1536">
            <v>10</v>
          </cell>
          <cell r="C1536">
            <v>1989</v>
          </cell>
          <cell r="D1536">
            <v>1989</v>
          </cell>
          <cell r="E1536">
            <v>2937666</v>
          </cell>
          <cell r="F1536">
            <v>9285962.2300000004</v>
          </cell>
        </row>
        <row r="1537">
          <cell r="A1537" t="str">
            <v>1019891990</v>
          </cell>
          <cell r="B1537">
            <v>10</v>
          </cell>
          <cell r="C1537">
            <v>1989</v>
          </cell>
          <cell r="D1537">
            <v>1990</v>
          </cell>
          <cell r="E1537">
            <v>17424923</v>
          </cell>
          <cell r="F1537">
            <v>47012442.25</v>
          </cell>
        </row>
        <row r="1538">
          <cell r="A1538" t="str">
            <v>1019891991</v>
          </cell>
          <cell r="B1538">
            <v>10</v>
          </cell>
          <cell r="C1538">
            <v>1989</v>
          </cell>
          <cell r="D1538">
            <v>1991</v>
          </cell>
          <cell r="E1538">
            <v>24802639.5</v>
          </cell>
          <cell r="F1538">
            <v>56227583.75</v>
          </cell>
        </row>
        <row r="1539">
          <cell r="A1539" t="str">
            <v>1019891992</v>
          </cell>
          <cell r="B1539">
            <v>10</v>
          </cell>
          <cell r="C1539">
            <v>1989</v>
          </cell>
          <cell r="D1539">
            <v>1992</v>
          </cell>
          <cell r="E1539">
            <v>28048094</v>
          </cell>
          <cell r="F1539">
            <v>56797390.350000001</v>
          </cell>
        </row>
        <row r="1540">
          <cell r="A1540" t="str">
            <v>1019891993</v>
          </cell>
          <cell r="B1540">
            <v>10</v>
          </cell>
          <cell r="C1540">
            <v>1989</v>
          </cell>
          <cell r="D1540">
            <v>1993</v>
          </cell>
          <cell r="E1540">
            <v>24111075</v>
          </cell>
          <cell r="F1540">
            <v>44002711.869999997</v>
          </cell>
        </row>
        <row r="1541">
          <cell r="A1541" t="str">
            <v>1019891994</v>
          </cell>
          <cell r="B1541">
            <v>10</v>
          </cell>
          <cell r="C1541">
            <v>1989</v>
          </cell>
          <cell r="D1541">
            <v>1994</v>
          </cell>
          <cell r="E1541">
            <v>16790869</v>
          </cell>
          <cell r="F1541">
            <v>27285162.129999999</v>
          </cell>
        </row>
        <row r="1542">
          <cell r="A1542" t="str">
            <v>1019891995</v>
          </cell>
          <cell r="B1542">
            <v>10</v>
          </cell>
          <cell r="C1542">
            <v>1989</v>
          </cell>
          <cell r="D1542">
            <v>1995</v>
          </cell>
          <cell r="E1542">
            <v>10637871</v>
          </cell>
          <cell r="F1542">
            <v>15712135.470000001</v>
          </cell>
        </row>
        <row r="1543">
          <cell r="A1543" t="str">
            <v>1019891996</v>
          </cell>
          <cell r="B1543">
            <v>10</v>
          </cell>
          <cell r="C1543">
            <v>1989</v>
          </cell>
          <cell r="D1543">
            <v>1996</v>
          </cell>
          <cell r="E1543">
            <v>22588513</v>
          </cell>
          <cell r="F1543">
            <v>29952368.239999998</v>
          </cell>
        </row>
        <row r="1544">
          <cell r="A1544" t="str">
            <v>1019891997</v>
          </cell>
          <cell r="B1544">
            <v>10</v>
          </cell>
          <cell r="C1544">
            <v>1989</v>
          </cell>
          <cell r="D1544">
            <v>1997</v>
          </cell>
          <cell r="E1544">
            <v>12382585.5</v>
          </cell>
          <cell r="F1544">
            <v>15069606.550000001</v>
          </cell>
        </row>
        <row r="1545">
          <cell r="A1545" t="str">
            <v>1019891998</v>
          </cell>
          <cell r="B1545">
            <v>10</v>
          </cell>
          <cell r="C1545">
            <v>1989</v>
          </cell>
          <cell r="D1545">
            <v>1998</v>
          </cell>
          <cell r="E1545">
            <v>3600748</v>
          </cell>
          <cell r="F1545">
            <v>4155263.19</v>
          </cell>
        </row>
        <row r="1546">
          <cell r="A1546" t="str">
            <v>1019891999</v>
          </cell>
          <cell r="B1546">
            <v>10</v>
          </cell>
          <cell r="C1546">
            <v>1989</v>
          </cell>
          <cell r="D1546">
            <v>1999</v>
          </cell>
          <cell r="E1546">
            <v>3518081</v>
          </cell>
          <cell r="F1546">
            <v>3859334.86</v>
          </cell>
        </row>
        <row r="1547">
          <cell r="A1547" t="str">
            <v>1019892000</v>
          </cell>
          <cell r="B1547">
            <v>10</v>
          </cell>
          <cell r="C1547">
            <v>1989</v>
          </cell>
          <cell r="D1547">
            <v>2000</v>
          </cell>
          <cell r="E1547">
            <v>2228740</v>
          </cell>
          <cell r="F1547">
            <v>2418182.9</v>
          </cell>
        </row>
        <row r="1548">
          <cell r="A1548" t="str">
            <v>1019892001</v>
          </cell>
          <cell r="B1548">
            <v>10</v>
          </cell>
          <cell r="C1548">
            <v>1989</v>
          </cell>
          <cell r="D1548">
            <v>2001</v>
          </cell>
          <cell r="E1548">
            <v>8397014</v>
          </cell>
          <cell r="F1548">
            <v>9009996.0199999996</v>
          </cell>
        </row>
        <row r="1549">
          <cell r="A1549" t="str">
            <v>1019892002</v>
          </cell>
          <cell r="B1549">
            <v>10</v>
          </cell>
          <cell r="C1549">
            <v>1989</v>
          </cell>
          <cell r="D1549">
            <v>2002</v>
          </cell>
          <cell r="E1549">
            <v>2008128</v>
          </cell>
          <cell r="F1549">
            <v>2040258.05</v>
          </cell>
        </row>
        <row r="1550">
          <cell r="A1550" t="str">
            <v>101990.</v>
          </cell>
          <cell r="B1550">
            <v>10</v>
          </cell>
          <cell r="C1550">
            <v>1990</v>
          </cell>
          <cell r="D1550" t="str">
            <v>.</v>
          </cell>
          <cell r="E1550" t="str">
            <v>.</v>
          </cell>
          <cell r="F1550" t="str">
            <v>.</v>
          </cell>
        </row>
        <row r="1551">
          <cell r="A1551" t="str">
            <v>1019901990</v>
          </cell>
          <cell r="B1551">
            <v>10</v>
          </cell>
          <cell r="C1551">
            <v>1990</v>
          </cell>
          <cell r="D1551">
            <v>1990</v>
          </cell>
          <cell r="E1551">
            <v>4248401</v>
          </cell>
          <cell r="F1551">
            <v>11462185.9</v>
          </cell>
        </row>
        <row r="1552">
          <cell r="A1552" t="str">
            <v>1019901991</v>
          </cell>
          <cell r="B1552">
            <v>10</v>
          </cell>
          <cell r="C1552">
            <v>1990</v>
          </cell>
          <cell r="D1552">
            <v>1991</v>
          </cell>
          <cell r="E1552">
            <v>23968846.5</v>
          </cell>
          <cell r="F1552">
            <v>54337375.020000003</v>
          </cell>
        </row>
        <row r="1553">
          <cell r="A1553" t="str">
            <v>1019901992</v>
          </cell>
          <cell r="B1553">
            <v>10</v>
          </cell>
          <cell r="C1553">
            <v>1990</v>
          </cell>
          <cell r="D1553">
            <v>1992</v>
          </cell>
          <cell r="E1553">
            <v>30593754</v>
          </cell>
          <cell r="F1553">
            <v>61952351.850000001</v>
          </cell>
        </row>
        <row r="1554">
          <cell r="A1554" t="str">
            <v>1019901993</v>
          </cell>
          <cell r="B1554">
            <v>10</v>
          </cell>
          <cell r="C1554">
            <v>1990</v>
          </cell>
          <cell r="D1554">
            <v>1993</v>
          </cell>
          <cell r="E1554">
            <v>34733051.5</v>
          </cell>
          <cell r="F1554">
            <v>63387818.990000002</v>
          </cell>
        </row>
        <row r="1555">
          <cell r="A1555" t="str">
            <v>1019901994</v>
          </cell>
          <cell r="B1555">
            <v>10</v>
          </cell>
          <cell r="C1555">
            <v>1990</v>
          </cell>
          <cell r="D1555">
            <v>1994</v>
          </cell>
          <cell r="E1555">
            <v>27665019</v>
          </cell>
          <cell r="F1555">
            <v>44955655.880000003</v>
          </cell>
        </row>
        <row r="1556">
          <cell r="A1556" t="str">
            <v>1019901995</v>
          </cell>
          <cell r="B1556">
            <v>10</v>
          </cell>
          <cell r="C1556">
            <v>1990</v>
          </cell>
          <cell r="D1556">
            <v>1995</v>
          </cell>
          <cell r="E1556">
            <v>22250490</v>
          </cell>
          <cell r="F1556">
            <v>32863973.73</v>
          </cell>
        </row>
        <row r="1557">
          <cell r="A1557" t="str">
            <v>1019901996</v>
          </cell>
          <cell r="B1557">
            <v>10</v>
          </cell>
          <cell r="C1557">
            <v>1990</v>
          </cell>
          <cell r="D1557">
            <v>1996</v>
          </cell>
          <cell r="E1557">
            <v>23633248</v>
          </cell>
          <cell r="F1557">
            <v>31337686.850000001</v>
          </cell>
        </row>
        <row r="1558">
          <cell r="A1558" t="str">
            <v>1019901997</v>
          </cell>
          <cell r="B1558">
            <v>10</v>
          </cell>
          <cell r="C1558">
            <v>1990</v>
          </cell>
          <cell r="D1558">
            <v>1997</v>
          </cell>
          <cell r="E1558">
            <v>19652483</v>
          </cell>
          <cell r="F1558">
            <v>23917071.809999999</v>
          </cell>
        </row>
        <row r="1559">
          <cell r="A1559" t="str">
            <v>1019901998</v>
          </cell>
          <cell r="B1559">
            <v>10</v>
          </cell>
          <cell r="C1559">
            <v>1990</v>
          </cell>
          <cell r="D1559">
            <v>1998</v>
          </cell>
          <cell r="E1559">
            <v>18048625.600000001</v>
          </cell>
          <cell r="F1559">
            <v>20828113.940000001</v>
          </cell>
        </row>
        <row r="1560">
          <cell r="A1560" t="str">
            <v>1019901999</v>
          </cell>
          <cell r="B1560">
            <v>10</v>
          </cell>
          <cell r="C1560">
            <v>1990</v>
          </cell>
          <cell r="D1560">
            <v>1999</v>
          </cell>
          <cell r="E1560">
            <v>9016293.75</v>
          </cell>
          <cell r="F1560">
            <v>9890874.2400000002</v>
          </cell>
        </row>
        <row r="1561">
          <cell r="A1561" t="str">
            <v>1019902000</v>
          </cell>
          <cell r="B1561">
            <v>10</v>
          </cell>
          <cell r="C1561">
            <v>1990</v>
          </cell>
          <cell r="D1561">
            <v>2000</v>
          </cell>
          <cell r="E1561">
            <v>9904127.5999999996</v>
          </cell>
          <cell r="F1561">
            <v>10745978.449999999</v>
          </cell>
        </row>
        <row r="1562">
          <cell r="A1562" t="str">
            <v>1019902001</v>
          </cell>
          <cell r="B1562">
            <v>10</v>
          </cell>
          <cell r="C1562">
            <v>1990</v>
          </cell>
          <cell r="D1562">
            <v>2001</v>
          </cell>
          <cell r="E1562">
            <v>4137147.73</v>
          </cell>
          <cell r="F1562">
            <v>4439159.51</v>
          </cell>
        </row>
        <row r="1563">
          <cell r="A1563" t="str">
            <v>1019902002</v>
          </cell>
          <cell r="B1563">
            <v>10</v>
          </cell>
          <cell r="C1563">
            <v>1990</v>
          </cell>
          <cell r="D1563">
            <v>2002</v>
          </cell>
          <cell r="E1563">
            <v>1948443.17</v>
          </cell>
          <cell r="F1563">
            <v>1979618.26</v>
          </cell>
        </row>
        <row r="1564">
          <cell r="A1564" t="str">
            <v>101991.</v>
          </cell>
          <cell r="B1564">
            <v>10</v>
          </cell>
          <cell r="C1564">
            <v>1991</v>
          </cell>
          <cell r="D1564" t="str">
            <v>.</v>
          </cell>
          <cell r="E1564" t="str">
            <v>.</v>
          </cell>
          <cell r="F1564" t="str">
            <v>.</v>
          </cell>
        </row>
        <row r="1565">
          <cell r="A1565" t="str">
            <v>1019911991</v>
          </cell>
          <cell r="B1565">
            <v>10</v>
          </cell>
          <cell r="C1565">
            <v>1991</v>
          </cell>
          <cell r="D1565">
            <v>1991</v>
          </cell>
          <cell r="E1565">
            <v>6885035</v>
          </cell>
          <cell r="F1565">
            <v>15608374.34</v>
          </cell>
        </row>
        <row r="1566">
          <cell r="A1566" t="str">
            <v>1019911992</v>
          </cell>
          <cell r="B1566">
            <v>10</v>
          </cell>
          <cell r="C1566">
            <v>1991</v>
          </cell>
          <cell r="D1566">
            <v>1992</v>
          </cell>
          <cell r="E1566">
            <v>29885029</v>
          </cell>
          <cell r="F1566">
            <v>60517183.719999999</v>
          </cell>
        </row>
        <row r="1567">
          <cell r="A1567" t="str">
            <v>1019911993</v>
          </cell>
          <cell r="B1567">
            <v>10</v>
          </cell>
          <cell r="C1567">
            <v>1991</v>
          </cell>
          <cell r="D1567">
            <v>1993</v>
          </cell>
          <cell r="E1567">
            <v>40934843.5</v>
          </cell>
          <cell r="F1567">
            <v>74706089.390000001</v>
          </cell>
        </row>
        <row r="1568">
          <cell r="A1568" t="str">
            <v>1019911994</v>
          </cell>
          <cell r="B1568">
            <v>10</v>
          </cell>
          <cell r="C1568">
            <v>1991</v>
          </cell>
          <cell r="D1568">
            <v>1994</v>
          </cell>
          <cell r="E1568">
            <v>40273698.5</v>
          </cell>
          <cell r="F1568">
            <v>65444760.060000002</v>
          </cell>
        </row>
        <row r="1569">
          <cell r="A1569" t="str">
            <v>1019911995</v>
          </cell>
          <cell r="B1569">
            <v>10</v>
          </cell>
          <cell r="C1569">
            <v>1991</v>
          </cell>
          <cell r="D1569">
            <v>1995</v>
          </cell>
          <cell r="E1569">
            <v>29049211.5</v>
          </cell>
          <cell r="F1569">
            <v>42905685.390000001</v>
          </cell>
        </row>
        <row r="1570">
          <cell r="A1570" t="str">
            <v>1019911996</v>
          </cell>
          <cell r="B1570">
            <v>10</v>
          </cell>
          <cell r="C1570">
            <v>1991</v>
          </cell>
          <cell r="D1570">
            <v>1996</v>
          </cell>
          <cell r="E1570">
            <v>37672570.5</v>
          </cell>
          <cell r="F1570">
            <v>49953828.479999997</v>
          </cell>
        </row>
        <row r="1571">
          <cell r="A1571" t="str">
            <v>1019911997</v>
          </cell>
          <cell r="B1571">
            <v>10</v>
          </cell>
          <cell r="C1571">
            <v>1991</v>
          </cell>
          <cell r="D1571">
            <v>1997</v>
          </cell>
          <cell r="E1571">
            <v>30113746.5</v>
          </cell>
          <cell r="F1571">
            <v>36648429.490000002</v>
          </cell>
        </row>
        <row r="1572">
          <cell r="A1572" t="str">
            <v>1019911998</v>
          </cell>
          <cell r="B1572">
            <v>10</v>
          </cell>
          <cell r="C1572">
            <v>1991</v>
          </cell>
          <cell r="D1572">
            <v>1998</v>
          </cell>
          <cell r="E1572">
            <v>29454388.649999999</v>
          </cell>
          <cell r="F1572">
            <v>33990364.5</v>
          </cell>
        </row>
        <row r="1573">
          <cell r="A1573" t="str">
            <v>1019911999</v>
          </cell>
          <cell r="B1573">
            <v>10</v>
          </cell>
          <cell r="C1573">
            <v>1991</v>
          </cell>
          <cell r="D1573">
            <v>1999</v>
          </cell>
          <cell r="E1573">
            <v>25104491.789999999</v>
          </cell>
          <cell r="F1573">
            <v>27539627.489999998</v>
          </cell>
        </row>
        <row r="1574">
          <cell r="A1574" t="str">
            <v>1019912000</v>
          </cell>
          <cell r="B1574">
            <v>10</v>
          </cell>
          <cell r="C1574">
            <v>1991</v>
          </cell>
          <cell r="D1574">
            <v>2000</v>
          </cell>
          <cell r="E1574">
            <v>6420109</v>
          </cell>
          <cell r="F1574">
            <v>6965818.2599999998</v>
          </cell>
        </row>
        <row r="1575">
          <cell r="A1575" t="str">
            <v>1019912001</v>
          </cell>
          <cell r="B1575">
            <v>10</v>
          </cell>
          <cell r="C1575">
            <v>1991</v>
          </cell>
          <cell r="D1575">
            <v>2001</v>
          </cell>
          <cell r="E1575">
            <v>4899447.13</v>
          </cell>
          <cell r="F1575">
            <v>5257106.7699999996</v>
          </cell>
        </row>
        <row r="1576">
          <cell r="A1576" t="str">
            <v>1019912002</v>
          </cell>
          <cell r="B1576">
            <v>10</v>
          </cell>
          <cell r="C1576">
            <v>1991</v>
          </cell>
          <cell r="D1576">
            <v>2002</v>
          </cell>
          <cell r="E1576">
            <v>7667046.8700000001</v>
          </cell>
          <cell r="F1576">
            <v>7789719.6200000001</v>
          </cell>
        </row>
        <row r="1577">
          <cell r="A1577" t="str">
            <v>101992.</v>
          </cell>
          <cell r="B1577">
            <v>10</v>
          </cell>
          <cell r="C1577">
            <v>1992</v>
          </cell>
          <cell r="D1577" t="str">
            <v>.</v>
          </cell>
          <cell r="E1577" t="str">
            <v>.</v>
          </cell>
          <cell r="F1577" t="str">
            <v>.</v>
          </cell>
        </row>
        <row r="1578">
          <cell r="A1578" t="str">
            <v>1019921991</v>
          </cell>
          <cell r="B1578">
            <v>10</v>
          </cell>
          <cell r="C1578">
            <v>1992</v>
          </cell>
          <cell r="D1578">
            <v>1991</v>
          </cell>
          <cell r="E1578">
            <v>396</v>
          </cell>
          <cell r="F1578">
            <v>897.73</v>
          </cell>
        </row>
        <row r="1579">
          <cell r="A1579" t="str">
            <v>1019921992</v>
          </cell>
          <cell r="B1579">
            <v>10</v>
          </cell>
          <cell r="C1579">
            <v>1992</v>
          </cell>
          <cell r="D1579">
            <v>1992</v>
          </cell>
          <cell r="E1579">
            <v>7870895</v>
          </cell>
          <cell r="F1579">
            <v>15938562.369999999</v>
          </cell>
        </row>
        <row r="1580">
          <cell r="A1580" t="str">
            <v>1019921993</v>
          </cell>
          <cell r="B1580">
            <v>10</v>
          </cell>
          <cell r="C1580">
            <v>1992</v>
          </cell>
          <cell r="D1580">
            <v>1993</v>
          </cell>
          <cell r="E1580">
            <v>34567292.5</v>
          </cell>
          <cell r="F1580">
            <v>63085308.810000002</v>
          </cell>
        </row>
        <row r="1581">
          <cell r="A1581" t="str">
            <v>1019921994</v>
          </cell>
          <cell r="B1581">
            <v>10</v>
          </cell>
          <cell r="C1581">
            <v>1992</v>
          </cell>
          <cell r="D1581">
            <v>1994</v>
          </cell>
          <cell r="E1581">
            <v>41314180.5</v>
          </cell>
          <cell r="F1581">
            <v>67135543.310000002</v>
          </cell>
        </row>
        <row r="1582">
          <cell r="A1582" t="str">
            <v>1019921995</v>
          </cell>
          <cell r="B1582">
            <v>10</v>
          </cell>
          <cell r="C1582">
            <v>1992</v>
          </cell>
          <cell r="D1582">
            <v>1995</v>
          </cell>
          <cell r="E1582">
            <v>41104720.5</v>
          </cell>
          <cell r="F1582">
            <v>60711672.18</v>
          </cell>
        </row>
        <row r="1583">
          <cell r="A1583" t="str">
            <v>The SAS</v>
          </cell>
          <cell r="D1583" t="str">
            <v>The SAS</v>
          </cell>
          <cell r="E1583" t="str">
            <v>System</v>
          </cell>
          <cell r="F1583">
            <v>0.375</v>
          </cell>
        </row>
        <row r="1584">
          <cell r="A1584">
            <v>0</v>
          </cell>
        </row>
        <row r="1585">
          <cell r="A1585">
            <v>0</v>
          </cell>
        </row>
        <row r="1586">
          <cell r="A1586">
            <v>0</v>
          </cell>
          <cell r="E1586" t="str">
            <v>PD_LOSS_</v>
          </cell>
        </row>
        <row r="1587">
          <cell r="A1587" t="str">
            <v>VEH_TYPEUNDERYRPRODYR</v>
          </cell>
          <cell r="B1587" t="str">
            <v>VEH_TYPE</v>
          </cell>
          <cell r="C1587" t="str">
            <v>UNDERYR</v>
          </cell>
          <cell r="D1587" t="str">
            <v>PRODYR</v>
          </cell>
          <cell r="E1587" t="str">
            <v>SHEKEL</v>
          </cell>
          <cell r="F1587" t="str">
            <v>INDEXLOSS</v>
          </cell>
        </row>
        <row r="1588">
          <cell r="A1588">
            <v>0</v>
          </cell>
        </row>
        <row r="1589">
          <cell r="A1589" t="str">
            <v>1019921996</v>
          </cell>
          <cell r="B1589">
            <v>10</v>
          </cell>
          <cell r="C1589">
            <v>1992</v>
          </cell>
          <cell r="D1589">
            <v>1996</v>
          </cell>
          <cell r="E1589">
            <v>44806980</v>
          </cell>
          <cell r="F1589">
            <v>59414055.479999997</v>
          </cell>
        </row>
        <row r="1590">
          <cell r="A1590" t="str">
            <v>1019921997</v>
          </cell>
          <cell r="B1590">
            <v>10</v>
          </cell>
          <cell r="C1590">
            <v>1992</v>
          </cell>
          <cell r="D1590">
            <v>1997</v>
          </cell>
          <cell r="E1590">
            <v>30235184.050000001</v>
          </cell>
          <cell r="F1590">
            <v>36796218.990000002</v>
          </cell>
        </row>
        <row r="1591">
          <cell r="A1591" t="str">
            <v>1019921998</v>
          </cell>
          <cell r="B1591">
            <v>10</v>
          </cell>
          <cell r="C1591">
            <v>1992</v>
          </cell>
          <cell r="D1591">
            <v>1998</v>
          </cell>
          <cell r="E1591">
            <v>37950709.299999997</v>
          </cell>
          <cell r="F1591">
            <v>43795118.530000001</v>
          </cell>
        </row>
        <row r="1592">
          <cell r="A1592" t="str">
            <v>1019921999</v>
          </cell>
          <cell r="B1592">
            <v>10</v>
          </cell>
          <cell r="C1592">
            <v>1992</v>
          </cell>
          <cell r="D1592">
            <v>1999</v>
          </cell>
          <cell r="E1592">
            <v>31558044</v>
          </cell>
          <cell r="F1592">
            <v>34619174.270000003</v>
          </cell>
        </row>
        <row r="1593">
          <cell r="A1593" t="str">
            <v>1019922000</v>
          </cell>
          <cell r="B1593">
            <v>10</v>
          </cell>
          <cell r="C1593">
            <v>1992</v>
          </cell>
          <cell r="D1593">
            <v>2000</v>
          </cell>
          <cell r="E1593">
            <v>17214602.93</v>
          </cell>
          <cell r="F1593">
            <v>18677844.18</v>
          </cell>
        </row>
        <row r="1594">
          <cell r="A1594" t="str">
            <v>1019922001</v>
          </cell>
          <cell r="B1594">
            <v>10</v>
          </cell>
          <cell r="C1594">
            <v>1992</v>
          </cell>
          <cell r="D1594">
            <v>2001</v>
          </cell>
          <cell r="E1594">
            <v>10070884.4</v>
          </cell>
          <cell r="F1594">
            <v>10806058.960000001</v>
          </cell>
        </row>
        <row r="1595">
          <cell r="A1595" t="str">
            <v>1019922002</v>
          </cell>
          <cell r="B1595">
            <v>10</v>
          </cell>
          <cell r="C1595">
            <v>1992</v>
          </cell>
          <cell r="D1595">
            <v>2002</v>
          </cell>
          <cell r="E1595">
            <v>14027026.68</v>
          </cell>
          <cell r="F1595">
            <v>14251459.109999999</v>
          </cell>
        </row>
        <row r="1596">
          <cell r="A1596" t="str">
            <v>101993.</v>
          </cell>
          <cell r="B1596">
            <v>10</v>
          </cell>
          <cell r="C1596">
            <v>1993</v>
          </cell>
          <cell r="D1596" t="str">
            <v>.</v>
          </cell>
          <cell r="E1596" t="str">
            <v>.</v>
          </cell>
          <cell r="F1596" t="str">
            <v>.</v>
          </cell>
        </row>
        <row r="1597">
          <cell r="A1597" t="str">
            <v>1019931993</v>
          </cell>
          <cell r="B1597">
            <v>10</v>
          </cell>
          <cell r="C1597">
            <v>1993</v>
          </cell>
          <cell r="D1597">
            <v>1993</v>
          </cell>
          <cell r="E1597">
            <v>9242447.5</v>
          </cell>
          <cell r="F1597">
            <v>16867466.690000001</v>
          </cell>
        </row>
        <row r="1598">
          <cell r="A1598" t="str">
            <v>1019931994</v>
          </cell>
          <cell r="B1598">
            <v>10</v>
          </cell>
          <cell r="C1598">
            <v>1993</v>
          </cell>
          <cell r="D1598">
            <v>1994</v>
          </cell>
          <cell r="E1598">
            <v>41252299</v>
          </cell>
          <cell r="F1598">
            <v>67034985.880000003</v>
          </cell>
        </row>
        <row r="1599">
          <cell r="A1599" t="str">
            <v>1019931995</v>
          </cell>
          <cell r="B1599">
            <v>10</v>
          </cell>
          <cell r="C1599">
            <v>1993</v>
          </cell>
          <cell r="D1599">
            <v>1995</v>
          </cell>
          <cell r="E1599">
            <v>48584662</v>
          </cell>
          <cell r="F1599">
            <v>71759545.769999996</v>
          </cell>
        </row>
        <row r="1600">
          <cell r="A1600" t="str">
            <v>1019931996</v>
          </cell>
          <cell r="B1600">
            <v>10</v>
          </cell>
          <cell r="C1600">
            <v>1993</v>
          </cell>
          <cell r="D1600">
            <v>1996</v>
          </cell>
          <cell r="E1600">
            <v>49176205</v>
          </cell>
          <cell r="F1600">
            <v>65207647.829999998</v>
          </cell>
        </row>
        <row r="1601">
          <cell r="A1601" t="str">
            <v>1019931997</v>
          </cell>
          <cell r="B1601">
            <v>10</v>
          </cell>
          <cell r="C1601">
            <v>1993</v>
          </cell>
          <cell r="D1601">
            <v>1997</v>
          </cell>
          <cell r="E1601">
            <v>56651212</v>
          </cell>
          <cell r="F1601">
            <v>68944525</v>
          </cell>
        </row>
        <row r="1602">
          <cell r="A1602" t="str">
            <v>1019931998</v>
          </cell>
          <cell r="B1602">
            <v>10</v>
          </cell>
          <cell r="C1602">
            <v>1993</v>
          </cell>
          <cell r="D1602">
            <v>1998</v>
          </cell>
          <cell r="E1602">
            <v>44073518</v>
          </cell>
          <cell r="F1602">
            <v>50860839.770000003</v>
          </cell>
        </row>
        <row r="1603">
          <cell r="A1603" t="str">
            <v>1019931999</v>
          </cell>
          <cell r="B1603">
            <v>10</v>
          </cell>
          <cell r="C1603">
            <v>1993</v>
          </cell>
          <cell r="D1603">
            <v>1999</v>
          </cell>
          <cell r="E1603">
            <v>32327605.879999999</v>
          </cell>
          <cell r="F1603">
            <v>35463383.649999999</v>
          </cell>
        </row>
        <row r="1604">
          <cell r="A1604" t="str">
            <v>1019932000</v>
          </cell>
          <cell r="B1604">
            <v>10</v>
          </cell>
          <cell r="C1604">
            <v>1993</v>
          </cell>
          <cell r="D1604">
            <v>2000</v>
          </cell>
          <cell r="E1604">
            <v>22708806.829999998</v>
          </cell>
          <cell r="F1604">
            <v>24639055.41</v>
          </cell>
        </row>
        <row r="1605">
          <cell r="A1605" t="str">
            <v>1019932001</v>
          </cell>
          <cell r="B1605">
            <v>10</v>
          </cell>
          <cell r="C1605">
            <v>1993</v>
          </cell>
          <cell r="D1605">
            <v>2001</v>
          </cell>
          <cell r="E1605">
            <v>18070872.050000001</v>
          </cell>
          <cell r="F1605">
            <v>19390045.710000001</v>
          </cell>
        </row>
        <row r="1606">
          <cell r="A1606" t="str">
            <v>1019932002</v>
          </cell>
          <cell r="B1606">
            <v>10</v>
          </cell>
          <cell r="C1606">
            <v>1993</v>
          </cell>
          <cell r="D1606">
            <v>2002</v>
          </cell>
          <cell r="E1606">
            <v>23533623.91</v>
          </cell>
          <cell r="F1606">
            <v>23910161.890000001</v>
          </cell>
        </row>
        <row r="1607">
          <cell r="A1607" t="str">
            <v>101994.</v>
          </cell>
          <cell r="B1607">
            <v>10</v>
          </cell>
          <cell r="C1607">
            <v>1994</v>
          </cell>
          <cell r="D1607" t="str">
            <v>.</v>
          </cell>
          <cell r="E1607" t="str">
            <v>.</v>
          </cell>
          <cell r="F1607" t="str">
            <v>.</v>
          </cell>
        </row>
        <row r="1608">
          <cell r="A1608" t="str">
            <v>1019941994</v>
          </cell>
          <cell r="B1608">
            <v>10</v>
          </cell>
          <cell r="C1608">
            <v>1994</v>
          </cell>
          <cell r="D1608">
            <v>1994</v>
          </cell>
          <cell r="E1608">
            <v>9451570.5</v>
          </cell>
          <cell r="F1608">
            <v>15358802.060000001</v>
          </cell>
        </row>
        <row r="1609">
          <cell r="A1609" t="str">
            <v>1019941995</v>
          </cell>
          <cell r="B1609">
            <v>10</v>
          </cell>
          <cell r="C1609">
            <v>1994</v>
          </cell>
          <cell r="D1609">
            <v>1995</v>
          </cell>
          <cell r="E1609">
            <v>49499468</v>
          </cell>
          <cell r="F1609">
            <v>73110714.239999995</v>
          </cell>
        </row>
        <row r="1610">
          <cell r="A1610" t="str">
            <v>1019941996</v>
          </cell>
          <cell r="B1610">
            <v>10</v>
          </cell>
          <cell r="C1610">
            <v>1994</v>
          </cell>
          <cell r="D1610">
            <v>1996</v>
          </cell>
          <cell r="E1610">
            <v>53193130</v>
          </cell>
          <cell r="F1610">
            <v>70534090.379999995</v>
          </cell>
        </row>
        <row r="1611">
          <cell r="A1611" t="str">
            <v>1019941997</v>
          </cell>
          <cell r="B1611">
            <v>10</v>
          </cell>
          <cell r="C1611">
            <v>1994</v>
          </cell>
          <cell r="D1611">
            <v>1997</v>
          </cell>
          <cell r="E1611">
            <v>56217293</v>
          </cell>
          <cell r="F1611">
            <v>68416445.579999998</v>
          </cell>
        </row>
        <row r="1612">
          <cell r="A1612" t="str">
            <v>1019941998</v>
          </cell>
          <cell r="B1612">
            <v>10</v>
          </cell>
          <cell r="C1612">
            <v>1994</v>
          </cell>
          <cell r="D1612">
            <v>1998</v>
          </cell>
          <cell r="E1612">
            <v>60583988.780000001</v>
          </cell>
          <cell r="F1612">
            <v>69913923.049999997</v>
          </cell>
        </row>
        <row r="1613">
          <cell r="A1613" t="str">
            <v>1019941999</v>
          </cell>
          <cell r="B1613">
            <v>10</v>
          </cell>
          <cell r="C1613">
            <v>1994</v>
          </cell>
          <cell r="D1613">
            <v>1999</v>
          </cell>
          <cell r="E1613">
            <v>46288125.090000004</v>
          </cell>
          <cell r="F1613">
            <v>50778073.219999999</v>
          </cell>
        </row>
        <row r="1614">
          <cell r="A1614" t="str">
            <v>1019942000</v>
          </cell>
          <cell r="B1614">
            <v>10</v>
          </cell>
          <cell r="C1614">
            <v>1994</v>
          </cell>
          <cell r="D1614">
            <v>2000</v>
          </cell>
          <cell r="E1614">
            <v>39487597.700000003</v>
          </cell>
          <cell r="F1614">
            <v>42844043.5</v>
          </cell>
        </row>
        <row r="1615">
          <cell r="A1615" t="str">
            <v>1019942001</v>
          </cell>
          <cell r="B1615">
            <v>10</v>
          </cell>
          <cell r="C1615">
            <v>1994</v>
          </cell>
          <cell r="D1615">
            <v>2001</v>
          </cell>
          <cell r="E1615">
            <v>41101977.479999997</v>
          </cell>
          <cell r="F1615">
            <v>44102421.840000004</v>
          </cell>
        </row>
        <row r="1616">
          <cell r="A1616" t="str">
            <v>1019942002</v>
          </cell>
          <cell r="B1616">
            <v>10</v>
          </cell>
          <cell r="C1616">
            <v>1994</v>
          </cell>
          <cell r="D1616">
            <v>2002</v>
          </cell>
          <cell r="E1616">
            <v>45002774.079999998</v>
          </cell>
          <cell r="F1616">
            <v>45722818.469999999</v>
          </cell>
        </row>
        <row r="1617">
          <cell r="A1617" t="str">
            <v>101995.</v>
          </cell>
          <cell r="B1617">
            <v>10</v>
          </cell>
          <cell r="C1617">
            <v>1995</v>
          </cell>
          <cell r="D1617" t="str">
            <v>.</v>
          </cell>
          <cell r="E1617" t="str">
            <v>.</v>
          </cell>
          <cell r="F1617" t="str">
            <v>.</v>
          </cell>
        </row>
        <row r="1618">
          <cell r="A1618" t="str">
            <v>1019951995</v>
          </cell>
          <cell r="B1618">
            <v>10</v>
          </cell>
          <cell r="C1618">
            <v>1995</v>
          </cell>
          <cell r="D1618">
            <v>1995</v>
          </cell>
          <cell r="E1618">
            <v>11593357</v>
          </cell>
          <cell r="F1618">
            <v>17123388.289999999</v>
          </cell>
        </row>
        <row r="1619">
          <cell r="A1619" t="str">
            <v>1019951996</v>
          </cell>
          <cell r="B1619">
            <v>10</v>
          </cell>
          <cell r="C1619">
            <v>1995</v>
          </cell>
          <cell r="D1619">
            <v>1996</v>
          </cell>
          <cell r="E1619">
            <v>47051709.5</v>
          </cell>
          <cell r="F1619">
            <v>62390566.799999997</v>
          </cell>
        </row>
        <row r="1620">
          <cell r="A1620" t="str">
            <v>1019951997</v>
          </cell>
          <cell r="B1620">
            <v>10</v>
          </cell>
          <cell r="C1620">
            <v>1995</v>
          </cell>
          <cell r="D1620">
            <v>1997</v>
          </cell>
          <cell r="E1620">
            <v>50782146</v>
          </cell>
          <cell r="F1620">
            <v>61801871.68</v>
          </cell>
        </row>
        <row r="1621">
          <cell r="A1621" t="str">
            <v>1019951998</v>
          </cell>
          <cell r="B1621">
            <v>10</v>
          </cell>
          <cell r="C1621">
            <v>1995</v>
          </cell>
          <cell r="D1621">
            <v>1998</v>
          </cell>
          <cell r="E1621">
            <v>56190184.07</v>
          </cell>
          <cell r="F1621">
            <v>64843472.420000002</v>
          </cell>
        </row>
        <row r="1622">
          <cell r="A1622" t="str">
            <v>1019951999</v>
          </cell>
          <cell r="B1622">
            <v>10</v>
          </cell>
          <cell r="C1622">
            <v>1995</v>
          </cell>
          <cell r="D1622">
            <v>1999</v>
          </cell>
          <cell r="E1622">
            <v>50399808.100000001</v>
          </cell>
          <cell r="F1622">
            <v>55288589.490000002</v>
          </cell>
        </row>
        <row r="1623">
          <cell r="A1623" t="str">
            <v>1019952000</v>
          </cell>
          <cell r="B1623">
            <v>10</v>
          </cell>
          <cell r="C1623">
            <v>1995</v>
          </cell>
          <cell r="D1623">
            <v>2000</v>
          </cell>
          <cell r="E1623">
            <v>46195354.979999997</v>
          </cell>
          <cell r="F1623">
            <v>50121960.149999999</v>
          </cell>
        </row>
        <row r="1624">
          <cell r="A1624" t="str">
            <v>1019952001</v>
          </cell>
          <cell r="B1624">
            <v>10</v>
          </cell>
          <cell r="C1624">
            <v>1995</v>
          </cell>
          <cell r="D1624">
            <v>2001</v>
          </cell>
          <cell r="E1624">
            <v>46776709.57</v>
          </cell>
          <cell r="F1624">
            <v>50191409.369999997</v>
          </cell>
        </row>
        <row r="1625">
          <cell r="A1625" t="str">
            <v>1019952002</v>
          </cell>
          <cell r="B1625">
            <v>10</v>
          </cell>
          <cell r="C1625">
            <v>1995</v>
          </cell>
          <cell r="D1625">
            <v>2002</v>
          </cell>
          <cell r="E1625">
            <v>43454005.060000002</v>
          </cell>
          <cell r="F1625">
            <v>44149269.140000001</v>
          </cell>
        </row>
        <row r="1626">
          <cell r="A1626" t="str">
            <v>101996.</v>
          </cell>
          <cell r="B1626">
            <v>10</v>
          </cell>
          <cell r="C1626">
            <v>1996</v>
          </cell>
          <cell r="D1626" t="str">
            <v>.</v>
          </cell>
          <cell r="E1626" t="str">
            <v>.</v>
          </cell>
          <cell r="F1626" t="str">
            <v>.</v>
          </cell>
        </row>
        <row r="1627">
          <cell r="A1627" t="str">
            <v>1019961996</v>
          </cell>
          <cell r="B1627">
            <v>10</v>
          </cell>
          <cell r="C1627">
            <v>1996</v>
          </cell>
          <cell r="D1627">
            <v>1996</v>
          </cell>
          <cell r="E1627">
            <v>12648954</v>
          </cell>
          <cell r="F1627">
            <v>16772513</v>
          </cell>
        </row>
        <row r="1628">
          <cell r="A1628" t="str">
            <v>1019961997</v>
          </cell>
          <cell r="B1628">
            <v>10</v>
          </cell>
          <cell r="C1628">
            <v>1996</v>
          </cell>
          <cell r="D1628">
            <v>1997</v>
          </cell>
          <cell r="E1628">
            <v>52820330</v>
          </cell>
          <cell r="F1628">
            <v>64282341.609999999</v>
          </cell>
        </row>
        <row r="1629">
          <cell r="A1629" t="str">
            <v>1019961998</v>
          </cell>
          <cell r="B1629">
            <v>10</v>
          </cell>
          <cell r="C1629">
            <v>1996</v>
          </cell>
          <cell r="D1629">
            <v>1998</v>
          </cell>
          <cell r="E1629">
            <v>58374424.079999998</v>
          </cell>
          <cell r="F1629">
            <v>67364085.390000001</v>
          </cell>
        </row>
        <row r="1630">
          <cell r="A1630" t="str">
            <v>1019961999</v>
          </cell>
          <cell r="B1630">
            <v>10</v>
          </cell>
          <cell r="C1630">
            <v>1996</v>
          </cell>
          <cell r="D1630">
            <v>1999</v>
          </cell>
          <cell r="E1630">
            <v>74855099.620000005</v>
          </cell>
          <cell r="F1630">
            <v>82116044.280000001</v>
          </cell>
        </row>
        <row r="1631">
          <cell r="A1631" t="str">
            <v>1019962000</v>
          </cell>
          <cell r="B1631">
            <v>10</v>
          </cell>
          <cell r="C1631">
            <v>1996</v>
          </cell>
          <cell r="D1631">
            <v>2000</v>
          </cell>
          <cell r="E1631">
            <v>50884008.799999997</v>
          </cell>
          <cell r="F1631">
            <v>55209149.549999997</v>
          </cell>
        </row>
        <row r="1632">
          <cell r="A1632" t="str">
            <v>1019962001</v>
          </cell>
          <cell r="B1632">
            <v>10</v>
          </cell>
          <cell r="C1632">
            <v>1996</v>
          </cell>
          <cell r="D1632">
            <v>2001</v>
          </cell>
          <cell r="E1632">
            <v>44566776.509999998</v>
          </cell>
          <cell r="F1632">
            <v>47820151.200000003</v>
          </cell>
        </row>
        <row r="1633">
          <cell r="A1633" t="str">
            <v>1019962002</v>
          </cell>
          <cell r="B1633">
            <v>10</v>
          </cell>
          <cell r="C1633">
            <v>1996</v>
          </cell>
          <cell r="D1633">
            <v>2002</v>
          </cell>
          <cell r="E1633">
            <v>35463231.560000002</v>
          </cell>
          <cell r="F1633">
            <v>36030643.259999998</v>
          </cell>
        </row>
        <row r="1634">
          <cell r="A1634" t="str">
            <v>101997.</v>
          </cell>
          <cell r="B1634">
            <v>10</v>
          </cell>
          <cell r="C1634">
            <v>1997</v>
          </cell>
          <cell r="D1634" t="str">
            <v>.</v>
          </cell>
          <cell r="E1634" t="str">
            <v>.</v>
          </cell>
          <cell r="F1634" t="str">
            <v>.</v>
          </cell>
        </row>
        <row r="1635">
          <cell r="A1635" t="str">
            <v>1019971997</v>
          </cell>
          <cell r="B1635">
            <v>10</v>
          </cell>
          <cell r="C1635">
            <v>1997</v>
          </cell>
          <cell r="D1635">
            <v>1997</v>
          </cell>
          <cell r="E1635">
            <v>14708994</v>
          </cell>
          <cell r="F1635">
            <v>17900845.699999999</v>
          </cell>
        </row>
        <row r="1636">
          <cell r="A1636" t="str">
            <v>1019971998</v>
          </cell>
          <cell r="B1636">
            <v>10</v>
          </cell>
          <cell r="C1636">
            <v>1997</v>
          </cell>
          <cell r="D1636">
            <v>1998</v>
          </cell>
          <cell r="E1636">
            <v>57446484.219999999</v>
          </cell>
          <cell r="F1636">
            <v>66293242.789999999</v>
          </cell>
        </row>
        <row r="1637">
          <cell r="A1637" t="str">
            <v>1019971999</v>
          </cell>
          <cell r="B1637">
            <v>10</v>
          </cell>
          <cell r="C1637">
            <v>1997</v>
          </cell>
          <cell r="D1637">
            <v>1999</v>
          </cell>
          <cell r="E1637">
            <v>63299403.100000001</v>
          </cell>
          <cell r="F1637">
            <v>69439445.200000003</v>
          </cell>
        </row>
        <row r="1638">
          <cell r="A1638" t="str">
            <v>1019972000</v>
          </cell>
          <cell r="B1638">
            <v>10</v>
          </cell>
          <cell r="C1638">
            <v>1997</v>
          </cell>
          <cell r="D1638">
            <v>2000</v>
          </cell>
          <cell r="E1638">
            <v>64456065.539999999</v>
          </cell>
          <cell r="F1638">
            <v>69934831.109999999</v>
          </cell>
        </row>
        <row r="1639">
          <cell r="A1639" t="str">
            <v>1019972001</v>
          </cell>
          <cell r="B1639">
            <v>10</v>
          </cell>
          <cell r="C1639">
            <v>1997</v>
          </cell>
          <cell r="D1639">
            <v>2001</v>
          </cell>
          <cell r="E1639">
            <v>52509654.560000002</v>
          </cell>
          <cell r="F1639">
            <v>56342859.340000004</v>
          </cell>
        </row>
        <row r="1640">
          <cell r="A1640" t="str">
            <v>1019972002</v>
          </cell>
          <cell r="B1640">
            <v>10</v>
          </cell>
          <cell r="C1640">
            <v>1997</v>
          </cell>
          <cell r="D1640">
            <v>2002</v>
          </cell>
          <cell r="E1640">
            <v>41924019.43</v>
          </cell>
          <cell r="F1640">
            <v>42594803.740000002</v>
          </cell>
        </row>
        <row r="1641">
          <cell r="A1641" t="str">
            <v>101998.</v>
          </cell>
          <cell r="B1641">
            <v>10</v>
          </cell>
          <cell r="C1641">
            <v>1998</v>
          </cell>
          <cell r="D1641" t="str">
            <v>.</v>
          </cell>
          <cell r="E1641" t="str">
            <v>.</v>
          </cell>
          <cell r="F1641" t="str">
            <v>.</v>
          </cell>
        </row>
        <row r="1642">
          <cell r="A1642" t="str">
            <v>1019981998</v>
          </cell>
          <cell r="B1642">
            <v>10</v>
          </cell>
          <cell r="C1642">
            <v>1998</v>
          </cell>
          <cell r="D1642">
            <v>1998</v>
          </cell>
          <cell r="E1642">
            <v>15938480.6</v>
          </cell>
          <cell r="F1642">
            <v>18393006.609999999</v>
          </cell>
        </row>
        <row r="1643">
          <cell r="A1643" t="str">
            <v>1019981999</v>
          </cell>
          <cell r="B1643">
            <v>10</v>
          </cell>
          <cell r="C1643">
            <v>1998</v>
          </cell>
          <cell r="D1643">
            <v>1999</v>
          </cell>
          <cell r="E1643">
            <v>68328709.890000001</v>
          </cell>
          <cell r="F1643">
            <v>74956594.75</v>
          </cell>
        </row>
        <row r="1644">
          <cell r="A1644" t="str">
            <v>The SAS</v>
          </cell>
          <cell r="D1644" t="str">
            <v>The SAS</v>
          </cell>
          <cell r="E1644" t="str">
            <v>System</v>
          </cell>
          <cell r="F1644">
            <v>0.375</v>
          </cell>
        </row>
        <row r="1645">
          <cell r="A1645">
            <v>0</v>
          </cell>
        </row>
        <row r="1646">
          <cell r="A1646">
            <v>0</v>
          </cell>
        </row>
        <row r="1647">
          <cell r="A1647">
            <v>0</v>
          </cell>
          <cell r="E1647" t="str">
            <v>PD_LOSS_</v>
          </cell>
        </row>
        <row r="1648">
          <cell r="A1648" t="str">
            <v>VEH_TYPEUNDERYRPRODYR</v>
          </cell>
          <cell r="B1648" t="str">
            <v>VEH_TYPE</v>
          </cell>
          <cell r="C1648" t="str">
            <v>UNDERYR</v>
          </cell>
          <cell r="D1648" t="str">
            <v>PRODYR</v>
          </cell>
          <cell r="E1648" t="str">
            <v>SHEKEL</v>
          </cell>
          <cell r="F1648" t="str">
            <v>INDEXLOSS</v>
          </cell>
        </row>
        <row r="1649">
          <cell r="A1649">
            <v>0</v>
          </cell>
        </row>
        <row r="1650">
          <cell r="A1650" t="str">
            <v>1019982000</v>
          </cell>
          <cell r="B1650">
            <v>10</v>
          </cell>
          <cell r="C1650">
            <v>1998</v>
          </cell>
          <cell r="D1650">
            <v>2000</v>
          </cell>
          <cell r="E1650">
            <v>64498711.979999997</v>
          </cell>
          <cell r="F1650">
            <v>69981102.5</v>
          </cell>
        </row>
        <row r="1651">
          <cell r="A1651" t="str">
            <v>1019982001</v>
          </cell>
          <cell r="B1651">
            <v>10</v>
          </cell>
          <cell r="C1651">
            <v>1998</v>
          </cell>
          <cell r="D1651">
            <v>2001</v>
          </cell>
          <cell r="E1651">
            <v>65672091.780000001</v>
          </cell>
          <cell r="F1651">
            <v>70466154.480000004</v>
          </cell>
        </row>
        <row r="1652">
          <cell r="A1652" t="str">
            <v>1019982002</v>
          </cell>
          <cell r="B1652">
            <v>10</v>
          </cell>
          <cell r="C1652">
            <v>1998</v>
          </cell>
          <cell r="D1652">
            <v>2002</v>
          </cell>
          <cell r="E1652">
            <v>66472689.969999999</v>
          </cell>
          <cell r="F1652">
            <v>67536253.010000005</v>
          </cell>
        </row>
        <row r="1653">
          <cell r="A1653" t="str">
            <v>101999.</v>
          </cell>
          <cell r="B1653">
            <v>10</v>
          </cell>
          <cell r="C1653">
            <v>1999</v>
          </cell>
          <cell r="D1653" t="str">
            <v>.</v>
          </cell>
          <cell r="E1653" t="str">
            <v>.</v>
          </cell>
          <cell r="F1653" t="str">
            <v>.</v>
          </cell>
        </row>
        <row r="1654">
          <cell r="A1654" t="str">
            <v>1019991999</v>
          </cell>
          <cell r="B1654">
            <v>10</v>
          </cell>
          <cell r="C1654">
            <v>1999</v>
          </cell>
          <cell r="D1654">
            <v>1999</v>
          </cell>
          <cell r="E1654">
            <v>14815597.1</v>
          </cell>
          <cell r="F1654">
            <v>16252710.02</v>
          </cell>
        </row>
        <row r="1655">
          <cell r="A1655" t="str">
            <v>1019992000</v>
          </cell>
          <cell r="B1655">
            <v>10</v>
          </cell>
          <cell r="C1655">
            <v>1999</v>
          </cell>
          <cell r="D1655">
            <v>2000</v>
          </cell>
          <cell r="E1655">
            <v>61528336.130000003</v>
          </cell>
          <cell r="F1655">
            <v>66758244.700000003</v>
          </cell>
        </row>
        <row r="1656">
          <cell r="A1656" t="str">
            <v>1019992001</v>
          </cell>
          <cell r="B1656">
            <v>10</v>
          </cell>
          <cell r="C1656">
            <v>1999</v>
          </cell>
          <cell r="D1656">
            <v>2001</v>
          </cell>
          <cell r="E1656">
            <v>61318578.100000001</v>
          </cell>
          <cell r="F1656">
            <v>65794834.299999997</v>
          </cell>
        </row>
        <row r="1657">
          <cell r="A1657" t="str">
            <v>1019992002</v>
          </cell>
          <cell r="B1657">
            <v>10</v>
          </cell>
          <cell r="C1657">
            <v>1999</v>
          </cell>
          <cell r="D1657">
            <v>2002</v>
          </cell>
          <cell r="E1657">
            <v>49186894.020000003</v>
          </cell>
          <cell r="F1657">
            <v>49973884.32</v>
          </cell>
        </row>
        <row r="1658">
          <cell r="A1658" t="str">
            <v>102000.</v>
          </cell>
          <cell r="B1658">
            <v>10</v>
          </cell>
          <cell r="C1658">
            <v>2000</v>
          </cell>
          <cell r="D1658" t="str">
            <v>.</v>
          </cell>
          <cell r="E1658" t="str">
            <v>.</v>
          </cell>
          <cell r="F1658" t="str">
            <v>.</v>
          </cell>
        </row>
        <row r="1659">
          <cell r="A1659" t="str">
            <v>1020002000</v>
          </cell>
          <cell r="B1659">
            <v>10</v>
          </cell>
          <cell r="C1659">
            <v>2000</v>
          </cell>
          <cell r="D1659">
            <v>2000</v>
          </cell>
          <cell r="E1659">
            <v>13157629.76</v>
          </cell>
          <cell r="F1659">
            <v>14276028.289999999</v>
          </cell>
        </row>
        <row r="1660">
          <cell r="A1660" t="str">
            <v>1020002001</v>
          </cell>
          <cell r="B1660">
            <v>10</v>
          </cell>
          <cell r="C1660">
            <v>2000</v>
          </cell>
          <cell r="D1660">
            <v>2001</v>
          </cell>
          <cell r="E1660">
            <v>45600796.890000001</v>
          </cell>
          <cell r="F1660">
            <v>48929655.060000002</v>
          </cell>
        </row>
        <row r="1661">
          <cell r="A1661" t="str">
            <v>1020002002</v>
          </cell>
          <cell r="B1661">
            <v>10</v>
          </cell>
          <cell r="C1661">
            <v>2000</v>
          </cell>
          <cell r="D1661">
            <v>2002</v>
          </cell>
          <cell r="E1661">
            <v>42641120.759999998</v>
          </cell>
          <cell r="F1661">
            <v>43323378.689999998</v>
          </cell>
        </row>
        <row r="1662">
          <cell r="A1662" t="str">
            <v>102001.</v>
          </cell>
          <cell r="B1662">
            <v>10</v>
          </cell>
          <cell r="C1662">
            <v>2001</v>
          </cell>
          <cell r="D1662" t="str">
            <v>.</v>
          </cell>
          <cell r="E1662" t="str">
            <v>.</v>
          </cell>
          <cell r="F1662" t="str">
            <v>.</v>
          </cell>
        </row>
        <row r="1663">
          <cell r="A1663" t="str">
            <v>1020012001</v>
          </cell>
          <cell r="B1663">
            <v>10</v>
          </cell>
          <cell r="C1663">
            <v>2001</v>
          </cell>
          <cell r="D1663">
            <v>2001</v>
          </cell>
          <cell r="E1663">
            <v>9531968</v>
          </cell>
          <cell r="F1663">
            <v>10227801.66</v>
          </cell>
        </row>
        <row r="1664">
          <cell r="A1664" t="str">
            <v>1020012002</v>
          </cell>
          <cell r="B1664">
            <v>10</v>
          </cell>
          <cell r="C1664">
            <v>2001</v>
          </cell>
          <cell r="D1664">
            <v>2002</v>
          </cell>
          <cell r="E1664">
            <v>37887380.119999997</v>
          </cell>
          <cell r="F1664">
            <v>38493578.200000003</v>
          </cell>
        </row>
        <row r="1665">
          <cell r="A1665" t="str">
            <v>102002.</v>
          </cell>
          <cell r="B1665">
            <v>10</v>
          </cell>
          <cell r="C1665">
            <v>2002</v>
          </cell>
          <cell r="D1665" t="str">
            <v>.</v>
          </cell>
          <cell r="E1665" t="str">
            <v>.</v>
          </cell>
          <cell r="F1665" t="str">
            <v>.</v>
          </cell>
        </row>
        <row r="1666">
          <cell r="A1666" t="str">
            <v>1020022002</v>
          </cell>
          <cell r="B1666">
            <v>10</v>
          </cell>
          <cell r="C1666">
            <v>2002</v>
          </cell>
          <cell r="D1666">
            <v>2002</v>
          </cell>
          <cell r="E1666">
            <v>7602983</v>
          </cell>
          <cell r="F1666">
            <v>7724630.7300000004</v>
          </cell>
        </row>
        <row r="1667">
          <cell r="A1667" t="str">
            <v>1119921998</v>
          </cell>
          <cell r="B1667">
            <v>11</v>
          </cell>
          <cell r="C1667">
            <v>1992</v>
          </cell>
          <cell r="D1667">
            <v>1998</v>
          </cell>
          <cell r="E1667">
            <v>352</v>
          </cell>
          <cell r="F1667">
            <v>406.21</v>
          </cell>
        </row>
        <row r="1668">
          <cell r="A1668" t="str">
            <v>1119921999</v>
          </cell>
          <cell r="B1668">
            <v>11</v>
          </cell>
          <cell r="C1668">
            <v>1992</v>
          </cell>
          <cell r="D1668">
            <v>1999</v>
          </cell>
          <cell r="E1668">
            <v>8703</v>
          </cell>
          <cell r="F1668">
            <v>9547.19</v>
          </cell>
        </row>
        <row r="1669">
          <cell r="A1669" t="str">
            <v>1119922001</v>
          </cell>
          <cell r="B1669">
            <v>11</v>
          </cell>
          <cell r="C1669">
            <v>1992</v>
          </cell>
          <cell r="D1669">
            <v>2001</v>
          </cell>
          <cell r="E1669">
            <v>-600</v>
          </cell>
          <cell r="F1669">
            <v>-643.79999999999995</v>
          </cell>
        </row>
        <row r="1670">
          <cell r="A1670" t="str">
            <v>1119932001</v>
          </cell>
          <cell r="B1670">
            <v>11</v>
          </cell>
          <cell r="C1670">
            <v>1993</v>
          </cell>
          <cell r="D1670">
            <v>2001</v>
          </cell>
          <cell r="E1670">
            <v>2000</v>
          </cell>
          <cell r="F1670">
            <v>2146</v>
          </cell>
        </row>
        <row r="1671">
          <cell r="A1671" t="str">
            <v>1119932002</v>
          </cell>
          <cell r="B1671">
            <v>11</v>
          </cell>
          <cell r="C1671">
            <v>1993</v>
          </cell>
          <cell r="D1671">
            <v>2002</v>
          </cell>
          <cell r="E1671">
            <v>9500</v>
          </cell>
          <cell r="F1671">
            <v>9652</v>
          </cell>
        </row>
        <row r="1672">
          <cell r="A1672" t="str">
            <v>111994.</v>
          </cell>
          <cell r="B1672">
            <v>11</v>
          </cell>
          <cell r="C1672">
            <v>1994</v>
          </cell>
          <cell r="D1672" t="str">
            <v>.</v>
          </cell>
          <cell r="E1672" t="str">
            <v>.</v>
          </cell>
          <cell r="F1672" t="str">
            <v>.</v>
          </cell>
        </row>
        <row r="1673">
          <cell r="A1673" t="str">
            <v>1119942000</v>
          </cell>
          <cell r="B1673">
            <v>11</v>
          </cell>
          <cell r="C1673">
            <v>1994</v>
          </cell>
          <cell r="D1673">
            <v>2000</v>
          </cell>
          <cell r="E1673">
            <v>146</v>
          </cell>
          <cell r="F1673">
            <v>158.41</v>
          </cell>
        </row>
        <row r="1674">
          <cell r="A1674" t="str">
            <v>1119942001</v>
          </cell>
          <cell r="B1674">
            <v>11</v>
          </cell>
          <cell r="C1674">
            <v>1994</v>
          </cell>
          <cell r="D1674">
            <v>2001</v>
          </cell>
          <cell r="E1674">
            <v>11682</v>
          </cell>
          <cell r="F1674">
            <v>12534.79</v>
          </cell>
        </row>
        <row r="1675">
          <cell r="A1675" t="str">
            <v>1119942002</v>
          </cell>
          <cell r="B1675">
            <v>11</v>
          </cell>
          <cell r="C1675">
            <v>1994</v>
          </cell>
          <cell r="D1675">
            <v>2002</v>
          </cell>
          <cell r="E1675">
            <v>1547</v>
          </cell>
          <cell r="F1675">
            <v>1571.75</v>
          </cell>
        </row>
        <row r="1676">
          <cell r="A1676" t="str">
            <v>111995.</v>
          </cell>
          <cell r="B1676">
            <v>11</v>
          </cell>
          <cell r="C1676">
            <v>1995</v>
          </cell>
          <cell r="D1676" t="str">
            <v>.</v>
          </cell>
          <cell r="E1676" t="str">
            <v>.</v>
          </cell>
          <cell r="F1676" t="str">
            <v>.</v>
          </cell>
        </row>
        <row r="1677">
          <cell r="A1677" t="str">
            <v>1119951995</v>
          </cell>
          <cell r="B1677">
            <v>11</v>
          </cell>
          <cell r="C1677">
            <v>1995</v>
          </cell>
          <cell r="D1677">
            <v>1995</v>
          </cell>
          <cell r="E1677">
            <v>2412</v>
          </cell>
          <cell r="F1677">
            <v>3562.52</v>
          </cell>
        </row>
        <row r="1678">
          <cell r="A1678" t="str">
            <v>1119951996</v>
          </cell>
          <cell r="B1678">
            <v>11</v>
          </cell>
          <cell r="C1678">
            <v>1995</v>
          </cell>
          <cell r="D1678">
            <v>1996</v>
          </cell>
          <cell r="E1678">
            <v>5205</v>
          </cell>
          <cell r="F1678">
            <v>6901.83</v>
          </cell>
        </row>
        <row r="1679">
          <cell r="A1679" t="str">
            <v>1119951997</v>
          </cell>
          <cell r="B1679">
            <v>11</v>
          </cell>
          <cell r="C1679">
            <v>1995</v>
          </cell>
          <cell r="D1679">
            <v>1997</v>
          </cell>
          <cell r="E1679">
            <v>2271</v>
          </cell>
          <cell r="F1679">
            <v>2763.81</v>
          </cell>
        </row>
        <row r="1680">
          <cell r="A1680" t="str">
            <v>1119951998</v>
          </cell>
          <cell r="B1680">
            <v>11</v>
          </cell>
          <cell r="C1680">
            <v>1995</v>
          </cell>
          <cell r="D1680">
            <v>1998</v>
          </cell>
          <cell r="E1680">
            <v>551</v>
          </cell>
          <cell r="F1680">
            <v>635.85</v>
          </cell>
        </row>
        <row r="1681">
          <cell r="A1681" t="str">
            <v>1119951999</v>
          </cell>
          <cell r="B1681">
            <v>11</v>
          </cell>
          <cell r="C1681">
            <v>1995</v>
          </cell>
          <cell r="D1681">
            <v>1999</v>
          </cell>
          <cell r="E1681">
            <v>471</v>
          </cell>
          <cell r="F1681">
            <v>516.69000000000005</v>
          </cell>
        </row>
        <row r="1682">
          <cell r="A1682" t="str">
            <v>1119952000</v>
          </cell>
          <cell r="B1682">
            <v>11</v>
          </cell>
          <cell r="C1682">
            <v>1995</v>
          </cell>
          <cell r="D1682">
            <v>2000</v>
          </cell>
          <cell r="E1682">
            <v>5098</v>
          </cell>
          <cell r="F1682">
            <v>5531.33</v>
          </cell>
        </row>
        <row r="1683">
          <cell r="A1683" t="str">
            <v>1119952001</v>
          </cell>
          <cell r="B1683">
            <v>11</v>
          </cell>
          <cell r="C1683">
            <v>1995</v>
          </cell>
          <cell r="D1683">
            <v>2001</v>
          </cell>
          <cell r="E1683">
            <v>3000</v>
          </cell>
          <cell r="F1683">
            <v>3219</v>
          </cell>
        </row>
        <row r="1684">
          <cell r="A1684" t="str">
            <v>1119952002</v>
          </cell>
          <cell r="B1684">
            <v>11</v>
          </cell>
          <cell r="C1684">
            <v>1995</v>
          </cell>
          <cell r="D1684">
            <v>2002</v>
          </cell>
          <cell r="E1684">
            <v>7700</v>
          </cell>
          <cell r="F1684">
            <v>7823.2</v>
          </cell>
        </row>
        <row r="1685">
          <cell r="A1685" t="str">
            <v>111996.</v>
          </cell>
          <cell r="B1685">
            <v>11</v>
          </cell>
          <cell r="C1685">
            <v>1996</v>
          </cell>
          <cell r="D1685" t="str">
            <v>.</v>
          </cell>
          <cell r="E1685" t="str">
            <v>.</v>
          </cell>
          <cell r="F1685" t="str">
            <v>.</v>
          </cell>
        </row>
        <row r="1686">
          <cell r="A1686" t="str">
            <v>1119961997</v>
          </cell>
          <cell r="B1686">
            <v>11</v>
          </cell>
          <cell r="C1686">
            <v>1996</v>
          </cell>
          <cell r="D1686">
            <v>1997</v>
          </cell>
          <cell r="E1686">
            <v>264</v>
          </cell>
          <cell r="F1686">
            <v>321.29000000000002</v>
          </cell>
        </row>
        <row r="1687">
          <cell r="A1687" t="str">
            <v>1119961999</v>
          </cell>
          <cell r="B1687">
            <v>11</v>
          </cell>
          <cell r="C1687">
            <v>1996</v>
          </cell>
          <cell r="D1687">
            <v>1999</v>
          </cell>
          <cell r="E1687">
            <v>2151</v>
          </cell>
          <cell r="F1687">
            <v>2359.65</v>
          </cell>
        </row>
        <row r="1688">
          <cell r="A1688" t="str">
            <v>1119962000</v>
          </cell>
          <cell r="B1688">
            <v>11</v>
          </cell>
          <cell r="C1688">
            <v>1996</v>
          </cell>
          <cell r="D1688">
            <v>2000</v>
          </cell>
          <cell r="E1688">
            <v>7759</v>
          </cell>
          <cell r="F1688">
            <v>8418.51</v>
          </cell>
        </row>
        <row r="1689">
          <cell r="A1689" t="str">
            <v>1119962001</v>
          </cell>
          <cell r="B1689">
            <v>11</v>
          </cell>
          <cell r="C1689">
            <v>1996</v>
          </cell>
          <cell r="D1689">
            <v>2001</v>
          </cell>
          <cell r="E1689">
            <v>19167</v>
          </cell>
          <cell r="F1689">
            <v>20566.189999999999</v>
          </cell>
        </row>
        <row r="1690">
          <cell r="A1690" t="str">
            <v>1119962002</v>
          </cell>
          <cell r="B1690">
            <v>11</v>
          </cell>
          <cell r="C1690">
            <v>1996</v>
          </cell>
          <cell r="D1690">
            <v>2002</v>
          </cell>
          <cell r="E1690">
            <v>12158</v>
          </cell>
          <cell r="F1690">
            <v>12352.53</v>
          </cell>
        </row>
        <row r="1691">
          <cell r="A1691" t="str">
            <v>111997.</v>
          </cell>
          <cell r="B1691">
            <v>11</v>
          </cell>
          <cell r="C1691">
            <v>1997</v>
          </cell>
          <cell r="D1691" t="str">
            <v>.</v>
          </cell>
          <cell r="E1691" t="str">
            <v>.</v>
          </cell>
          <cell r="F1691" t="str">
            <v>.</v>
          </cell>
        </row>
        <row r="1692">
          <cell r="A1692" t="str">
            <v>1119971998</v>
          </cell>
          <cell r="B1692">
            <v>11</v>
          </cell>
          <cell r="C1692">
            <v>1997</v>
          </cell>
          <cell r="D1692">
            <v>1998</v>
          </cell>
          <cell r="E1692">
            <v>5000</v>
          </cell>
          <cell r="F1692">
            <v>5770</v>
          </cell>
        </row>
        <row r="1693">
          <cell r="A1693" t="str">
            <v>1119972000</v>
          </cell>
          <cell r="B1693">
            <v>11</v>
          </cell>
          <cell r="C1693">
            <v>1997</v>
          </cell>
          <cell r="D1693">
            <v>2000</v>
          </cell>
          <cell r="E1693">
            <v>22628</v>
          </cell>
          <cell r="F1693">
            <v>24551.38</v>
          </cell>
        </row>
        <row r="1694">
          <cell r="A1694" t="str">
            <v>1119972001</v>
          </cell>
          <cell r="B1694">
            <v>11</v>
          </cell>
          <cell r="C1694">
            <v>1997</v>
          </cell>
          <cell r="D1694">
            <v>2001</v>
          </cell>
          <cell r="E1694">
            <v>27205</v>
          </cell>
          <cell r="F1694">
            <v>29190.959999999999</v>
          </cell>
        </row>
        <row r="1695">
          <cell r="A1695" t="str">
            <v>1119972002</v>
          </cell>
          <cell r="B1695">
            <v>11</v>
          </cell>
          <cell r="C1695">
            <v>1997</v>
          </cell>
          <cell r="D1695">
            <v>2002</v>
          </cell>
          <cell r="E1695">
            <v>28271</v>
          </cell>
          <cell r="F1695">
            <v>28723.34</v>
          </cell>
        </row>
        <row r="1696">
          <cell r="A1696" t="str">
            <v>111998.</v>
          </cell>
          <cell r="B1696">
            <v>11</v>
          </cell>
          <cell r="C1696">
            <v>1998</v>
          </cell>
          <cell r="D1696" t="str">
            <v>.</v>
          </cell>
          <cell r="E1696" t="str">
            <v>.</v>
          </cell>
          <cell r="F1696" t="str">
            <v>.</v>
          </cell>
        </row>
        <row r="1697">
          <cell r="A1697" t="str">
            <v>1119981998</v>
          </cell>
          <cell r="B1697">
            <v>11</v>
          </cell>
          <cell r="C1697">
            <v>1998</v>
          </cell>
          <cell r="D1697">
            <v>1998</v>
          </cell>
          <cell r="E1697">
            <v>24440</v>
          </cell>
          <cell r="F1697">
            <v>28203.759999999998</v>
          </cell>
        </row>
        <row r="1698">
          <cell r="A1698" t="str">
            <v>1119981999</v>
          </cell>
          <cell r="B1698">
            <v>11</v>
          </cell>
          <cell r="C1698">
            <v>1998</v>
          </cell>
          <cell r="D1698">
            <v>1999</v>
          </cell>
          <cell r="E1698">
            <v>19086</v>
          </cell>
          <cell r="F1698">
            <v>20937.34</v>
          </cell>
        </row>
        <row r="1699">
          <cell r="A1699" t="str">
            <v>1119982000</v>
          </cell>
          <cell r="B1699">
            <v>11</v>
          </cell>
          <cell r="C1699">
            <v>1998</v>
          </cell>
          <cell r="D1699">
            <v>2000</v>
          </cell>
          <cell r="E1699">
            <v>25711</v>
          </cell>
          <cell r="F1699">
            <v>27896.43</v>
          </cell>
        </row>
        <row r="1700">
          <cell r="A1700" t="str">
            <v>1119982001</v>
          </cell>
          <cell r="B1700">
            <v>11</v>
          </cell>
          <cell r="C1700">
            <v>1998</v>
          </cell>
          <cell r="D1700">
            <v>2001</v>
          </cell>
          <cell r="E1700">
            <v>73358</v>
          </cell>
          <cell r="F1700">
            <v>78713.13</v>
          </cell>
        </row>
        <row r="1701">
          <cell r="A1701" t="str">
            <v>1119982002</v>
          </cell>
          <cell r="B1701">
            <v>11</v>
          </cell>
          <cell r="C1701">
            <v>1998</v>
          </cell>
          <cell r="D1701">
            <v>2002</v>
          </cell>
          <cell r="E1701">
            <v>160748</v>
          </cell>
          <cell r="F1701">
            <v>163319.97</v>
          </cell>
        </row>
        <row r="1702">
          <cell r="A1702" t="str">
            <v>111999.</v>
          </cell>
          <cell r="B1702">
            <v>11</v>
          </cell>
          <cell r="C1702">
            <v>1999</v>
          </cell>
          <cell r="D1702" t="str">
            <v>.</v>
          </cell>
          <cell r="E1702" t="str">
            <v>.</v>
          </cell>
          <cell r="F1702" t="str">
            <v>.</v>
          </cell>
        </row>
        <row r="1703">
          <cell r="A1703" t="str">
            <v>1119991999</v>
          </cell>
          <cell r="B1703">
            <v>11</v>
          </cell>
          <cell r="C1703">
            <v>1999</v>
          </cell>
          <cell r="D1703">
            <v>1999</v>
          </cell>
          <cell r="E1703">
            <v>2933</v>
          </cell>
          <cell r="F1703">
            <v>3217.5</v>
          </cell>
        </row>
        <row r="1704">
          <cell r="A1704" t="str">
            <v>1119992000</v>
          </cell>
          <cell r="B1704">
            <v>11</v>
          </cell>
          <cell r="C1704">
            <v>1999</v>
          </cell>
          <cell r="D1704">
            <v>2000</v>
          </cell>
          <cell r="E1704">
            <v>275184</v>
          </cell>
          <cell r="F1704">
            <v>298574.64</v>
          </cell>
        </row>
        <row r="1705">
          <cell r="A1705" t="str">
            <v>The SAS</v>
          </cell>
          <cell r="D1705" t="str">
            <v>The SAS</v>
          </cell>
          <cell r="E1705" t="str">
            <v>System</v>
          </cell>
          <cell r="F1705">
            <v>0.375</v>
          </cell>
        </row>
        <row r="1706">
          <cell r="A1706">
            <v>0</v>
          </cell>
        </row>
        <row r="1707">
          <cell r="A1707">
            <v>0</v>
          </cell>
        </row>
        <row r="1708">
          <cell r="A1708">
            <v>0</v>
          </cell>
          <cell r="E1708" t="str">
            <v>PD_LOSS_</v>
          </cell>
        </row>
        <row r="1709">
          <cell r="A1709" t="str">
            <v>VEH_TYPEUNDERYR    PRODY</v>
          </cell>
          <cell r="B1709" t="str">
            <v>VEH_TYPE</v>
          </cell>
          <cell r="C1709" t="str">
            <v>UNDERY</v>
          </cell>
          <cell r="D1709" t="str">
            <v>R    PRODY</v>
          </cell>
          <cell r="E1709" t="str">
            <v>R     SHEKEL</v>
          </cell>
          <cell r="F1709" t="str">
            <v>INDEXLOSS</v>
          </cell>
        </row>
        <row r="1710">
          <cell r="A1710">
            <v>0</v>
          </cell>
        </row>
        <row r="1711">
          <cell r="A1711" t="str">
            <v>1119992001</v>
          </cell>
          <cell r="B1711">
            <v>11</v>
          </cell>
          <cell r="C1711">
            <v>1999</v>
          </cell>
          <cell r="D1711">
            <v>2001</v>
          </cell>
          <cell r="E1711">
            <v>1901236</v>
          </cell>
          <cell r="F1711">
            <v>2040026.23</v>
          </cell>
        </row>
        <row r="1712">
          <cell r="A1712" t="str">
            <v>1119992002</v>
          </cell>
          <cell r="B1712">
            <v>11</v>
          </cell>
          <cell r="C1712">
            <v>1999</v>
          </cell>
          <cell r="D1712">
            <v>2002</v>
          </cell>
          <cell r="E1712">
            <v>771996</v>
          </cell>
          <cell r="F1712">
            <v>784347.94</v>
          </cell>
        </row>
        <row r="1713">
          <cell r="A1713" t="str">
            <v>112000.</v>
          </cell>
          <cell r="B1713">
            <v>11</v>
          </cell>
          <cell r="C1713">
            <v>2000</v>
          </cell>
          <cell r="D1713" t="str">
            <v>.</v>
          </cell>
          <cell r="E1713" t="str">
            <v>.</v>
          </cell>
          <cell r="F1713" t="str">
            <v>.</v>
          </cell>
        </row>
        <row r="1714">
          <cell r="A1714" t="str">
            <v>1120002000</v>
          </cell>
          <cell r="B1714">
            <v>11</v>
          </cell>
          <cell r="C1714">
            <v>2000</v>
          </cell>
          <cell r="D1714">
            <v>2000</v>
          </cell>
          <cell r="E1714">
            <v>439950</v>
          </cell>
          <cell r="F1714">
            <v>477345.75</v>
          </cell>
        </row>
        <row r="1715">
          <cell r="A1715" t="str">
            <v>1120002001</v>
          </cell>
          <cell r="B1715">
            <v>11</v>
          </cell>
          <cell r="C1715">
            <v>2000</v>
          </cell>
          <cell r="D1715">
            <v>2001</v>
          </cell>
          <cell r="E1715">
            <v>4863732</v>
          </cell>
          <cell r="F1715">
            <v>5218784.4400000004</v>
          </cell>
        </row>
        <row r="1716">
          <cell r="A1716" t="str">
            <v>1120002002</v>
          </cell>
          <cell r="B1716">
            <v>11</v>
          </cell>
          <cell r="C1716">
            <v>2000</v>
          </cell>
          <cell r="D1716">
            <v>2002</v>
          </cell>
          <cell r="E1716">
            <v>5084933</v>
          </cell>
          <cell r="F1716">
            <v>5166291.93</v>
          </cell>
        </row>
        <row r="1717">
          <cell r="A1717" t="str">
            <v>112001.</v>
          </cell>
          <cell r="B1717">
            <v>11</v>
          </cell>
          <cell r="C1717">
            <v>2001</v>
          </cell>
          <cell r="D1717" t="str">
            <v>.</v>
          </cell>
          <cell r="E1717" t="str">
            <v>.</v>
          </cell>
          <cell r="F1717" t="str">
            <v>.</v>
          </cell>
        </row>
        <row r="1718">
          <cell r="A1718" t="str">
            <v>1120012001</v>
          </cell>
          <cell r="B1718">
            <v>11</v>
          </cell>
          <cell r="C1718">
            <v>2001</v>
          </cell>
          <cell r="D1718">
            <v>2001</v>
          </cell>
          <cell r="E1718">
            <v>1067684</v>
          </cell>
          <cell r="F1718">
            <v>1145624.93</v>
          </cell>
        </row>
        <row r="1719">
          <cell r="A1719" t="str">
            <v>1120012002</v>
          </cell>
          <cell r="B1719">
            <v>11</v>
          </cell>
          <cell r="C1719">
            <v>2001</v>
          </cell>
          <cell r="D1719">
            <v>2002</v>
          </cell>
          <cell r="E1719">
            <v>6468481</v>
          </cell>
          <cell r="F1719">
            <v>6571976.7000000002</v>
          </cell>
        </row>
        <row r="1720">
          <cell r="A1720" t="str">
            <v>112002.</v>
          </cell>
          <cell r="B1720">
            <v>11</v>
          </cell>
          <cell r="C1720">
            <v>2002</v>
          </cell>
          <cell r="D1720" t="str">
            <v>.</v>
          </cell>
          <cell r="E1720" t="str">
            <v>.</v>
          </cell>
          <cell r="F1720" t="str">
            <v>.</v>
          </cell>
        </row>
        <row r="1721">
          <cell r="A1721" t="str">
            <v>1120022002</v>
          </cell>
          <cell r="B1721">
            <v>11</v>
          </cell>
          <cell r="C1721">
            <v>2002</v>
          </cell>
          <cell r="D1721">
            <v>2002</v>
          </cell>
          <cell r="E1721">
            <v>2275674</v>
          </cell>
          <cell r="F1721">
            <v>2312084.7799999998</v>
          </cell>
        </row>
        <row r="1722">
          <cell r="A1722" t="str">
            <v>1219932001</v>
          </cell>
          <cell r="B1722">
            <v>12</v>
          </cell>
          <cell r="C1722">
            <v>1993</v>
          </cell>
          <cell r="D1722">
            <v>2001</v>
          </cell>
          <cell r="E1722">
            <v>222047</v>
          </cell>
          <cell r="F1722">
            <v>238256.43</v>
          </cell>
        </row>
        <row r="1723">
          <cell r="A1723" t="str">
            <v>1219932002</v>
          </cell>
          <cell r="B1723">
            <v>12</v>
          </cell>
          <cell r="C1723">
            <v>1993</v>
          </cell>
          <cell r="D1723">
            <v>2002</v>
          </cell>
          <cell r="E1723">
            <v>330000</v>
          </cell>
          <cell r="F1723">
            <v>335280</v>
          </cell>
        </row>
        <row r="1724">
          <cell r="A1724" t="str">
            <v>121994.</v>
          </cell>
          <cell r="B1724">
            <v>12</v>
          </cell>
          <cell r="C1724">
            <v>1994</v>
          </cell>
          <cell r="D1724" t="str">
            <v>.</v>
          </cell>
          <cell r="E1724" t="str">
            <v>.</v>
          </cell>
          <cell r="F1724" t="str">
            <v>.</v>
          </cell>
        </row>
        <row r="1725">
          <cell r="A1725" t="str">
            <v>1219942001</v>
          </cell>
          <cell r="B1725">
            <v>12</v>
          </cell>
          <cell r="C1725">
            <v>1994</v>
          </cell>
          <cell r="D1725">
            <v>2001</v>
          </cell>
          <cell r="E1725">
            <v>28555</v>
          </cell>
          <cell r="F1725">
            <v>30639.52</v>
          </cell>
        </row>
        <row r="1726">
          <cell r="A1726" t="str">
            <v>1219942002</v>
          </cell>
          <cell r="B1726">
            <v>12</v>
          </cell>
          <cell r="C1726">
            <v>1994</v>
          </cell>
          <cell r="D1726">
            <v>2002</v>
          </cell>
          <cell r="E1726">
            <v>620</v>
          </cell>
          <cell r="F1726">
            <v>629.91999999999996</v>
          </cell>
        </row>
        <row r="1727">
          <cell r="A1727" t="str">
            <v>121995.</v>
          </cell>
          <cell r="B1727">
            <v>12</v>
          </cell>
          <cell r="C1727">
            <v>1995</v>
          </cell>
          <cell r="D1727" t="str">
            <v>.</v>
          </cell>
          <cell r="E1727" t="str">
            <v>.</v>
          </cell>
          <cell r="F1727" t="str">
            <v>.</v>
          </cell>
        </row>
        <row r="1728">
          <cell r="A1728" t="str">
            <v>1219951996</v>
          </cell>
          <cell r="B1728">
            <v>12</v>
          </cell>
          <cell r="C1728">
            <v>1995</v>
          </cell>
          <cell r="D1728">
            <v>1996</v>
          </cell>
          <cell r="E1728">
            <v>28126</v>
          </cell>
          <cell r="F1728">
            <v>37295.08</v>
          </cell>
        </row>
        <row r="1729">
          <cell r="A1729" t="str">
            <v>1219951997</v>
          </cell>
          <cell r="B1729">
            <v>12</v>
          </cell>
          <cell r="C1729">
            <v>1995</v>
          </cell>
          <cell r="D1729">
            <v>1997</v>
          </cell>
          <cell r="E1729">
            <v>12652</v>
          </cell>
          <cell r="F1729">
            <v>15397.48</v>
          </cell>
        </row>
        <row r="1730">
          <cell r="A1730" t="str">
            <v>1219951998</v>
          </cell>
          <cell r="B1730">
            <v>12</v>
          </cell>
          <cell r="C1730">
            <v>1995</v>
          </cell>
          <cell r="D1730">
            <v>1998</v>
          </cell>
          <cell r="E1730">
            <v>5753</v>
          </cell>
          <cell r="F1730">
            <v>6638.96</v>
          </cell>
        </row>
        <row r="1731">
          <cell r="A1731" t="str">
            <v>1219951999</v>
          </cell>
          <cell r="B1731">
            <v>12</v>
          </cell>
          <cell r="C1731">
            <v>1995</v>
          </cell>
          <cell r="D1731">
            <v>1999</v>
          </cell>
          <cell r="E1731">
            <v>128561</v>
          </cell>
          <cell r="F1731">
            <v>141031.42000000001</v>
          </cell>
        </row>
        <row r="1732">
          <cell r="A1732" t="str">
            <v>1219952000</v>
          </cell>
          <cell r="B1732">
            <v>12</v>
          </cell>
          <cell r="C1732">
            <v>1995</v>
          </cell>
          <cell r="D1732">
            <v>2000</v>
          </cell>
          <cell r="E1732">
            <v>65622</v>
          </cell>
          <cell r="F1732">
            <v>71199.87</v>
          </cell>
        </row>
        <row r="1733">
          <cell r="A1733" t="str">
            <v>1219952001</v>
          </cell>
          <cell r="B1733">
            <v>12</v>
          </cell>
          <cell r="C1733">
            <v>1995</v>
          </cell>
          <cell r="D1733">
            <v>2001</v>
          </cell>
          <cell r="E1733">
            <v>1207</v>
          </cell>
          <cell r="F1733">
            <v>1295.1099999999999</v>
          </cell>
        </row>
        <row r="1734">
          <cell r="A1734" t="str">
            <v>1219952002</v>
          </cell>
          <cell r="B1734">
            <v>12</v>
          </cell>
          <cell r="C1734">
            <v>1995</v>
          </cell>
          <cell r="D1734">
            <v>2002</v>
          </cell>
          <cell r="E1734">
            <v>1042</v>
          </cell>
          <cell r="F1734">
            <v>1058.67</v>
          </cell>
        </row>
        <row r="1735">
          <cell r="A1735" t="str">
            <v>121996.</v>
          </cell>
          <cell r="B1735">
            <v>12</v>
          </cell>
          <cell r="C1735">
            <v>1996</v>
          </cell>
          <cell r="D1735" t="str">
            <v>.</v>
          </cell>
          <cell r="E1735" t="str">
            <v>.</v>
          </cell>
          <cell r="F1735" t="str">
            <v>.</v>
          </cell>
        </row>
        <row r="1736">
          <cell r="A1736" t="str">
            <v>1219961997</v>
          </cell>
          <cell r="B1736">
            <v>12</v>
          </cell>
          <cell r="C1736">
            <v>1996</v>
          </cell>
          <cell r="D1736">
            <v>1997</v>
          </cell>
          <cell r="E1736">
            <v>1891</v>
          </cell>
          <cell r="F1736">
            <v>2301.35</v>
          </cell>
        </row>
        <row r="1737">
          <cell r="A1737" t="str">
            <v>1219961998</v>
          </cell>
          <cell r="B1737">
            <v>12</v>
          </cell>
          <cell r="C1737">
            <v>1996</v>
          </cell>
          <cell r="D1737">
            <v>1998</v>
          </cell>
          <cell r="E1737">
            <v>395</v>
          </cell>
          <cell r="F1737">
            <v>455.83</v>
          </cell>
        </row>
        <row r="1738">
          <cell r="A1738" t="str">
            <v>1219961999</v>
          </cell>
          <cell r="B1738">
            <v>12</v>
          </cell>
          <cell r="C1738">
            <v>1996</v>
          </cell>
          <cell r="D1738">
            <v>1999</v>
          </cell>
          <cell r="E1738">
            <v>2814</v>
          </cell>
          <cell r="F1738">
            <v>3086.96</v>
          </cell>
        </row>
        <row r="1739">
          <cell r="A1739" t="str">
            <v>1219962000</v>
          </cell>
          <cell r="B1739">
            <v>12</v>
          </cell>
          <cell r="C1739">
            <v>1996</v>
          </cell>
          <cell r="D1739">
            <v>2000</v>
          </cell>
          <cell r="E1739">
            <v>18631</v>
          </cell>
          <cell r="F1739">
            <v>20214.63</v>
          </cell>
        </row>
        <row r="1740">
          <cell r="A1740" t="str">
            <v>1219962001</v>
          </cell>
          <cell r="B1740">
            <v>12</v>
          </cell>
          <cell r="C1740">
            <v>1996</v>
          </cell>
          <cell r="D1740">
            <v>2001</v>
          </cell>
          <cell r="E1740">
            <v>203494</v>
          </cell>
          <cell r="F1740">
            <v>218349.06</v>
          </cell>
        </row>
        <row r="1741">
          <cell r="A1741" t="str">
            <v>1219962002</v>
          </cell>
          <cell r="B1741">
            <v>12</v>
          </cell>
          <cell r="C1741">
            <v>1996</v>
          </cell>
          <cell r="D1741">
            <v>2002</v>
          </cell>
          <cell r="E1741">
            <v>17555</v>
          </cell>
          <cell r="F1741">
            <v>17835.88</v>
          </cell>
        </row>
        <row r="1742">
          <cell r="A1742" t="str">
            <v>121997.</v>
          </cell>
          <cell r="B1742">
            <v>12</v>
          </cell>
          <cell r="C1742">
            <v>1997</v>
          </cell>
          <cell r="D1742" t="str">
            <v>.</v>
          </cell>
          <cell r="E1742" t="str">
            <v>.</v>
          </cell>
          <cell r="F1742" t="str">
            <v>.</v>
          </cell>
        </row>
        <row r="1743">
          <cell r="A1743" t="str">
            <v>1219971998</v>
          </cell>
          <cell r="B1743">
            <v>12</v>
          </cell>
          <cell r="C1743">
            <v>1997</v>
          </cell>
          <cell r="D1743">
            <v>1998</v>
          </cell>
          <cell r="E1743">
            <v>8835</v>
          </cell>
          <cell r="F1743">
            <v>10195.59</v>
          </cell>
        </row>
        <row r="1744">
          <cell r="A1744" t="str">
            <v>1219971999</v>
          </cell>
          <cell r="B1744">
            <v>12</v>
          </cell>
          <cell r="C1744">
            <v>1997</v>
          </cell>
          <cell r="D1744">
            <v>1999</v>
          </cell>
          <cell r="E1744">
            <v>123</v>
          </cell>
          <cell r="F1744">
            <v>134.93</v>
          </cell>
        </row>
        <row r="1745">
          <cell r="A1745" t="str">
            <v>1219972000</v>
          </cell>
          <cell r="B1745">
            <v>12</v>
          </cell>
          <cell r="C1745">
            <v>1997</v>
          </cell>
          <cell r="D1745">
            <v>2000</v>
          </cell>
          <cell r="E1745">
            <v>89</v>
          </cell>
          <cell r="F1745">
            <v>96.57</v>
          </cell>
        </row>
        <row r="1746">
          <cell r="A1746" t="str">
            <v>1219972001</v>
          </cell>
          <cell r="B1746">
            <v>12</v>
          </cell>
          <cell r="C1746">
            <v>1997</v>
          </cell>
          <cell r="D1746">
            <v>2001</v>
          </cell>
          <cell r="E1746">
            <v>29885</v>
          </cell>
          <cell r="F1746">
            <v>32066.6</v>
          </cell>
        </row>
        <row r="1747">
          <cell r="A1747" t="str">
            <v>1219972002</v>
          </cell>
          <cell r="B1747">
            <v>12</v>
          </cell>
          <cell r="C1747">
            <v>1997</v>
          </cell>
          <cell r="D1747">
            <v>2002</v>
          </cell>
          <cell r="E1747">
            <v>8224</v>
          </cell>
          <cell r="F1747">
            <v>8355.58</v>
          </cell>
        </row>
        <row r="1748">
          <cell r="A1748" t="str">
            <v>121998.</v>
          </cell>
          <cell r="B1748">
            <v>12</v>
          </cell>
          <cell r="C1748">
            <v>1998</v>
          </cell>
          <cell r="D1748" t="str">
            <v>.</v>
          </cell>
          <cell r="E1748" t="str">
            <v>.</v>
          </cell>
          <cell r="F1748" t="str">
            <v>.</v>
          </cell>
        </row>
        <row r="1749">
          <cell r="A1749" t="str">
            <v>1219981998</v>
          </cell>
          <cell r="B1749">
            <v>12</v>
          </cell>
          <cell r="C1749">
            <v>1998</v>
          </cell>
          <cell r="D1749">
            <v>1998</v>
          </cell>
          <cell r="E1749">
            <v>15356</v>
          </cell>
          <cell r="F1749">
            <v>17720.82</v>
          </cell>
        </row>
        <row r="1750">
          <cell r="A1750" t="str">
            <v>1219981999</v>
          </cell>
          <cell r="B1750">
            <v>12</v>
          </cell>
          <cell r="C1750">
            <v>1998</v>
          </cell>
          <cell r="D1750">
            <v>1999</v>
          </cell>
          <cell r="E1750">
            <v>4252</v>
          </cell>
          <cell r="F1750">
            <v>4664.4399999999996</v>
          </cell>
        </row>
        <row r="1751">
          <cell r="A1751" t="str">
            <v>1219982000</v>
          </cell>
          <cell r="B1751">
            <v>12</v>
          </cell>
          <cell r="C1751">
            <v>1998</v>
          </cell>
          <cell r="D1751">
            <v>2000</v>
          </cell>
          <cell r="E1751">
            <v>46699</v>
          </cell>
          <cell r="F1751">
            <v>50668.42</v>
          </cell>
        </row>
        <row r="1752">
          <cell r="A1752" t="str">
            <v>1219982001</v>
          </cell>
          <cell r="B1752">
            <v>12</v>
          </cell>
          <cell r="C1752">
            <v>1998</v>
          </cell>
          <cell r="D1752">
            <v>2001</v>
          </cell>
          <cell r="E1752">
            <v>82800</v>
          </cell>
          <cell r="F1752">
            <v>88844.4</v>
          </cell>
        </row>
        <row r="1753">
          <cell r="A1753" t="str">
            <v>1219982002</v>
          </cell>
          <cell r="B1753">
            <v>12</v>
          </cell>
          <cell r="C1753">
            <v>1998</v>
          </cell>
          <cell r="D1753">
            <v>2002</v>
          </cell>
          <cell r="E1753">
            <v>122320</v>
          </cell>
          <cell r="F1753">
            <v>124277.12</v>
          </cell>
        </row>
        <row r="1754">
          <cell r="A1754" t="str">
            <v>121999.</v>
          </cell>
          <cell r="B1754">
            <v>12</v>
          </cell>
          <cell r="C1754">
            <v>1999</v>
          </cell>
          <cell r="D1754" t="str">
            <v>.</v>
          </cell>
          <cell r="E1754" t="str">
            <v>.</v>
          </cell>
          <cell r="F1754" t="str">
            <v>.</v>
          </cell>
        </row>
        <row r="1755">
          <cell r="A1755" t="str">
            <v>1219991999</v>
          </cell>
          <cell r="B1755">
            <v>12</v>
          </cell>
          <cell r="C1755">
            <v>1999</v>
          </cell>
          <cell r="D1755">
            <v>1999</v>
          </cell>
          <cell r="E1755">
            <v>383</v>
          </cell>
          <cell r="F1755">
            <v>420.15</v>
          </cell>
        </row>
        <row r="1756">
          <cell r="A1756" t="str">
            <v>1219992000</v>
          </cell>
          <cell r="B1756">
            <v>12</v>
          </cell>
          <cell r="C1756">
            <v>1999</v>
          </cell>
          <cell r="D1756">
            <v>2000</v>
          </cell>
          <cell r="E1756">
            <v>33951</v>
          </cell>
          <cell r="F1756">
            <v>36836.83</v>
          </cell>
        </row>
        <row r="1757">
          <cell r="A1757" t="str">
            <v>1219992001</v>
          </cell>
          <cell r="B1757">
            <v>12</v>
          </cell>
          <cell r="C1757">
            <v>1999</v>
          </cell>
          <cell r="D1757">
            <v>2001</v>
          </cell>
          <cell r="E1757">
            <v>273676</v>
          </cell>
          <cell r="F1757">
            <v>293654.34999999998</v>
          </cell>
        </row>
        <row r="1758">
          <cell r="A1758" t="str">
            <v>1219992002</v>
          </cell>
          <cell r="B1758">
            <v>12</v>
          </cell>
          <cell r="C1758">
            <v>1999</v>
          </cell>
          <cell r="D1758">
            <v>2002</v>
          </cell>
          <cell r="E1758">
            <v>277143</v>
          </cell>
          <cell r="F1758">
            <v>281577.28999999998</v>
          </cell>
        </row>
        <row r="1759">
          <cell r="A1759" t="str">
            <v>122000.</v>
          </cell>
          <cell r="B1759">
            <v>12</v>
          </cell>
          <cell r="C1759">
            <v>2000</v>
          </cell>
          <cell r="D1759" t="str">
            <v>.</v>
          </cell>
          <cell r="E1759" t="str">
            <v>.</v>
          </cell>
          <cell r="F1759" t="str">
            <v>.</v>
          </cell>
        </row>
        <row r="1760">
          <cell r="A1760" t="str">
            <v>1220002000</v>
          </cell>
          <cell r="B1760">
            <v>12</v>
          </cell>
          <cell r="C1760">
            <v>2000</v>
          </cell>
          <cell r="D1760">
            <v>2000</v>
          </cell>
          <cell r="E1760">
            <v>80243</v>
          </cell>
          <cell r="F1760">
            <v>87063.65</v>
          </cell>
        </row>
        <row r="1761">
          <cell r="A1761" t="str">
            <v>1220002001</v>
          </cell>
          <cell r="B1761">
            <v>12</v>
          </cell>
          <cell r="C1761">
            <v>2000</v>
          </cell>
          <cell r="D1761">
            <v>2001</v>
          </cell>
          <cell r="E1761">
            <v>1052371</v>
          </cell>
          <cell r="F1761">
            <v>1129194.08</v>
          </cell>
        </row>
        <row r="1762">
          <cell r="A1762" t="str">
            <v>1220002002</v>
          </cell>
          <cell r="B1762">
            <v>12</v>
          </cell>
          <cell r="C1762">
            <v>2000</v>
          </cell>
          <cell r="D1762">
            <v>2002</v>
          </cell>
          <cell r="E1762">
            <v>1061630</v>
          </cell>
          <cell r="F1762">
            <v>1078616.08</v>
          </cell>
        </row>
        <row r="1763">
          <cell r="A1763" t="str">
            <v>122001.</v>
          </cell>
          <cell r="B1763">
            <v>12</v>
          </cell>
          <cell r="C1763">
            <v>2001</v>
          </cell>
          <cell r="D1763" t="str">
            <v>.</v>
          </cell>
          <cell r="E1763" t="str">
            <v>.</v>
          </cell>
          <cell r="F1763" t="str">
            <v>.</v>
          </cell>
        </row>
        <row r="1764">
          <cell r="A1764" t="str">
            <v>1220012001</v>
          </cell>
          <cell r="B1764">
            <v>12</v>
          </cell>
          <cell r="C1764">
            <v>2001</v>
          </cell>
          <cell r="D1764">
            <v>2001</v>
          </cell>
          <cell r="E1764">
            <v>557946</v>
          </cell>
          <cell r="F1764">
            <v>598676.06000000006</v>
          </cell>
        </row>
        <row r="1765">
          <cell r="A1765" t="str">
            <v>1220012002</v>
          </cell>
          <cell r="B1765">
            <v>12</v>
          </cell>
          <cell r="C1765">
            <v>2001</v>
          </cell>
          <cell r="D1765">
            <v>2002</v>
          </cell>
          <cell r="E1765">
            <v>2149635</v>
          </cell>
          <cell r="F1765">
            <v>2184029.16</v>
          </cell>
        </row>
        <row r="1766">
          <cell r="A1766" t="str">
            <v>The SAS</v>
          </cell>
          <cell r="D1766" t="str">
            <v>The SAS</v>
          </cell>
          <cell r="E1766" t="str">
            <v>System</v>
          </cell>
          <cell r="F1766">
            <v>0.375</v>
          </cell>
        </row>
        <row r="1767">
          <cell r="A1767">
            <v>0</v>
          </cell>
        </row>
        <row r="1768">
          <cell r="A1768">
            <v>0</v>
          </cell>
        </row>
        <row r="1769">
          <cell r="A1769">
            <v>0</v>
          </cell>
          <cell r="E1769" t="str">
            <v>PD_LOSS_</v>
          </cell>
        </row>
        <row r="1770">
          <cell r="A1770" t="str">
            <v>VEH_TYPEUNDERYRPRODYR</v>
          </cell>
          <cell r="B1770" t="str">
            <v>VEH_TYPE</v>
          </cell>
          <cell r="C1770" t="str">
            <v>UNDERYR</v>
          </cell>
          <cell r="D1770" t="str">
            <v>PRODYR</v>
          </cell>
          <cell r="E1770" t="str">
            <v>SHEKEL</v>
          </cell>
          <cell r="F1770" t="str">
            <v>INDEXLOSS</v>
          </cell>
        </row>
        <row r="1771">
          <cell r="A1771">
            <v>0</v>
          </cell>
        </row>
        <row r="1772">
          <cell r="A1772" t="str">
            <v>122002.</v>
          </cell>
          <cell r="B1772">
            <v>12</v>
          </cell>
          <cell r="C1772">
            <v>2002</v>
          </cell>
          <cell r="D1772" t="str">
            <v>.</v>
          </cell>
          <cell r="E1772" t="str">
            <v>.</v>
          </cell>
          <cell r="F1772" t="str">
            <v>.</v>
          </cell>
        </row>
        <row r="1773">
          <cell r="A1773" t="str">
            <v>1220022002</v>
          </cell>
          <cell r="B1773">
            <v>12</v>
          </cell>
          <cell r="C1773">
            <v>2002</v>
          </cell>
          <cell r="D1773">
            <v>2002</v>
          </cell>
          <cell r="E1773">
            <v>375663</v>
          </cell>
          <cell r="F1773">
            <v>381673.61</v>
          </cell>
        </row>
        <row r="1774">
          <cell r="A1774" t="str">
            <v>192000.</v>
          </cell>
          <cell r="B1774">
            <v>19</v>
          </cell>
          <cell r="C1774">
            <v>2000</v>
          </cell>
          <cell r="D1774" t="str">
            <v>.</v>
          </cell>
          <cell r="E1774" t="str">
            <v>.</v>
          </cell>
          <cell r="F1774" t="str">
            <v>.</v>
          </cell>
        </row>
        <row r="1775">
          <cell r="A1775" t="str">
            <v>211977.</v>
          </cell>
          <cell r="B1775">
            <v>21</v>
          </cell>
          <cell r="C1775">
            <v>1977</v>
          </cell>
          <cell r="D1775" t="str">
            <v>.</v>
          </cell>
          <cell r="E1775" t="str">
            <v>.</v>
          </cell>
          <cell r="F1775" t="str">
            <v>.</v>
          </cell>
        </row>
        <row r="1776">
          <cell r="A1776" t="str">
            <v>2119771976</v>
          </cell>
          <cell r="B1776">
            <v>21</v>
          </cell>
          <cell r="C1776">
            <v>1977</v>
          </cell>
          <cell r="D1776">
            <v>1976</v>
          </cell>
          <cell r="E1776">
            <v>4.18</v>
          </cell>
          <cell r="F1776">
            <v>4.18</v>
          </cell>
        </row>
        <row r="1777">
          <cell r="A1777" t="str">
            <v>2119771977</v>
          </cell>
          <cell r="B1777">
            <v>21</v>
          </cell>
          <cell r="C1777">
            <v>1977</v>
          </cell>
          <cell r="D1777">
            <v>1977</v>
          </cell>
          <cell r="E1777">
            <v>316.76</v>
          </cell>
          <cell r="F1777">
            <v>3467357.59</v>
          </cell>
        </row>
        <row r="1778">
          <cell r="A1778" t="str">
            <v>2119771978</v>
          </cell>
          <cell r="B1778">
            <v>21</v>
          </cell>
          <cell r="C1778">
            <v>1977</v>
          </cell>
          <cell r="D1778">
            <v>1978</v>
          </cell>
          <cell r="E1778">
            <v>1114.58</v>
          </cell>
          <cell r="F1778">
            <v>8101601.1500000004</v>
          </cell>
        </row>
        <row r="1779">
          <cell r="A1779" t="str">
            <v>2119771979</v>
          </cell>
          <cell r="B1779">
            <v>21</v>
          </cell>
          <cell r="C1779">
            <v>1977</v>
          </cell>
          <cell r="D1779">
            <v>1979</v>
          </cell>
          <cell r="E1779">
            <v>2677.84</v>
          </cell>
          <cell r="F1779">
            <v>10917165.390000001</v>
          </cell>
        </row>
        <row r="1780">
          <cell r="A1780" t="str">
            <v>2119771980</v>
          </cell>
          <cell r="B1780">
            <v>21</v>
          </cell>
          <cell r="C1780">
            <v>1977</v>
          </cell>
          <cell r="D1780">
            <v>1980</v>
          </cell>
          <cell r="E1780">
            <v>2724.71</v>
          </cell>
          <cell r="F1780">
            <v>4808385.6500000004</v>
          </cell>
        </row>
        <row r="1781">
          <cell r="A1781" t="str">
            <v>2119771981</v>
          </cell>
          <cell r="B1781">
            <v>21</v>
          </cell>
          <cell r="C1781">
            <v>1977</v>
          </cell>
          <cell r="D1781">
            <v>1981</v>
          </cell>
          <cell r="E1781">
            <v>4874.2299999999996</v>
          </cell>
          <cell r="F1781">
            <v>3967579.35</v>
          </cell>
        </row>
        <row r="1782">
          <cell r="A1782" t="str">
            <v>2119771982</v>
          </cell>
          <cell r="B1782">
            <v>21</v>
          </cell>
          <cell r="C1782">
            <v>1977</v>
          </cell>
          <cell r="D1782">
            <v>1982</v>
          </cell>
          <cell r="E1782">
            <v>9084.43</v>
          </cell>
          <cell r="F1782">
            <v>3355997.38</v>
          </cell>
        </row>
        <row r="1783">
          <cell r="A1783" t="str">
            <v>2119771983</v>
          </cell>
          <cell r="B1783">
            <v>21</v>
          </cell>
          <cell r="C1783">
            <v>1977</v>
          </cell>
          <cell r="D1783">
            <v>1983</v>
          </cell>
          <cell r="E1783">
            <v>16056.94</v>
          </cell>
          <cell r="F1783">
            <v>2414674.75</v>
          </cell>
        </row>
        <row r="1784">
          <cell r="A1784" t="str">
            <v>2119771984</v>
          </cell>
          <cell r="B1784">
            <v>21</v>
          </cell>
          <cell r="C1784">
            <v>1977</v>
          </cell>
          <cell r="D1784">
            <v>1984</v>
          </cell>
          <cell r="E1784">
            <v>57024.11</v>
          </cell>
          <cell r="F1784">
            <v>1809831.2</v>
          </cell>
        </row>
        <row r="1785">
          <cell r="A1785" t="str">
            <v>2119771985</v>
          </cell>
          <cell r="B1785">
            <v>21</v>
          </cell>
          <cell r="C1785">
            <v>1977</v>
          </cell>
          <cell r="D1785">
            <v>1985</v>
          </cell>
          <cell r="E1785">
            <v>208849.78</v>
          </cell>
          <cell r="F1785">
            <v>1638008.82</v>
          </cell>
        </row>
        <row r="1786">
          <cell r="A1786" t="str">
            <v>2119771986</v>
          </cell>
          <cell r="B1786">
            <v>21</v>
          </cell>
          <cell r="C1786">
            <v>1977</v>
          </cell>
          <cell r="D1786">
            <v>1986</v>
          </cell>
          <cell r="E1786">
            <v>148647</v>
          </cell>
          <cell r="F1786">
            <v>787234.51</v>
          </cell>
        </row>
        <row r="1787">
          <cell r="A1787" t="str">
            <v>2119771987</v>
          </cell>
          <cell r="B1787">
            <v>21</v>
          </cell>
          <cell r="C1787">
            <v>1977</v>
          </cell>
          <cell r="D1787">
            <v>1987</v>
          </cell>
          <cell r="E1787">
            <v>54662</v>
          </cell>
          <cell r="F1787">
            <v>241551.38</v>
          </cell>
        </row>
        <row r="1788">
          <cell r="A1788" t="str">
            <v>2119771988</v>
          </cell>
          <cell r="B1788">
            <v>21</v>
          </cell>
          <cell r="C1788">
            <v>1977</v>
          </cell>
          <cell r="D1788">
            <v>1988</v>
          </cell>
          <cell r="E1788">
            <v>93420</v>
          </cell>
          <cell r="F1788">
            <v>354902.58</v>
          </cell>
        </row>
        <row r="1789">
          <cell r="A1789" t="str">
            <v>2119771989</v>
          </cell>
          <cell r="B1789">
            <v>21</v>
          </cell>
          <cell r="C1789">
            <v>1977</v>
          </cell>
          <cell r="D1789">
            <v>1989</v>
          </cell>
          <cell r="E1789">
            <v>19712</v>
          </cell>
          <cell r="F1789">
            <v>62309.63</v>
          </cell>
        </row>
        <row r="1790">
          <cell r="A1790" t="str">
            <v>2119771990</v>
          </cell>
          <cell r="B1790">
            <v>21</v>
          </cell>
          <cell r="C1790">
            <v>1977</v>
          </cell>
          <cell r="D1790">
            <v>1990</v>
          </cell>
          <cell r="E1790">
            <v>24997</v>
          </cell>
          <cell r="F1790">
            <v>67441.91</v>
          </cell>
        </row>
        <row r="1791">
          <cell r="A1791" t="str">
            <v>2119771993</v>
          </cell>
          <cell r="B1791">
            <v>21</v>
          </cell>
          <cell r="C1791">
            <v>1977</v>
          </cell>
          <cell r="D1791">
            <v>1993</v>
          </cell>
          <cell r="E1791">
            <v>25786</v>
          </cell>
          <cell r="F1791">
            <v>47059.45</v>
          </cell>
        </row>
        <row r="1792">
          <cell r="A1792" t="str">
            <v>2119771994</v>
          </cell>
          <cell r="B1792">
            <v>21</v>
          </cell>
          <cell r="C1792">
            <v>1977</v>
          </cell>
          <cell r="D1792">
            <v>1994</v>
          </cell>
          <cell r="E1792">
            <v>-3982</v>
          </cell>
          <cell r="F1792">
            <v>-6470.75</v>
          </cell>
        </row>
        <row r="1793">
          <cell r="A1793" t="str">
            <v>2119771995</v>
          </cell>
          <cell r="B1793">
            <v>21</v>
          </cell>
          <cell r="C1793">
            <v>1977</v>
          </cell>
          <cell r="D1793">
            <v>1995</v>
          </cell>
          <cell r="E1793">
            <v>2515</v>
          </cell>
          <cell r="F1793">
            <v>3714.66</v>
          </cell>
        </row>
        <row r="1794">
          <cell r="A1794" t="str">
            <v>2119771996</v>
          </cell>
          <cell r="B1794">
            <v>21</v>
          </cell>
          <cell r="C1794">
            <v>1977</v>
          </cell>
          <cell r="D1794">
            <v>1996</v>
          </cell>
          <cell r="E1794">
            <v>0</v>
          </cell>
          <cell r="F1794">
            <v>0</v>
          </cell>
        </row>
        <row r="1795">
          <cell r="A1795" t="str">
            <v>2119772000</v>
          </cell>
          <cell r="B1795">
            <v>21</v>
          </cell>
          <cell r="C1795">
            <v>1977</v>
          </cell>
          <cell r="D1795">
            <v>2000</v>
          </cell>
          <cell r="E1795">
            <v>819</v>
          </cell>
          <cell r="F1795">
            <v>888.62</v>
          </cell>
        </row>
        <row r="1796">
          <cell r="A1796" t="str">
            <v>211978.</v>
          </cell>
          <cell r="B1796">
            <v>21</v>
          </cell>
          <cell r="C1796">
            <v>1978</v>
          </cell>
          <cell r="D1796" t="str">
            <v>.</v>
          </cell>
          <cell r="E1796" t="str">
            <v>.</v>
          </cell>
          <cell r="F1796" t="str">
            <v>.</v>
          </cell>
        </row>
        <row r="1797">
          <cell r="A1797" t="str">
            <v>2119781978</v>
          </cell>
          <cell r="B1797">
            <v>21</v>
          </cell>
          <cell r="C1797">
            <v>1978</v>
          </cell>
          <cell r="D1797">
            <v>1978</v>
          </cell>
          <cell r="E1797">
            <v>112.82</v>
          </cell>
          <cell r="F1797">
            <v>820060.15</v>
          </cell>
        </row>
        <row r="1798">
          <cell r="A1798" t="str">
            <v>2119781979</v>
          </cell>
          <cell r="B1798">
            <v>21</v>
          </cell>
          <cell r="C1798">
            <v>1978</v>
          </cell>
          <cell r="D1798">
            <v>1979</v>
          </cell>
          <cell r="E1798">
            <v>1012.06</v>
          </cell>
          <cell r="F1798">
            <v>4126021.87</v>
          </cell>
        </row>
        <row r="1799">
          <cell r="A1799" t="str">
            <v>2119781980</v>
          </cell>
          <cell r="B1799">
            <v>21</v>
          </cell>
          <cell r="C1799">
            <v>1978</v>
          </cell>
          <cell r="D1799">
            <v>1980</v>
          </cell>
          <cell r="E1799">
            <v>2475.62</v>
          </cell>
          <cell r="F1799">
            <v>4368808.3099999996</v>
          </cell>
        </row>
        <row r="1800">
          <cell r="A1800" t="str">
            <v>2119781981</v>
          </cell>
          <cell r="B1800">
            <v>21</v>
          </cell>
          <cell r="C1800">
            <v>1978</v>
          </cell>
          <cell r="D1800">
            <v>1981</v>
          </cell>
          <cell r="E1800">
            <v>8162.91</v>
          </cell>
          <cell r="F1800">
            <v>6644535.2699999996</v>
          </cell>
        </row>
        <row r="1801">
          <cell r="A1801" t="str">
            <v>2119781982</v>
          </cell>
          <cell r="B1801">
            <v>21</v>
          </cell>
          <cell r="C1801">
            <v>1978</v>
          </cell>
          <cell r="D1801">
            <v>1982</v>
          </cell>
          <cell r="E1801">
            <v>5988.68</v>
          </cell>
          <cell r="F1801">
            <v>2212356.13</v>
          </cell>
        </row>
        <row r="1802">
          <cell r="A1802" t="str">
            <v>2119781983</v>
          </cell>
          <cell r="B1802">
            <v>21</v>
          </cell>
          <cell r="C1802">
            <v>1978</v>
          </cell>
          <cell r="D1802">
            <v>1983</v>
          </cell>
          <cell r="E1802">
            <v>12234.99</v>
          </cell>
          <cell r="F1802">
            <v>1839922.27</v>
          </cell>
        </row>
        <row r="1803">
          <cell r="A1803" t="str">
            <v>2119781984</v>
          </cell>
          <cell r="B1803">
            <v>21</v>
          </cell>
          <cell r="C1803">
            <v>1978</v>
          </cell>
          <cell r="D1803">
            <v>1984</v>
          </cell>
          <cell r="E1803">
            <v>38737.53</v>
          </cell>
          <cell r="F1803">
            <v>1229451.73</v>
          </cell>
        </row>
        <row r="1804">
          <cell r="A1804" t="str">
            <v>2119781985</v>
          </cell>
          <cell r="B1804">
            <v>21</v>
          </cell>
          <cell r="C1804">
            <v>1978</v>
          </cell>
          <cell r="D1804">
            <v>1985</v>
          </cell>
          <cell r="E1804">
            <v>34397.53</v>
          </cell>
          <cell r="F1804">
            <v>269779.83</v>
          </cell>
        </row>
        <row r="1805">
          <cell r="A1805" t="str">
            <v>2119781986</v>
          </cell>
          <cell r="B1805">
            <v>21</v>
          </cell>
          <cell r="C1805">
            <v>1978</v>
          </cell>
          <cell r="D1805">
            <v>1986</v>
          </cell>
          <cell r="E1805">
            <v>116767</v>
          </cell>
          <cell r="F1805">
            <v>618398.03</v>
          </cell>
        </row>
        <row r="1806">
          <cell r="A1806" t="str">
            <v>2119781987</v>
          </cell>
          <cell r="B1806">
            <v>21</v>
          </cell>
          <cell r="C1806">
            <v>1978</v>
          </cell>
          <cell r="D1806">
            <v>1987</v>
          </cell>
          <cell r="E1806">
            <v>131607</v>
          </cell>
          <cell r="F1806">
            <v>581571.32999999996</v>
          </cell>
        </row>
        <row r="1807">
          <cell r="A1807" t="str">
            <v>2119781988</v>
          </cell>
          <cell r="B1807">
            <v>21</v>
          </cell>
          <cell r="C1807">
            <v>1978</v>
          </cell>
          <cell r="D1807">
            <v>1988</v>
          </cell>
          <cell r="E1807">
            <v>297611</v>
          </cell>
          <cell r="F1807">
            <v>1130624.19</v>
          </cell>
        </row>
        <row r="1808">
          <cell r="A1808" t="str">
            <v>2119781989</v>
          </cell>
          <cell r="B1808">
            <v>21</v>
          </cell>
          <cell r="C1808">
            <v>1978</v>
          </cell>
          <cell r="D1808">
            <v>1989</v>
          </cell>
          <cell r="E1808">
            <v>79538</v>
          </cell>
          <cell r="F1808">
            <v>251419.62</v>
          </cell>
        </row>
        <row r="1809">
          <cell r="A1809" t="str">
            <v>2119781990</v>
          </cell>
          <cell r="B1809">
            <v>21</v>
          </cell>
          <cell r="C1809">
            <v>1978</v>
          </cell>
          <cell r="D1809">
            <v>1990</v>
          </cell>
          <cell r="E1809">
            <v>9714</v>
          </cell>
          <cell r="F1809">
            <v>26208.37</v>
          </cell>
        </row>
        <row r="1810">
          <cell r="A1810" t="str">
            <v>2119781991</v>
          </cell>
          <cell r="B1810">
            <v>21</v>
          </cell>
          <cell r="C1810">
            <v>1978</v>
          </cell>
          <cell r="D1810">
            <v>1991</v>
          </cell>
          <cell r="E1810">
            <v>76969</v>
          </cell>
          <cell r="F1810">
            <v>174488.72</v>
          </cell>
        </row>
        <row r="1811">
          <cell r="A1811" t="str">
            <v>2119781992</v>
          </cell>
          <cell r="B1811">
            <v>21</v>
          </cell>
          <cell r="C1811">
            <v>1978</v>
          </cell>
          <cell r="D1811">
            <v>1992</v>
          </cell>
          <cell r="E1811">
            <v>101352</v>
          </cell>
          <cell r="F1811">
            <v>205237.8</v>
          </cell>
        </row>
        <row r="1812">
          <cell r="A1812" t="str">
            <v>2119781993</v>
          </cell>
          <cell r="B1812">
            <v>21</v>
          </cell>
          <cell r="C1812">
            <v>1978</v>
          </cell>
          <cell r="D1812">
            <v>1993</v>
          </cell>
          <cell r="E1812">
            <v>12214</v>
          </cell>
          <cell r="F1812">
            <v>22290.55</v>
          </cell>
        </row>
        <row r="1813">
          <cell r="A1813" t="str">
            <v>211979.</v>
          </cell>
          <cell r="B1813">
            <v>21</v>
          </cell>
          <cell r="C1813">
            <v>1979</v>
          </cell>
          <cell r="D1813" t="str">
            <v>.</v>
          </cell>
          <cell r="E1813" t="str">
            <v>.</v>
          </cell>
          <cell r="F1813" t="str">
            <v>.</v>
          </cell>
        </row>
        <row r="1814">
          <cell r="A1814" t="str">
            <v>2119791979</v>
          </cell>
          <cell r="B1814">
            <v>21</v>
          </cell>
          <cell r="C1814">
            <v>1979</v>
          </cell>
          <cell r="D1814">
            <v>1979</v>
          </cell>
          <cell r="E1814">
            <v>161.58000000000001</v>
          </cell>
          <cell r="F1814">
            <v>658738.23</v>
          </cell>
        </row>
        <row r="1815">
          <cell r="A1815" t="str">
            <v>2119791980</v>
          </cell>
          <cell r="B1815">
            <v>21</v>
          </cell>
          <cell r="C1815">
            <v>1979</v>
          </cell>
          <cell r="D1815">
            <v>1980</v>
          </cell>
          <cell r="E1815">
            <v>1517.76</v>
          </cell>
          <cell r="F1815">
            <v>2678441.16</v>
          </cell>
        </row>
        <row r="1816">
          <cell r="A1816" t="str">
            <v>2119791981</v>
          </cell>
          <cell r="B1816">
            <v>21</v>
          </cell>
          <cell r="C1816">
            <v>1979</v>
          </cell>
          <cell r="D1816">
            <v>1981</v>
          </cell>
          <cell r="E1816">
            <v>5019.87</v>
          </cell>
          <cell r="F1816">
            <v>4086129</v>
          </cell>
        </row>
        <row r="1817">
          <cell r="A1817" t="str">
            <v>2119791982</v>
          </cell>
          <cell r="B1817">
            <v>21</v>
          </cell>
          <cell r="C1817">
            <v>1979</v>
          </cell>
          <cell r="D1817">
            <v>1982</v>
          </cell>
          <cell r="E1817">
            <v>5785.59</v>
          </cell>
          <cell r="F1817">
            <v>2137330.0099999998</v>
          </cell>
        </row>
        <row r="1818">
          <cell r="A1818" t="str">
            <v>2119791983</v>
          </cell>
          <cell r="B1818">
            <v>21</v>
          </cell>
          <cell r="C1818">
            <v>1979</v>
          </cell>
          <cell r="D1818">
            <v>1983</v>
          </cell>
          <cell r="E1818">
            <v>16017.27</v>
          </cell>
          <cell r="F1818">
            <v>2408709.1</v>
          </cell>
        </row>
        <row r="1819">
          <cell r="A1819" t="str">
            <v>2119791984</v>
          </cell>
          <cell r="B1819">
            <v>21</v>
          </cell>
          <cell r="C1819">
            <v>1979</v>
          </cell>
          <cell r="D1819">
            <v>1984</v>
          </cell>
          <cell r="E1819">
            <v>20446.71</v>
          </cell>
          <cell r="F1819">
            <v>648937.68000000005</v>
          </cell>
        </row>
        <row r="1820">
          <cell r="A1820" t="str">
            <v>2119791985</v>
          </cell>
          <cell r="B1820">
            <v>21</v>
          </cell>
          <cell r="C1820">
            <v>1979</v>
          </cell>
          <cell r="D1820">
            <v>1985</v>
          </cell>
          <cell r="E1820">
            <v>457066.31</v>
          </cell>
          <cell r="F1820">
            <v>3584771.07</v>
          </cell>
        </row>
        <row r="1821">
          <cell r="A1821" t="str">
            <v>2119791986</v>
          </cell>
          <cell r="B1821">
            <v>21</v>
          </cell>
          <cell r="C1821">
            <v>1979</v>
          </cell>
          <cell r="D1821">
            <v>1986</v>
          </cell>
          <cell r="E1821">
            <v>400604</v>
          </cell>
          <cell r="F1821">
            <v>2121598.7799999998</v>
          </cell>
        </row>
        <row r="1822">
          <cell r="A1822" t="str">
            <v>2119791987</v>
          </cell>
          <cell r="B1822">
            <v>21</v>
          </cell>
          <cell r="C1822">
            <v>1979</v>
          </cell>
          <cell r="D1822">
            <v>1987</v>
          </cell>
          <cell r="E1822">
            <v>142347</v>
          </cell>
          <cell r="F1822">
            <v>629031.39</v>
          </cell>
        </row>
        <row r="1823">
          <cell r="A1823" t="str">
            <v>2119791988</v>
          </cell>
          <cell r="B1823">
            <v>21</v>
          </cell>
          <cell r="C1823">
            <v>1979</v>
          </cell>
          <cell r="D1823">
            <v>1988</v>
          </cell>
          <cell r="E1823">
            <v>55458</v>
          </cell>
          <cell r="F1823">
            <v>210684.94</v>
          </cell>
        </row>
        <row r="1824">
          <cell r="A1824" t="str">
            <v>2119791989</v>
          </cell>
          <cell r="B1824">
            <v>21</v>
          </cell>
          <cell r="C1824">
            <v>1979</v>
          </cell>
          <cell r="D1824">
            <v>1989</v>
          </cell>
          <cell r="E1824">
            <v>2018</v>
          </cell>
          <cell r="F1824">
            <v>6378.9</v>
          </cell>
        </row>
        <row r="1825">
          <cell r="A1825" t="str">
            <v>2119791990</v>
          </cell>
          <cell r="B1825">
            <v>21</v>
          </cell>
          <cell r="C1825">
            <v>1979</v>
          </cell>
          <cell r="D1825">
            <v>1990</v>
          </cell>
          <cell r="E1825">
            <v>38710</v>
          </cell>
          <cell r="F1825">
            <v>104439.58</v>
          </cell>
        </row>
        <row r="1826">
          <cell r="A1826" t="str">
            <v>2119791992</v>
          </cell>
          <cell r="B1826">
            <v>21</v>
          </cell>
          <cell r="C1826">
            <v>1979</v>
          </cell>
          <cell r="D1826">
            <v>1992</v>
          </cell>
          <cell r="E1826">
            <v>28245</v>
          </cell>
          <cell r="F1826">
            <v>57196.13</v>
          </cell>
        </row>
        <row r="1827">
          <cell r="A1827" t="str">
            <v>The SAS</v>
          </cell>
          <cell r="D1827" t="str">
            <v>The SAS</v>
          </cell>
          <cell r="E1827" t="str">
            <v>System</v>
          </cell>
          <cell r="F1827">
            <v>0.375</v>
          </cell>
        </row>
        <row r="1828">
          <cell r="A1828">
            <v>0</v>
          </cell>
        </row>
        <row r="1829">
          <cell r="A1829">
            <v>0</v>
          </cell>
        </row>
        <row r="1830">
          <cell r="A1830">
            <v>0</v>
          </cell>
          <cell r="E1830" t="str">
            <v>PD_LOSS_</v>
          </cell>
        </row>
        <row r="1831">
          <cell r="A1831" t="str">
            <v>VEH_TYPEUNDERYRPRODYR</v>
          </cell>
          <cell r="B1831" t="str">
            <v>VEH_TYPE</v>
          </cell>
          <cell r="C1831" t="str">
            <v>UNDERYR</v>
          </cell>
          <cell r="D1831" t="str">
            <v>PRODYR</v>
          </cell>
          <cell r="E1831" t="str">
            <v>SHEKEL</v>
          </cell>
          <cell r="F1831" t="str">
            <v>INDEXLOSS</v>
          </cell>
        </row>
        <row r="1832">
          <cell r="A1832">
            <v>0</v>
          </cell>
        </row>
        <row r="1833">
          <cell r="A1833" t="str">
            <v>2119791993</v>
          </cell>
          <cell r="B1833">
            <v>21</v>
          </cell>
          <cell r="C1833">
            <v>1979</v>
          </cell>
          <cell r="D1833">
            <v>1993</v>
          </cell>
          <cell r="E1833">
            <v>5522</v>
          </cell>
          <cell r="F1833">
            <v>10077.65</v>
          </cell>
        </row>
        <row r="1834">
          <cell r="A1834" t="str">
            <v>2119791995</v>
          </cell>
          <cell r="B1834">
            <v>21</v>
          </cell>
          <cell r="C1834">
            <v>1979</v>
          </cell>
          <cell r="D1834">
            <v>1995</v>
          </cell>
          <cell r="E1834">
            <v>2998</v>
          </cell>
          <cell r="F1834">
            <v>4428.05</v>
          </cell>
        </row>
        <row r="1835">
          <cell r="A1835" t="str">
            <v>2119791996</v>
          </cell>
          <cell r="B1835">
            <v>21</v>
          </cell>
          <cell r="C1835">
            <v>1979</v>
          </cell>
          <cell r="D1835">
            <v>1996</v>
          </cell>
          <cell r="E1835">
            <v>283010</v>
          </cell>
          <cell r="F1835">
            <v>375271.26</v>
          </cell>
        </row>
        <row r="1836">
          <cell r="A1836" t="str">
            <v>2119791997</v>
          </cell>
          <cell r="B1836">
            <v>21</v>
          </cell>
          <cell r="C1836">
            <v>1979</v>
          </cell>
          <cell r="D1836">
            <v>1997</v>
          </cell>
          <cell r="E1836">
            <v>-332679</v>
          </cell>
          <cell r="F1836">
            <v>-404870.34</v>
          </cell>
        </row>
        <row r="1837">
          <cell r="A1837" t="str">
            <v>211980.</v>
          </cell>
          <cell r="B1837">
            <v>21</v>
          </cell>
          <cell r="C1837">
            <v>1980</v>
          </cell>
          <cell r="D1837" t="str">
            <v>.</v>
          </cell>
          <cell r="E1837" t="str">
            <v>.</v>
          </cell>
          <cell r="F1837" t="str">
            <v>.</v>
          </cell>
        </row>
        <row r="1838">
          <cell r="A1838" t="str">
            <v>2119801980</v>
          </cell>
          <cell r="B1838">
            <v>21</v>
          </cell>
          <cell r="C1838">
            <v>1980</v>
          </cell>
          <cell r="D1838">
            <v>1980</v>
          </cell>
          <cell r="E1838">
            <v>408.01</v>
          </cell>
          <cell r="F1838">
            <v>720028.71</v>
          </cell>
        </row>
        <row r="1839">
          <cell r="A1839" t="str">
            <v>2119801981</v>
          </cell>
          <cell r="B1839">
            <v>21</v>
          </cell>
          <cell r="C1839">
            <v>1980</v>
          </cell>
          <cell r="D1839">
            <v>1981</v>
          </cell>
          <cell r="E1839">
            <v>3635.2</v>
          </cell>
          <cell r="F1839">
            <v>2959020.08</v>
          </cell>
        </row>
        <row r="1840">
          <cell r="A1840" t="str">
            <v>2119801982</v>
          </cell>
          <cell r="B1840">
            <v>21</v>
          </cell>
          <cell r="C1840">
            <v>1980</v>
          </cell>
          <cell r="D1840">
            <v>1982</v>
          </cell>
          <cell r="E1840">
            <v>11048.42</v>
          </cell>
          <cell r="F1840">
            <v>4081540.46</v>
          </cell>
        </row>
        <row r="1841">
          <cell r="A1841" t="str">
            <v>2119801983</v>
          </cell>
          <cell r="B1841">
            <v>21</v>
          </cell>
          <cell r="C1841">
            <v>1980</v>
          </cell>
          <cell r="D1841">
            <v>1983</v>
          </cell>
          <cell r="E1841">
            <v>33893.39</v>
          </cell>
          <cell r="F1841">
            <v>5096955.7699999996</v>
          </cell>
        </row>
        <row r="1842">
          <cell r="A1842" t="str">
            <v>2119801984</v>
          </cell>
          <cell r="B1842">
            <v>21</v>
          </cell>
          <cell r="C1842">
            <v>1980</v>
          </cell>
          <cell r="D1842">
            <v>1984</v>
          </cell>
          <cell r="E1842">
            <v>73241.83</v>
          </cell>
          <cell r="F1842">
            <v>2324549.2000000002</v>
          </cell>
        </row>
        <row r="1843">
          <cell r="A1843" t="str">
            <v>2119801985</v>
          </cell>
          <cell r="B1843">
            <v>21</v>
          </cell>
          <cell r="C1843">
            <v>1980</v>
          </cell>
          <cell r="D1843">
            <v>1985</v>
          </cell>
          <cell r="E1843">
            <v>617787.41</v>
          </cell>
          <cell r="F1843">
            <v>4845306.66</v>
          </cell>
        </row>
        <row r="1844">
          <cell r="A1844" t="str">
            <v>2119801986</v>
          </cell>
          <cell r="B1844">
            <v>21</v>
          </cell>
          <cell r="C1844">
            <v>1980</v>
          </cell>
          <cell r="D1844">
            <v>1986</v>
          </cell>
          <cell r="E1844">
            <v>141536</v>
          </cell>
          <cell r="F1844">
            <v>749574.66</v>
          </cell>
        </row>
        <row r="1845">
          <cell r="A1845" t="str">
            <v>2119801987</v>
          </cell>
          <cell r="B1845">
            <v>21</v>
          </cell>
          <cell r="C1845">
            <v>1980</v>
          </cell>
          <cell r="D1845">
            <v>1987</v>
          </cell>
          <cell r="E1845">
            <v>143494</v>
          </cell>
          <cell r="F1845">
            <v>634099.99</v>
          </cell>
        </row>
        <row r="1846">
          <cell r="A1846" t="str">
            <v>2119801988</v>
          </cell>
          <cell r="B1846">
            <v>21</v>
          </cell>
          <cell r="C1846">
            <v>1980</v>
          </cell>
          <cell r="D1846">
            <v>1988</v>
          </cell>
          <cell r="E1846">
            <v>822583</v>
          </cell>
          <cell r="F1846">
            <v>3124992.82</v>
          </cell>
        </row>
        <row r="1847">
          <cell r="A1847" t="str">
            <v>2119801989</v>
          </cell>
          <cell r="B1847">
            <v>21</v>
          </cell>
          <cell r="C1847">
            <v>1980</v>
          </cell>
          <cell r="D1847">
            <v>1989</v>
          </cell>
          <cell r="E1847">
            <v>98491</v>
          </cell>
          <cell r="F1847">
            <v>311330.05</v>
          </cell>
        </row>
        <row r="1848">
          <cell r="A1848" t="str">
            <v>2119801990</v>
          </cell>
          <cell r="B1848">
            <v>21</v>
          </cell>
          <cell r="C1848">
            <v>1980</v>
          </cell>
          <cell r="D1848">
            <v>1990</v>
          </cell>
          <cell r="E1848">
            <v>73427</v>
          </cell>
          <cell r="F1848">
            <v>198106.05</v>
          </cell>
        </row>
        <row r="1849">
          <cell r="A1849" t="str">
            <v>2119801991</v>
          </cell>
          <cell r="B1849">
            <v>21</v>
          </cell>
          <cell r="C1849">
            <v>1980</v>
          </cell>
          <cell r="D1849">
            <v>1991</v>
          </cell>
          <cell r="E1849">
            <v>418699</v>
          </cell>
          <cell r="F1849">
            <v>949190.63</v>
          </cell>
        </row>
        <row r="1850">
          <cell r="A1850" t="str">
            <v>2119801992</v>
          </cell>
          <cell r="B1850">
            <v>21</v>
          </cell>
          <cell r="C1850">
            <v>1980</v>
          </cell>
          <cell r="D1850">
            <v>1992</v>
          </cell>
          <cell r="E1850">
            <v>2932</v>
          </cell>
          <cell r="F1850">
            <v>5937.3</v>
          </cell>
        </row>
        <row r="1851">
          <cell r="A1851" t="str">
            <v>2119801993</v>
          </cell>
          <cell r="B1851">
            <v>21</v>
          </cell>
          <cell r="C1851">
            <v>1980</v>
          </cell>
          <cell r="D1851">
            <v>1993</v>
          </cell>
          <cell r="E1851">
            <v>481</v>
          </cell>
          <cell r="F1851">
            <v>877.83</v>
          </cell>
        </row>
        <row r="1852">
          <cell r="A1852" t="str">
            <v>2119801995</v>
          </cell>
          <cell r="B1852">
            <v>21</v>
          </cell>
          <cell r="C1852">
            <v>1980</v>
          </cell>
          <cell r="D1852">
            <v>1995</v>
          </cell>
          <cell r="E1852">
            <v>55560</v>
          </cell>
          <cell r="F1852">
            <v>82062.12</v>
          </cell>
        </row>
        <row r="1853">
          <cell r="A1853" t="str">
            <v>2119801996</v>
          </cell>
          <cell r="B1853">
            <v>21</v>
          </cell>
          <cell r="C1853">
            <v>1980</v>
          </cell>
          <cell r="D1853">
            <v>1996</v>
          </cell>
          <cell r="E1853">
            <v>357299</v>
          </cell>
          <cell r="F1853">
            <v>473778.47</v>
          </cell>
        </row>
        <row r="1854">
          <cell r="A1854" t="str">
            <v>2119801998</v>
          </cell>
          <cell r="B1854">
            <v>21</v>
          </cell>
          <cell r="C1854">
            <v>1980</v>
          </cell>
          <cell r="D1854">
            <v>1998</v>
          </cell>
          <cell r="E1854">
            <v>94100</v>
          </cell>
          <cell r="F1854">
            <v>108591.4</v>
          </cell>
        </row>
        <row r="1855">
          <cell r="A1855" t="str">
            <v>2119801999</v>
          </cell>
          <cell r="B1855">
            <v>21</v>
          </cell>
          <cell r="C1855">
            <v>1980</v>
          </cell>
          <cell r="D1855">
            <v>1999</v>
          </cell>
          <cell r="E1855">
            <v>278</v>
          </cell>
          <cell r="F1855">
            <v>304.97000000000003</v>
          </cell>
        </row>
        <row r="1856">
          <cell r="A1856" t="str">
            <v>2119802001</v>
          </cell>
          <cell r="B1856">
            <v>21</v>
          </cell>
          <cell r="C1856">
            <v>1980</v>
          </cell>
          <cell r="D1856">
            <v>2001</v>
          </cell>
          <cell r="E1856">
            <v>31419</v>
          </cell>
          <cell r="F1856">
            <v>33712.589999999997</v>
          </cell>
        </row>
        <row r="1857">
          <cell r="A1857" t="str">
            <v>211981.</v>
          </cell>
          <cell r="B1857">
            <v>21</v>
          </cell>
          <cell r="C1857">
            <v>1981</v>
          </cell>
          <cell r="D1857" t="str">
            <v>.</v>
          </cell>
          <cell r="E1857" t="str">
            <v>.</v>
          </cell>
          <cell r="F1857" t="str">
            <v>.</v>
          </cell>
        </row>
        <row r="1858">
          <cell r="A1858" t="str">
            <v>2119811981</v>
          </cell>
          <cell r="B1858">
            <v>21</v>
          </cell>
          <cell r="C1858">
            <v>1981</v>
          </cell>
          <cell r="D1858">
            <v>1981</v>
          </cell>
          <cell r="E1858">
            <v>734.62</v>
          </cell>
          <cell r="F1858">
            <v>597974.06999999995</v>
          </cell>
        </row>
        <row r="1859">
          <cell r="A1859" t="str">
            <v>2119811982</v>
          </cell>
          <cell r="B1859">
            <v>21</v>
          </cell>
          <cell r="C1859">
            <v>1981</v>
          </cell>
          <cell r="D1859">
            <v>1982</v>
          </cell>
          <cell r="E1859">
            <v>8423.27</v>
          </cell>
          <cell r="F1859">
            <v>3111749.67</v>
          </cell>
        </row>
        <row r="1860">
          <cell r="A1860" t="str">
            <v>2119811983</v>
          </cell>
          <cell r="B1860">
            <v>21</v>
          </cell>
          <cell r="C1860">
            <v>1981</v>
          </cell>
          <cell r="D1860">
            <v>1983</v>
          </cell>
          <cell r="E1860">
            <v>35756</v>
          </cell>
          <cell r="F1860">
            <v>5377058.79</v>
          </cell>
        </row>
        <row r="1861">
          <cell r="A1861" t="str">
            <v>2119811984</v>
          </cell>
          <cell r="B1861">
            <v>21</v>
          </cell>
          <cell r="C1861">
            <v>1981</v>
          </cell>
          <cell r="D1861">
            <v>1984</v>
          </cell>
          <cell r="E1861">
            <v>103584.22</v>
          </cell>
          <cell r="F1861">
            <v>3287555.97</v>
          </cell>
        </row>
        <row r="1862">
          <cell r="A1862" t="str">
            <v>2119811985</v>
          </cell>
          <cell r="B1862">
            <v>21</v>
          </cell>
          <cell r="C1862">
            <v>1981</v>
          </cell>
          <cell r="D1862">
            <v>1985</v>
          </cell>
          <cell r="E1862">
            <v>384865.58</v>
          </cell>
          <cell r="F1862">
            <v>3018500.74</v>
          </cell>
        </row>
        <row r="1863">
          <cell r="A1863" t="str">
            <v>2119811986</v>
          </cell>
          <cell r="B1863">
            <v>21</v>
          </cell>
          <cell r="C1863">
            <v>1981</v>
          </cell>
          <cell r="D1863">
            <v>1986</v>
          </cell>
          <cell r="E1863">
            <v>357618</v>
          </cell>
          <cell r="F1863">
            <v>1893944.93</v>
          </cell>
        </row>
        <row r="1864">
          <cell r="A1864" t="str">
            <v>2119811987</v>
          </cell>
          <cell r="B1864">
            <v>21</v>
          </cell>
          <cell r="C1864">
            <v>1981</v>
          </cell>
          <cell r="D1864">
            <v>1987</v>
          </cell>
          <cell r="E1864">
            <v>915841</v>
          </cell>
          <cell r="F1864">
            <v>4047101.38</v>
          </cell>
        </row>
        <row r="1865">
          <cell r="A1865" t="str">
            <v>2119811988</v>
          </cell>
          <cell r="B1865">
            <v>21</v>
          </cell>
          <cell r="C1865">
            <v>1981</v>
          </cell>
          <cell r="D1865">
            <v>1988</v>
          </cell>
          <cell r="E1865">
            <v>385803</v>
          </cell>
          <cell r="F1865">
            <v>1465665.6</v>
          </cell>
        </row>
        <row r="1866">
          <cell r="A1866" t="str">
            <v>2119811989</v>
          </cell>
          <cell r="B1866">
            <v>21</v>
          </cell>
          <cell r="C1866">
            <v>1981</v>
          </cell>
          <cell r="D1866">
            <v>1989</v>
          </cell>
          <cell r="E1866">
            <v>71053</v>
          </cell>
          <cell r="F1866">
            <v>224598.53</v>
          </cell>
        </row>
        <row r="1867">
          <cell r="A1867" t="str">
            <v>2119811990</v>
          </cell>
          <cell r="B1867">
            <v>21</v>
          </cell>
          <cell r="C1867">
            <v>1981</v>
          </cell>
          <cell r="D1867">
            <v>1990</v>
          </cell>
          <cell r="E1867">
            <v>465320</v>
          </cell>
          <cell r="F1867">
            <v>1255433.3600000001</v>
          </cell>
        </row>
        <row r="1868">
          <cell r="A1868" t="str">
            <v>2119811991</v>
          </cell>
          <cell r="B1868">
            <v>21</v>
          </cell>
          <cell r="C1868">
            <v>1981</v>
          </cell>
          <cell r="D1868">
            <v>1991</v>
          </cell>
          <cell r="E1868">
            <v>807230</v>
          </cell>
          <cell r="F1868">
            <v>1829990.41</v>
          </cell>
        </row>
        <row r="1869">
          <cell r="A1869" t="str">
            <v>2119811992</v>
          </cell>
          <cell r="B1869">
            <v>21</v>
          </cell>
          <cell r="C1869">
            <v>1981</v>
          </cell>
          <cell r="D1869">
            <v>1992</v>
          </cell>
          <cell r="E1869">
            <v>346281</v>
          </cell>
          <cell r="F1869">
            <v>701219.03</v>
          </cell>
        </row>
        <row r="1870">
          <cell r="A1870" t="str">
            <v>2119811993</v>
          </cell>
          <cell r="B1870">
            <v>21</v>
          </cell>
          <cell r="C1870">
            <v>1981</v>
          </cell>
          <cell r="D1870">
            <v>1993</v>
          </cell>
          <cell r="E1870">
            <v>3180</v>
          </cell>
          <cell r="F1870">
            <v>5803.5</v>
          </cell>
        </row>
        <row r="1871">
          <cell r="A1871" t="str">
            <v>2119811994</v>
          </cell>
          <cell r="B1871">
            <v>21</v>
          </cell>
          <cell r="C1871">
            <v>1981</v>
          </cell>
          <cell r="D1871">
            <v>1994</v>
          </cell>
          <cell r="E1871">
            <v>41715</v>
          </cell>
          <cell r="F1871">
            <v>67786.880000000005</v>
          </cell>
        </row>
        <row r="1872">
          <cell r="A1872" t="str">
            <v>2119811995</v>
          </cell>
          <cell r="B1872">
            <v>21</v>
          </cell>
          <cell r="C1872">
            <v>1981</v>
          </cell>
          <cell r="D1872">
            <v>1995</v>
          </cell>
          <cell r="E1872">
            <v>832</v>
          </cell>
          <cell r="F1872">
            <v>1228.8599999999999</v>
          </cell>
        </row>
        <row r="1873">
          <cell r="A1873" t="str">
            <v>2119811996</v>
          </cell>
          <cell r="B1873">
            <v>21</v>
          </cell>
          <cell r="C1873">
            <v>1981</v>
          </cell>
          <cell r="D1873">
            <v>1996</v>
          </cell>
          <cell r="E1873">
            <v>256938</v>
          </cell>
          <cell r="F1873">
            <v>340699.79</v>
          </cell>
        </row>
        <row r="1874">
          <cell r="A1874" t="str">
            <v>2119811997</v>
          </cell>
          <cell r="B1874">
            <v>21</v>
          </cell>
          <cell r="C1874">
            <v>1981</v>
          </cell>
          <cell r="D1874">
            <v>1997</v>
          </cell>
          <cell r="E1874">
            <v>243626</v>
          </cell>
          <cell r="F1874">
            <v>296492.84000000003</v>
          </cell>
        </row>
        <row r="1875">
          <cell r="A1875" t="str">
            <v>2119811998</v>
          </cell>
          <cell r="B1875">
            <v>21</v>
          </cell>
          <cell r="C1875">
            <v>1981</v>
          </cell>
          <cell r="D1875">
            <v>1998</v>
          </cell>
          <cell r="E1875">
            <v>257</v>
          </cell>
          <cell r="F1875">
            <v>296.58</v>
          </cell>
        </row>
        <row r="1876">
          <cell r="A1876" t="str">
            <v>2119811999</v>
          </cell>
          <cell r="B1876">
            <v>21</v>
          </cell>
          <cell r="C1876">
            <v>1981</v>
          </cell>
          <cell r="D1876">
            <v>1999</v>
          </cell>
          <cell r="E1876">
            <v>1394</v>
          </cell>
          <cell r="F1876">
            <v>1529.22</v>
          </cell>
        </row>
        <row r="1877">
          <cell r="A1877" t="str">
            <v>211982.</v>
          </cell>
          <cell r="B1877">
            <v>21</v>
          </cell>
          <cell r="C1877">
            <v>1982</v>
          </cell>
          <cell r="D1877" t="str">
            <v>.</v>
          </cell>
          <cell r="E1877" t="str">
            <v>.</v>
          </cell>
          <cell r="F1877" t="str">
            <v>.</v>
          </cell>
        </row>
        <row r="1878">
          <cell r="A1878" t="str">
            <v>2119821982</v>
          </cell>
          <cell r="B1878">
            <v>21</v>
          </cell>
          <cell r="C1878">
            <v>1982</v>
          </cell>
          <cell r="D1878">
            <v>1982</v>
          </cell>
          <cell r="E1878">
            <v>1446.78</v>
          </cell>
          <cell r="F1878">
            <v>534473.81000000006</v>
          </cell>
        </row>
        <row r="1879">
          <cell r="A1879" t="str">
            <v>2119821983</v>
          </cell>
          <cell r="B1879">
            <v>21</v>
          </cell>
          <cell r="C1879">
            <v>1982</v>
          </cell>
          <cell r="D1879">
            <v>1983</v>
          </cell>
          <cell r="E1879">
            <v>16721.87</v>
          </cell>
          <cell r="F1879">
            <v>2514668.25</v>
          </cell>
        </row>
        <row r="1880">
          <cell r="A1880" t="str">
            <v>2119821984</v>
          </cell>
          <cell r="B1880">
            <v>21</v>
          </cell>
          <cell r="C1880">
            <v>1982</v>
          </cell>
          <cell r="D1880">
            <v>1984</v>
          </cell>
          <cell r="E1880">
            <v>116495.17</v>
          </cell>
          <cell r="F1880">
            <v>3697323.71</v>
          </cell>
        </row>
        <row r="1881">
          <cell r="A1881" t="str">
            <v>2119821985</v>
          </cell>
          <cell r="B1881">
            <v>21</v>
          </cell>
          <cell r="C1881">
            <v>1982</v>
          </cell>
          <cell r="D1881">
            <v>1985</v>
          </cell>
          <cell r="E1881">
            <v>404662.11</v>
          </cell>
          <cell r="F1881">
            <v>3173764.93</v>
          </cell>
        </row>
        <row r="1882">
          <cell r="A1882" t="str">
            <v>2119821986</v>
          </cell>
          <cell r="B1882">
            <v>21</v>
          </cell>
          <cell r="C1882">
            <v>1982</v>
          </cell>
          <cell r="D1882">
            <v>1986</v>
          </cell>
          <cell r="E1882">
            <v>359880</v>
          </cell>
          <cell r="F1882">
            <v>1905924.48</v>
          </cell>
        </row>
        <row r="1883">
          <cell r="A1883" t="str">
            <v>2119821987</v>
          </cell>
          <cell r="B1883">
            <v>21</v>
          </cell>
          <cell r="C1883">
            <v>1982</v>
          </cell>
          <cell r="D1883">
            <v>1987</v>
          </cell>
          <cell r="E1883">
            <v>356987</v>
          </cell>
          <cell r="F1883">
            <v>1577525.55</v>
          </cell>
        </row>
        <row r="1884">
          <cell r="A1884" t="str">
            <v>2119821988</v>
          </cell>
          <cell r="B1884">
            <v>21</v>
          </cell>
          <cell r="C1884">
            <v>1982</v>
          </cell>
          <cell r="D1884">
            <v>1988</v>
          </cell>
          <cell r="E1884">
            <v>474119</v>
          </cell>
          <cell r="F1884">
            <v>1801178.08</v>
          </cell>
        </row>
        <row r="1885">
          <cell r="A1885" t="str">
            <v>2119821989</v>
          </cell>
          <cell r="B1885">
            <v>21</v>
          </cell>
          <cell r="C1885">
            <v>1982</v>
          </cell>
          <cell r="D1885">
            <v>1989</v>
          </cell>
          <cell r="E1885">
            <v>336381</v>
          </cell>
          <cell r="F1885">
            <v>1063300.3400000001</v>
          </cell>
        </row>
        <row r="1886">
          <cell r="A1886" t="str">
            <v>2119821990</v>
          </cell>
          <cell r="B1886">
            <v>21</v>
          </cell>
          <cell r="C1886">
            <v>1982</v>
          </cell>
          <cell r="D1886">
            <v>1990</v>
          </cell>
          <cell r="E1886">
            <v>354384</v>
          </cell>
          <cell r="F1886">
            <v>956128.03</v>
          </cell>
        </row>
        <row r="1887">
          <cell r="A1887" t="str">
            <v>2119821991</v>
          </cell>
          <cell r="B1887">
            <v>21</v>
          </cell>
          <cell r="C1887">
            <v>1982</v>
          </cell>
          <cell r="D1887">
            <v>1991</v>
          </cell>
          <cell r="E1887">
            <v>90143</v>
          </cell>
          <cell r="F1887">
            <v>204354.18</v>
          </cell>
        </row>
        <row r="1888">
          <cell r="A1888" t="str">
            <v>The SAS</v>
          </cell>
          <cell r="D1888" t="str">
            <v>The SAS</v>
          </cell>
          <cell r="E1888" t="str">
            <v>System</v>
          </cell>
          <cell r="F1888">
            <v>0.375</v>
          </cell>
        </row>
        <row r="1889">
          <cell r="A1889">
            <v>0</v>
          </cell>
        </row>
        <row r="1890">
          <cell r="A1890">
            <v>0</v>
          </cell>
        </row>
        <row r="1891">
          <cell r="A1891">
            <v>0</v>
          </cell>
          <cell r="E1891" t="str">
            <v>PD_LOSS_</v>
          </cell>
        </row>
        <row r="1892">
          <cell r="A1892" t="str">
            <v>VEH_TYPEUNDERYRPRODYR</v>
          </cell>
          <cell r="B1892" t="str">
            <v>VEH_TYPE</v>
          </cell>
          <cell r="C1892" t="str">
            <v>UNDERYR</v>
          </cell>
          <cell r="D1892" t="str">
            <v>PRODYR</v>
          </cell>
          <cell r="E1892" t="str">
            <v>SHEKEL</v>
          </cell>
          <cell r="F1892" t="str">
            <v>INDEXLOSS</v>
          </cell>
        </row>
        <row r="1893">
          <cell r="A1893">
            <v>0</v>
          </cell>
        </row>
        <row r="1894">
          <cell r="A1894" t="str">
            <v>2119821992</v>
          </cell>
          <cell r="B1894">
            <v>21</v>
          </cell>
          <cell r="C1894">
            <v>1982</v>
          </cell>
          <cell r="D1894">
            <v>1992</v>
          </cell>
          <cell r="E1894">
            <v>191377</v>
          </cell>
          <cell r="F1894">
            <v>387538.42</v>
          </cell>
        </row>
        <row r="1895">
          <cell r="A1895" t="str">
            <v>2119821993</v>
          </cell>
          <cell r="B1895">
            <v>21</v>
          </cell>
          <cell r="C1895">
            <v>1982</v>
          </cell>
          <cell r="D1895">
            <v>1993</v>
          </cell>
          <cell r="E1895">
            <v>144513</v>
          </cell>
          <cell r="F1895">
            <v>263736.21999999997</v>
          </cell>
        </row>
        <row r="1896">
          <cell r="A1896" t="str">
            <v>2119821994</v>
          </cell>
          <cell r="B1896">
            <v>21</v>
          </cell>
          <cell r="C1896">
            <v>1982</v>
          </cell>
          <cell r="D1896">
            <v>1994</v>
          </cell>
          <cell r="E1896">
            <v>84435</v>
          </cell>
          <cell r="F1896">
            <v>137206.88</v>
          </cell>
        </row>
        <row r="1897">
          <cell r="A1897" t="str">
            <v>2119821995</v>
          </cell>
          <cell r="B1897">
            <v>21</v>
          </cell>
          <cell r="C1897">
            <v>1982</v>
          </cell>
          <cell r="D1897">
            <v>1995</v>
          </cell>
          <cell r="E1897">
            <v>25859</v>
          </cell>
          <cell r="F1897">
            <v>38193.74</v>
          </cell>
        </row>
        <row r="1898">
          <cell r="A1898" t="str">
            <v>2119821996</v>
          </cell>
          <cell r="B1898">
            <v>21</v>
          </cell>
          <cell r="C1898">
            <v>1982</v>
          </cell>
          <cell r="D1898">
            <v>1996</v>
          </cell>
          <cell r="E1898">
            <v>155815</v>
          </cell>
          <cell r="F1898">
            <v>206610.69</v>
          </cell>
        </row>
        <row r="1899">
          <cell r="A1899" t="str">
            <v>2119821997</v>
          </cell>
          <cell r="B1899">
            <v>21</v>
          </cell>
          <cell r="C1899">
            <v>1982</v>
          </cell>
          <cell r="D1899">
            <v>1997</v>
          </cell>
          <cell r="E1899">
            <v>46157</v>
          </cell>
          <cell r="F1899">
            <v>56173.07</v>
          </cell>
        </row>
        <row r="1900">
          <cell r="A1900" t="str">
            <v>2119821998</v>
          </cell>
          <cell r="B1900">
            <v>21</v>
          </cell>
          <cell r="C1900">
            <v>1982</v>
          </cell>
          <cell r="D1900">
            <v>1998</v>
          </cell>
          <cell r="E1900">
            <v>4278</v>
          </cell>
          <cell r="F1900">
            <v>4936.8100000000004</v>
          </cell>
        </row>
        <row r="1901">
          <cell r="A1901" t="str">
            <v>2119821999</v>
          </cell>
          <cell r="B1901">
            <v>21</v>
          </cell>
          <cell r="C1901">
            <v>1982</v>
          </cell>
          <cell r="D1901">
            <v>1999</v>
          </cell>
          <cell r="E1901">
            <v>192343</v>
          </cell>
          <cell r="F1901">
            <v>211000.27</v>
          </cell>
        </row>
        <row r="1902">
          <cell r="A1902" t="str">
            <v>2119822000</v>
          </cell>
          <cell r="B1902">
            <v>21</v>
          </cell>
          <cell r="C1902">
            <v>1982</v>
          </cell>
          <cell r="D1902">
            <v>2000</v>
          </cell>
          <cell r="E1902">
            <v>1942393</v>
          </cell>
          <cell r="F1902">
            <v>2107496.4</v>
          </cell>
        </row>
        <row r="1903">
          <cell r="A1903" t="str">
            <v>211983.</v>
          </cell>
          <cell r="B1903">
            <v>21</v>
          </cell>
          <cell r="C1903">
            <v>1983</v>
          </cell>
          <cell r="D1903" t="str">
            <v>.</v>
          </cell>
          <cell r="E1903" t="str">
            <v>.</v>
          </cell>
          <cell r="F1903" t="str">
            <v>.</v>
          </cell>
        </row>
        <row r="1904">
          <cell r="A1904" t="str">
            <v>2119831983</v>
          </cell>
          <cell r="B1904">
            <v>21</v>
          </cell>
          <cell r="C1904">
            <v>1983</v>
          </cell>
          <cell r="D1904">
            <v>1983</v>
          </cell>
          <cell r="E1904">
            <v>3646.81</v>
          </cell>
          <cell r="F1904">
            <v>548414.57999999996</v>
          </cell>
        </row>
        <row r="1905">
          <cell r="A1905" t="str">
            <v>2119831984</v>
          </cell>
          <cell r="B1905">
            <v>21</v>
          </cell>
          <cell r="C1905">
            <v>1983</v>
          </cell>
          <cell r="D1905">
            <v>1984</v>
          </cell>
          <cell r="E1905">
            <v>69508.97</v>
          </cell>
          <cell r="F1905">
            <v>2206075.69</v>
          </cell>
        </row>
        <row r="1906">
          <cell r="A1906" t="str">
            <v>2119831985</v>
          </cell>
          <cell r="B1906">
            <v>21</v>
          </cell>
          <cell r="C1906">
            <v>1983</v>
          </cell>
          <cell r="D1906">
            <v>1985</v>
          </cell>
          <cell r="E1906">
            <v>338844.52</v>
          </cell>
          <cell r="F1906">
            <v>2657557.5699999998</v>
          </cell>
        </row>
        <row r="1907">
          <cell r="A1907" t="str">
            <v>2119831986</v>
          </cell>
          <cell r="B1907">
            <v>21</v>
          </cell>
          <cell r="C1907">
            <v>1983</v>
          </cell>
          <cell r="D1907">
            <v>1986</v>
          </cell>
          <cell r="E1907">
            <v>592189</v>
          </cell>
          <cell r="F1907">
            <v>3136232.94</v>
          </cell>
        </row>
        <row r="1908">
          <cell r="A1908" t="str">
            <v>2119831987</v>
          </cell>
          <cell r="B1908">
            <v>21</v>
          </cell>
          <cell r="C1908">
            <v>1983</v>
          </cell>
          <cell r="D1908">
            <v>1987</v>
          </cell>
          <cell r="E1908">
            <v>554283</v>
          </cell>
          <cell r="F1908">
            <v>2449376.58</v>
          </cell>
        </row>
        <row r="1909">
          <cell r="A1909" t="str">
            <v>2119831988</v>
          </cell>
          <cell r="B1909">
            <v>21</v>
          </cell>
          <cell r="C1909">
            <v>1983</v>
          </cell>
          <cell r="D1909">
            <v>1988</v>
          </cell>
          <cell r="E1909">
            <v>349403</v>
          </cell>
          <cell r="F1909">
            <v>1327382</v>
          </cell>
        </row>
        <row r="1910">
          <cell r="A1910" t="str">
            <v>2119831989</v>
          </cell>
          <cell r="B1910">
            <v>21</v>
          </cell>
          <cell r="C1910">
            <v>1983</v>
          </cell>
          <cell r="D1910">
            <v>1989</v>
          </cell>
          <cell r="E1910">
            <v>487488</v>
          </cell>
          <cell r="F1910">
            <v>1540949.57</v>
          </cell>
        </row>
        <row r="1911">
          <cell r="A1911" t="str">
            <v>2119831990</v>
          </cell>
          <cell r="B1911">
            <v>21</v>
          </cell>
          <cell r="C1911">
            <v>1983</v>
          </cell>
          <cell r="D1911">
            <v>1990</v>
          </cell>
          <cell r="E1911">
            <v>489051</v>
          </cell>
          <cell r="F1911">
            <v>1319459.6000000001</v>
          </cell>
        </row>
        <row r="1912">
          <cell r="A1912" t="str">
            <v>2119831991</v>
          </cell>
          <cell r="B1912">
            <v>21</v>
          </cell>
          <cell r="C1912">
            <v>1983</v>
          </cell>
          <cell r="D1912">
            <v>1991</v>
          </cell>
          <cell r="E1912">
            <v>259955</v>
          </cell>
          <cell r="F1912">
            <v>589317.98</v>
          </cell>
        </row>
        <row r="1913">
          <cell r="A1913" t="str">
            <v>2119831992</v>
          </cell>
          <cell r="B1913">
            <v>21</v>
          </cell>
          <cell r="C1913">
            <v>1983</v>
          </cell>
          <cell r="D1913">
            <v>1992</v>
          </cell>
          <cell r="E1913">
            <v>127976</v>
          </cell>
          <cell r="F1913">
            <v>259151.4</v>
          </cell>
        </row>
        <row r="1914">
          <cell r="A1914" t="str">
            <v>2119831993</v>
          </cell>
          <cell r="B1914">
            <v>21</v>
          </cell>
          <cell r="C1914">
            <v>1983</v>
          </cell>
          <cell r="D1914">
            <v>1993</v>
          </cell>
          <cell r="E1914">
            <v>112321</v>
          </cell>
          <cell r="F1914">
            <v>204985.82</v>
          </cell>
        </row>
        <row r="1915">
          <cell r="A1915" t="str">
            <v>2119831994</v>
          </cell>
          <cell r="B1915">
            <v>21</v>
          </cell>
          <cell r="C1915">
            <v>1983</v>
          </cell>
          <cell r="D1915">
            <v>1994</v>
          </cell>
          <cell r="E1915">
            <v>1160617</v>
          </cell>
          <cell r="F1915">
            <v>1886002.63</v>
          </cell>
        </row>
        <row r="1916">
          <cell r="A1916" t="str">
            <v>2119831995</v>
          </cell>
          <cell r="B1916">
            <v>21</v>
          </cell>
          <cell r="C1916">
            <v>1983</v>
          </cell>
          <cell r="D1916">
            <v>1995</v>
          </cell>
          <cell r="E1916">
            <v>70788</v>
          </cell>
          <cell r="F1916">
            <v>104553.88</v>
          </cell>
        </row>
        <row r="1917">
          <cell r="A1917" t="str">
            <v>2119831996</v>
          </cell>
          <cell r="B1917">
            <v>21</v>
          </cell>
          <cell r="C1917">
            <v>1983</v>
          </cell>
          <cell r="D1917">
            <v>1996</v>
          </cell>
          <cell r="E1917">
            <v>81090</v>
          </cell>
          <cell r="F1917">
            <v>107525.34</v>
          </cell>
        </row>
        <row r="1918">
          <cell r="A1918" t="str">
            <v>2119831997</v>
          </cell>
          <cell r="B1918">
            <v>21</v>
          </cell>
          <cell r="C1918">
            <v>1983</v>
          </cell>
          <cell r="D1918">
            <v>1997</v>
          </cell>
          <cell r="E1918">
            <v>35788</v>
          </cell>
          <cell r="F1918">
            <v>43554</v>
          </cell>
        </row>
        <row r="1919">
          <cell r="A1919" t="str">
            <v>2119831998</v>
          </cell>
          <cell r="B1919">
            <v>21</v>
          </cell>
          <cell r="C1919">
            <v>1983</v>
          </cell>
          <cell r="D1919">
            <v>1998</v>
          </cell>
          <cell r="E1919">
            <v>83395</v>
          </cell>
          <cell r="F1919">
            <v>96237.83</v>
          </cell>
        </row>
        <row r="1920">
          <cell r="A1920" t="str">
            <v>2119831999</v>
          </cell>
          <cell r="B1920">
            <v>21</v>
          </cell>
          <cell r="C1920">
            <v>1983</v>
          </cell>
          <cell r="D1920">
            <v>1999</v>
          </cell>
          <cell r="E1920">
            <v>556</v>
          </cell>
          <cell r="F1920">
            <v>609.92999999999995</v>
          </cell>
        </row>
        <row r="1921">
          <cell r="A1921" t="str">
            <v>211984.</v>
          </cell>
          <cell r="B1921">
            <v>21</v>
          </cell>
          <cell r="C1921">
            <v>1984</v>
          </cell>
          <cell r="D1921" t="str">
            <v>.</v>
          </cell>
          <cell r="E1921" t="str">
            <v>.</v>
          </cell>
          <cell r="F1921" t="str">
            <v>.</v>
          </cell>
        </row>
        <row r="1922">
          <cell r="A1922" t="str">
            <v>2119841984</v>
          </cell>
          <cell r="B1922">
            <v>21</v>
          </cell>
          <cell r="C1922">
            <v>1984</v>
          </cell>
          <cell r="D1922">
            <v>1984</v>
          </cell>
          <cell r="E1922">
            <v>13711.96</v>
          </cell>
          <cell r="F1922">
            <v>435190.19</v>
          </cell>
        </row>
        <row r="1923">
          <cell r="A1923" t="str">
            <v>2119841985</v>
          </cell>
          <cell r="B1923">
            <v>21</v>
          </cell>
          <cell r="C1923">
            <v>1984</v>
          </cell>
          <cell r="D1923">
            <v>1985</v>
          </cell>
          <cell r="E1923">
            <v>224866.02</v>
          </cell>
          <cell r="F1923">
            <v>1763624.19</v>
          </cell>
        </row>
        <row r="1924">
          <cell r="A1924" t="str">
            <v>2119841986</v>
          </cell>
          <cell r="B1924">
            <v>21</v>
          </cell>
          <cell r="C1924">
            <v>1984</v>
          </cell>
          <cell r="D1924">
            <v>1986</v>
          </cell>
          <cell r="E1924">
            <v>472782</v>
          </cell>
          <cell r="F1924">
            <v>2503853.4700000002</v>
          </cell>
        </row>
        <row r="1925">
          <cell r="A1925" t="str">
            <v>2119841987</v>
          </cell>
          <cell r="B1925">
            <v>21</v>
          </cell>
          <cell r="C1925">
            <v>1984</v>
          </cell>
          <cell r="D1925">
            <v>1987</v>
          </cell>
          <cell r="E1925">
            <v>618629</v>
          </cell>
          <cell r="F1925">
            <v>2733721.55</v>
          </cell>
        </row>
        <row r="1926">
          <cell r="A1926" t="str">
            <v>2119841988</v>
          </cell>
          <cell r="B1926">
            <v>21</v>
          </cell>
          <cell r="C1926">
            <v>1984</v>
          </cell>
          <cell r="D1926">
            <v>1988</v>
          </cell>
          <cell r="E1926">
            <v>374862</v>
          </cell>
          <cell r="F1926">
            <v>1424100.74</v>
          </cell>
        </row>
        <row r="1927">
          <cell r="A1927" t="str">
            <v>2119841989</v>
          </cell>
          <cell r="B1927">
            <v>21</v>
          </cell>
          <cell r="C1927">
            <v>1984</v>
          </cell>
          <cell r="D1927">
            <v>1989</v>
          </cell>
          <cell r="E1927">
            <v>201753</v>
          </cell>
          <cell r="F1927">
            <v>637741.23</v>
          </cell>
        </row>
        <row r="1928">
          <cell r="A1928" t="str">
            <v>2119841990</v>
          </cell>
          <cell r="B1928">
            <v>21</v>
          </cell>
          <cell r="C1928">
            <v>1984</v>
          </cell>
          <cell r="D1928">
            <v>1990</v>
          </cell>
          <cell r="E1928">
            <v>487555</v>
          </cell>
          <cell r="F1928">
            <v>1315423.3899999999</v>
          </cell>
        </row>
        <row r="1929">
          <cell r="A1929" t="str">
            <v>2119841991</v>
          </cell>
          <cell r="B1929">
            <v>21</v>
          </cell>
          <cell r="C1929">
            <v>1984</v>
          </cell>
          <cell r="D1929">
            <v>1991</v>
          </cell>
          <cell r="E1929">
            <v>372504</v>
          </cell>
          <cell r="F1929">
            <v>844466.57</v>
          </cell>
        </row>
        <row r="1930">
          <cell r="A1930" t="str">
            <v>2119841992</v>
          </cell>
          <cell r="B1930">
            <v>21</v>
          </cell>
          <cell r="C1930">
            <v>1984</v>
          </cell>
          <cell r="D1930">
            <v>1992</v>
          </cell>
          <cell r="E1930">
            <v>242173</v>
          </cell>
          <cell r="F1930">
            <v>490400.32</v>
          </cell>
        </row>
        <row r="1931">
          <cell r="A1931" t="str">
            <v>2119841993</v>
          </cell>
          <cell r="B1931">
            <v>21</v>
          </cell>
          <cell r="C1931">
            <v>1984</v>
          </cell>
          <cell r="D1931">
            <v>1993</v>
          </cell>
          <cell r="E1931">
            <v>15103</v>
          </cell>
          <cell r="F1931">
            <v>27562.98</v>
          </cell>
        </row>
        <row r="1932">
          <cell r="A1932" t="str">
            <v>2119841994</v>
          </cell>
          <cell r="B1932">
            <v>21</v>
          </cell>
          <cell r="C1932">
            <v>1984</v>
          </cell>
          <cell r="D1932">
            <v>1994</v>
          </cell>
          <cell r="E1932">
            <v>25745</v>
          </cell>
          <cell r="F1932">
            <v>41835.629999999997</v>
          </cell>
        </row>
        <row r="1933">
          <cell r="A1933" t="str">
            <v>2119841995</v>
          </cell>
          <cell r="B1933">
            <v>21</v>
          </cell>
          <cell r="C1933">
            <v>1984</v>
          </cell>
          <cell r="D1933">
            <v>1995</v>
          </cell>
          <cell r="E1933">
            <v>24373</v>
          </cell>
          <cell r="F1933">
            <v>35998.92</v>
          </cell>
        </row>
        <row r="1934">
          <cell r="A1934" t="str">
            <v>2119841996</v>
          </cell>
          <cell r="B1934">
            <v>21</v>
          </cell>
          <cell r="C1934">
            <v>1984</v>
          </cell>
          <cell r="D1934">
            <v>1996</v>
          </cell>
          <cell r="E1934">
            <v>701274</v>
          </cell>
          <cell r="F1934">
            <v>929889.32</v>
          </cell>
        </row>
        <row r="1935">
          <cell r="A1935" t="str">
            <v>2119841997</v>
          </cell>
          <cell r="B1935">
            <v>21</v>
          </cell>
          <cell r="C1935">
            <v>1984</v>
          </cell>
          <cell r="D1935">
            <v>1997</v>
          </cell>
          <cell r="E1935">
            <v>439</v>
          </cell>
          <cell r="F1935">
            <v>534.26</v>
          </cell>
        </row>
        <row r="1936">
          <cell r="A1936" t="str">
            <v>2119841998</v>
          </cell>
          <cell r="B1936">
            <v>21</v>
          </cell>
          <cell r="C1936">
            <v>1984</v>
          </cell>
          <cell r="D1936">
            <v>1998</v>
          </cell>
          <cell r="E1936">
            <v>257</v>
          </cell>
          <cell r="F1936">
            <v>296.58</v>
          </cell>
        </row>
        <row r="1937">
          <cell r="A1937" t="str">
            <v>2119841999</v>
          </cell>
          <cell r="B1937">
            <v>21</v>
          </cell>
          <cell r="C1937">
            <v>1984</v>
          </cell>
          <cell r="D1937">
            <v>1999</v>
          </cell>
          <cell r="E1937">
            <v>278</v>
          </cell>
          <cell r="F1937">
            <v>304.97000000000003</v>
          </cell>
        </row>
        <row r="1938">
          <cell r="A1938" t="str">
            <v>211985.</v>
          </cell>
          <cell r="B1938">
            <v>21</v>
          </cell>
          <cell r="C1938">
            <v>1985</v>
          </cell>
          <cell r="D1938" t="str">
            <v>.</v>
          </cell>
          <cell r="E1938" t="str">
            <v>.</v>
          </cell>
          <cell r="F1938" t="str">
            <v>.</v>
          </cell>
        </row>
        <row r="1939">
          <cell r="A1939" t="str">
            <v>2119851985</v>
          </cell>
          <cell r="B1939">
            <v>21</v>
          </cell>
          <cell r="C1939">
            <v>1985</v>
          </cell>
          <cell r="D1939">
            <v>1985</v>
          </cell>
          <cell r="E1939">
            <v>128328.11</v>
          </cell>
          <cell r="F1939">
            <v>1006477.37</v>
          </cell>
        </row>
        <row r="1940">
          <cell r="A1940" t="str">
            <v>2119851986</v>
          </cell>
          <cell r="B1940">
            <v>21</v>
          </cell>
          <cell r="C1940">
            <v>1985</v>
          </cell>
          <cell r="D1940">
            <v>1986</v>
          </cell>
          <cell r="E1940">
            <v>640601</v>
          </cell>
          <cell r="F1940">
            <v>3392622.9</v>
          </cell>
        </row>
        <row r="1941">
          <cell r="A1941" t="str">
            <v>2119851987</v>
          </cell>
          <cell r="B1941">
            <v>21</v>
          </cell>
          <cell r="C1941">
            <v>1985</v>
          </cell>
          <cell r="D1941">
            <v>1987</v>
          </cell>
          <cell r="E1941">
            <v>812596</v>
          </cell>
          <cell r="F1941">
            <v>3590861.72</v>
          </cell>
        </row>
        <row r="1942">
          <cell r="A1942" t="str">
            <v>2119851988</v>
          </cell>
          <cell r="B1942">
            <v>21</v>
          </cell>
          <cell r="C1942">
            <v>1985</v>
          </cell>
          <cell r="D1942">
            <v>1988</v>
          </cell>
          <cell r="E1942">
            <v>838335</v>
          </cell>
          <cell r="F1942">
            <v>3184834.66</v>
          </cell>
        </row>
        <row r="1943">
          <cell r="A1943" t="str">
            <v>2119851989</v>
          </cell>
          <cell r="B1943">
            <v>21</v>
          </cell>
          <cell r="C1943">
            <v>1985</v>
          </cell>
          <cell r="D1943">
            <v>1989</v>
          </cell>
          <cell r="E1943">
            <v>636953</v>
          </cell>
          <cell r="F1943">
            <v>2013408.43</v>
          </cell>
        </row>
        <row r="1944">
          <cell r="A1944" t="str">
            <v>2119851990</v>
          </cell>
          <cell r="B1944">
            <v>21</v>
          </cell>
          <cell r="C1944">
            <v>1985</v>
          </cell>
          <cell r="D1944">
            <v>1990</v>
          </cell>
          <cell r="E1944">
            <v>499505</v>
          </cell>
          <cell r="F1944">
            <v>1347664.49</v>
          </cell>
        </row>
        <row r="1945">
          <cell r="A1945" t="str">
            <v>2119851991</v>
          </cell>
          <cell r="B1945">
            <v>21</v>
          </cell>
          <cell r="C1945">
            <v>1985</v>
          </cell>
          <cell r="D1945">
            <v>1991</v>
          </cell>
          <cell r="E1945">
            <v>485664</v>
          </cell>
          <cell r="F1945">
            <v>1101000.29</v>
          </cell>
        </row>
        <row r="1946">
          <cell r="A1946" t="str">
            <v>2119851992</v>
          </cell>
          <cell r="B1946">
            <v>21</v>
          </cell>
          <cell r="C1946">
            <v>1985</v>
          </cell>
          <cell r="D1946">
            <v>1992</v>
          </cell>
          <cell r="E1946">
            <v>342922</v>
          </cell>
          <cell r="F1946">
            <v>694417.05</v>
          </cell>
        </row>
        <row r="1947">
          <cell r="A1947" t="str">
            <v>2119851993</v>
          </cell>
          <cell r="B1947">
            <v>21</v>
          </cell>
          <cell r="C1947">
            <v>1985</v>
          </cell>
          <cell r="D1947">
            <v>1993</v>
          </cell>
          <cell r="E1947">
            <v>635597</v>
          </cell>
          <cell r="F1947">
            <v>1159964.52</v>
          </cell>
        </row>
        <row r="1948">
          <cell r="A1948" t="str">
            <v>2119851994</v>
          </cell>
          <cell r="B1948">
            <v>21</v>
          </cell>
          <cell r="C1948">
            <v>1985</v>
          </cell>
          <cell r="D1948">
            <v>1994</v>
          </cell>
          <cell r="E1948">
            <v>166196</v>
          </cell>
          <cell r="F1948">
            <v>270068.5</v>
          </cell>
        </row>
        <row r="1949">
          <cell r="A1949" t="str">
            <v>The SAS</v>
          </cell>
          <cell r="D1949" t="str">
            <v>The SAS</v>
          </cell>
          <cell r="E1949" t="str">
            <v>System</v>
          </cell>
          <cell r="F1949">
            <v>0.375</v>
          </cell>
        </row>
        <row r="1950">
          <cell r="A1950">
            <v>0</v>
          </cell>
        </row>
        <row r="1951">
          <cell r="A1951">
            <v>0</v>
          </cell>
        </row>
        <row r="1952">
          <cell r="A1952">
            <v>0</v>
          </cell>
          <cell r="E1952" t="str">
            <v>PD_LOSS_</v>
          </cell>
        </row>
        <row r="1953">
          <cell r="A1953" t="str">
            <v>VEH_TYPEUNDERYR    PRODY</v>
          </cell>
          <cell r="B1953" t="str">
            <v>VEH_TYPE</v>
          </cell>
          <cell r="C1953" t="str">
            <v>UNDERY</v>
          </cell>
          <cell r="D1953" t="str">
            <v>R    PRODY</v>
          </cell>
          <cell r="E1953" t="str">
            <v>R     SHEKEL</v>
          </cell>
          <cell r="F1953" t="str">
            <v>INDEXLOSS</v>
          </cell>
        </row>
        <row r="1954">
          <cell r="A1954">
            <v>0</v>
          </cell>
        </row>
        <row r="1955">
          <cell r="A1955" t="str">
            <v>2119851995</v>
          </cell>
          <cell r="B1955">
            <v>21</v>
          </cell>
          <cell r="C1955">
            <v>1985</v>
          </cell>
          <cell r="D1955">
            <v>1995</v>
          </cell>
          <cell r="E1955">
            <v>28663</v>
          </cell>
          <cell r="F1955">
            <v>42335.25</v>
          </cell>
        </row>
        <row r="1956">
          <cell r="A1956" t="str">
            <v>2119851996</v>
          </cell>
          <cell r="B1956">
            <v>21</v>
          </cell>
          <cell r="C1956">
            <v>1985</v>
          </cell>
          <cell r="D1956">
            <v>1996</v>
          </cell>
          <cell r="E1956">
            <v>95347</v>
          </cell>
          <cell r="F1956">
            <v>126430.12</v>
          </cell>
        </row>
        <row r="1957">
          <cell r="A1957" t="str">
            <v>2119851997</v>
          </cell>
          <cell r="B1957">
            <v>21</v>
          </cell>
          <cell r="C1957">
            <v>1985</v>
          </cell>
          <cell r="D1957">
            <v>1997</v>
          </cell>
          <cell r="E1957">
            <v>111732</v>
          </cell>
          <cell r="F1957">
            <v>135977.84</v>
          </cell>
        </row>
        <row r="1958">
          <cell r="A1958" t="str">
            <v>2119851998</v>
          </cell>
          <cell r="B1958">
            <v>21</v>
          </cell>
          <cell r="C1958">
            <v>1985</v>
          </cell>
          <cell r="D1958">
            <v>1998</v>
          </cell>
          <cell r="E1958">
            <v>2450</v>
          </cell>
          <cell r="F1958">
            <v>2827.3</v>
          </cell>
        </row>
        <row r="1959">
          <cell r="A1959" t="str">
            <v>2119851999</v>
          </cell>
          <cell r="B1959">
            <v>21</v>
          </cell>
          <cell r="C1959">
            <v>1985</v>
          </cell>
          <cell r="D1959">
            <v>1999</v>
          </cell>
          <cell r="E1959">
            <v>1309352</v>
          </cell>
          <cell r="F1959">
            <v>1436359.14</v>
          </cell>
        </row>
        <row r="1960">
          <cell r="A1960" t="str">
            <v>211986.</v>
          </cell>
          <cell r="B1960">
            <v>21</v>
          </cell>
          <cell r="C1960">
            <v>1986</v>
          </cell>
          <cell r="D1960" t="str">
            <v>.</v>
          </cell>
          <cell r="E1960" t="str">
            <v>.</v>
          </cell>
          <cell r="F1960" t="str">
            <v>.</v>
          </cell>
        </row>
        <row r="1961">
          <cell r="A1961" t="str">
            <v>2119861986</v>
          </cell>
          <cell r="B1961">
            <v>21</v>
          </cell>
          <cell r="C1961">
            <v>1986</v>
          </cell>
          <cell r="D1961">
            <v>1986</v>
          </cell>
          <cell r="E1961">
            <v>259772</v>
          </cell>
          <cell r="F1961">
            <v>1375752.51</v>
          </cell>
        </row>
        <row r="1962">
          <cell r="A1962" t="str">
            <v>2119861987</v>
          </cell>
          <cell r="B1962">
            <v>21</v>
          </cell>
          <cell r="C1962">
            <v>1986</v>
          </cell>
          <cell r="D1962">
            <v>1987</v>
          </cell>
          <cell r="E1962">
            <v>1070019</v>
          </cell>
          <cell r="F1962">
            <v>4728413.96</v>
          </cell>
        </row>
        <row r="1963">
          <cell r="A1963" t="str">
            <v>2119861988</v>
          </cell>
          <cell r="B1963">
            <v>21</v>
          </cell>
          <cell r="C1963">
            <v>1986</v>
          </cell>
          <cell r="D1963">
            <v>1988</v>
          </cell>
          <cell r="E1963">
            <v>1558658</v>
          </cell>
          <cell r="F1963">
            <v>5921341.7400000002</v>
          </cell>
        </row>
        <row r="1964">
          <cell r="A1964" t="str">
            <v>2119861989</v>
          </cell>
          <cell r="B1964">
            <v>21</v>
          </cell>
          <cell r="C1964">
            <v>1986</v>
          </cell>
          <cell r="D1964">
            <v>1989</v>
          </cell>
          <cell r="E1964">
            <v>1134009</v>
          </cell>
          <cell r="F1964">
            <v>3584602.45</v>
          </cell>
        </row>
        <row r="1965">
          <cell r="A1965" t="str">
            <v>2119861990</v>
          </cell>
          <cell r="B1965">
            <v>21</v>
          </cell>
          <cell r="C1965">
            <v>1986</v>
          </cell>
          <cell r="D1965">
            <v>1990</v>
          </cell>
          <cell r="E1965">
            <v>1277814</v>
          </cell>
          <cell r="F1965">
            <v>3447542.17</v>
          </cell>
        </row>
        <row r="1966">
          <cell r="A1966" t="str">
            <v>2119861991</v>
          </cell>
          <cell r="B1966">
            <v>21</v>
          </cell>
          <cell r="C1966">
            <v>1986</v>
          </cell>
          <cell r="D1966">
            <v>1991</v>
          </cell>
          <cell r="E1966">
            <v>1215089</v>
          </cell>
          <cell r="F1966">
            <v>2754606.76</v>
          </cell>
        </row>
        <row r="1967">
          <cell r="A1967" t="str">
            <v>2119861992</v>
          </cell>
          <cell r="B1967">
            <v>21</v>
          </cell>
          <cell r="C1967">
            <v>1986</v>
          </cell>
          <cell r="D1967">
            <v>1992</v>
          </cell>
          <cell r="E1967">
            <v>670743</v>
          </cell>
          <cell r="F1967">
            <v>1358254.57</v>
          </cell>
        </row>
        <row r="1968">
          <cell r="A1968" t="str">
            <v>2119861993</v>
          </cell>
          <cell r="B1968">
            <v>21</v>
          </cell>
          <cell r="C1968">
            <v>1986</v>
          </cell>
          <cell r="D1968">
            <v>1993</v>
          </cell>
          <cell r="E1968">
            <v>831706</v>
          </cell>
          <cell r="F1968">
            <v>1517863.45</v>
          </cell>
        </row>
        <row r="1969">
          <cell r="A1969" t="str">
            <v>2119861994</v>
          </cell>
          <cell r="B1969">
            <v>21</v>
          </cell>
          <cell r="C1969">
            <v>1986</v>
          </cell>
          <cell r="D1969">
            <v>1994</v>
          </cell>
          <cell r="E1969">
            <v>588548</v>
          </cell>
          <cell r="F1969">
            <v>956390.5</v>
          </cell>
        </row>
        <row r="1970">
          <cell r="A1970" t="str">
            <v>2119861995</v>
          </cell>
          <cell r="B1970">
            <v>21</v>
          </cell>
          <cell r="C1970">
            <v>1986</v>
          </cell>
          <cell r="D1970">
            <v>1995</v>
          </cell>
          <cell r="E1970">
            <v>375083</v>
          </cell>
          <cell r="F1970">
            <v>553997.59</v>
          </cell>
        </row>
        <row r="1971">
          <cell r="A1971" t="str">
            <v>2119861996</v>
          </cell>
          <cell r="B1971">
            <v>21</v>
          </cell>
          <cell r="C1971">
            <v>1986</v>
          </cell>
          <cell r="D1971">
            <v>1996</v>
          </cell>
          <cell r="E1971">
            <v>125819</v>
          </cell>
          <cell r="F1971">
            <v>166835.99</v>
          </cell>
        </row>
        <row r="1972">
          <cell r="A1972" t="str">
            <v>2119861997</v>
          </cell>
          <cell r="B1972">
            <v>21</v>
          </cell>
          <cell r="C1972">
            <v>1986</v>
          </cell>
          <cell r="D1972">
            <v>1997</v>
          </cell>
          <cell r="E1972">
            <v>83888</v>
          </cell>
          <cell r="F1972">
            <v>102091.7</v>
          </cell>
        </row>
        <row r="1973">
          <cell r="A1973" t="str">
            <v>2119861998</v>
          </cell>
          <cell r="B1973">
            <v>21</v>
          </cell>
          <cell r="C1973">
            <v>1986</v>
          </cell>
          <cell r="D1973">
            <v>1998</v>
          </cell>
          <cell r="E1973">
            <v>98714</v>
          </cell>
          <cell r="F1973">
            <v>113915.96</v>
          </cell>
        </row>
        <row r="1974">
          <cell r="A1974" t="str">
            <v>2119861999</v>
          </cell>
          <cell r="B1974">
            <v>21</v>
          </cell>
          <cell r="C1974">
            <v>1986</v>
          </cell>
          <cell r="D1974">
            <v>1999</v>
          </cell>
          <cell r="E1974">
            <v>41079</v>
          </cell>
          <cell r="F1974">
            <v>45063.66</v>
          </cell>
        </row>
        <row r="1975">
          <cell r="A1975" t="str">
            <v>2119862000</v>
          </cell>
          <cell r="B1975">
            <v>21</v>
          </cell>
          <cell r="C1975">
            <v>1986</v>
          </cell>
          <cell r="D1975">
            <v>2000</v>
          </cell>
          <cell r="E1975">
            <v>73468</v>
          </cell>
          <cell r="F1975">
            <v>79712.78</v>
          </cell>
        </row>
        <row r="1976">
          <cell r="A1976" t="str">
            <v>211987.</v>
          </cell>
          <cell r="B1976">
            <v>21</v>
          </cell>
          <cell r="C1976">
            <v>1987</v>
          </cell>
          <cell r="D1976" t="str">
            <v>.</v>
          </cell>
          <cell r="E1976" t="str">
            <v>.</v>
          </cell>
          <cell r="F1976" t="str">
            <v>.</v>
          </cell>
        </row>
        <row r="1977">
          <cell r="A1977" t="str">
            <v>2119871987</v>
          </cell>
          <cell r="B1977">
            <v>21</v>
          </cell>
          <cell r="C1977">
            <v>1987</v>
          </cell>
          <cell r="D1977">
            <v>1987</v>
          </cell>
          <cell r="E1977">
            <v>241931</v>
          </cell>
          <cell r="F1977">
            <v>1069093.0900000001</v>
          </cell>
        </row>
        <row r="1978">
          <cell r="A1978" t="str">
            <v>2119871988</v>
          </cell>
          <cell r="B1978">
            <v>21</v>
          </cell>
          <cell r="C1978">
            <v>1987</v>
          </cell>
          <cell r="D1978">
            <v>1988</v>
          </cell>
          <cell r="E1978">
            <v>1352821</v>
          </cell>
          <cell r="F1978">
            <v>5139366.9800000004</v>
          </cell>
        </row>
        <row r="1979">
          <cell r="A1979" t="str">
            <v>2119871989</v>
          </cell>
          <cell r="B1979">
            <v>21</v>
          </cell>
          <cell r="C1979">
            <v>1987</v>
          </cell>
          <cell r="D1979">
            <v>1989</v>
          </cell>
          <cell r="E1979">
            <v>1546763</v>
          </cell>
          <cell r="F1979">
            <v>4889317.84</v>
          </cell>
        </row>
        <row r="1980">
          <cell r="A1980" t="str">
            <v>2119871990</v>
          </cell>
          <cell r="B1980">
            <v>21</v>
          </cell>
          <cell r="C1980">
            <v>1987</v>
          </cell>
          <cell r="D1980">
            <v>1990</v>
          </cell>
          <cell r="E1980">
            <v>1548199</v>
          </cell>
          <cell r="F1980">
            <v>4177040.9</v>
          </cell>
        </row>
        <row r="1981">
          <cell r="A1981" t="str">
            <v>2119871991</v>
          </cell>
          <cell r="B1981">
            <v>21</v>
          </cell>
          <cell r="C1981">
            <v>1987</v>
          </cell>
          <cell r="D1981">
            <v>1991</v>
          </cell>
          <cell r="E1981">
            <v>1869668</v>
          </cell>
          <cell r="F1981">
            <v>4238537.3600000003</v>
          </cell>
        </row>
        <row r="1982">
          <cell r="A1982" t="str">
            <v>2119871992</v>
          </cell>
          <cell r="B1982">
            <v>21</v>
          </cell>
          <cell r="C1982">
            <v>1987</v>
          </cell>
          <cell r="D1982">
            <v>1992</v>
          </cell>
          <cell r="E1982">
            <v>1741187</v>
          </cell>
          <cell r="F1982">
            <v>3525903.67</v>
          </cell>
        </row>
        <row r="1983">
          <cell r="A1983" t="str">
            <v>2119871993</v>
          </cell>
          <cell r="B1983">
            <v>21</v>
          </cell>
          <cell r="C1983">
            <v>1987</v>
          </cell>
          <cell r="D1983">
            <v>1993</v>
          </cell>
          <cell r="E1983">
            <v>1049420</v>
          </cell>
          <cell r="F1983">
            <v>1915191.5</v>
          </cell>
        </row>
        <row r="1984">
          <cell r="A1984" t="str">
            <v>2119871994</v>
          </cell>
          <cell r="B1984">
            <v>21</v>
          </cell>
          <cell r="C1984">
            <v>1987</v>
          </cell>
          <cell r="D1984">
            <v>1994</v>
          </cell>
          <cell r="E1984">
            <v>817779</v>
          </cell>
          <cell r="F1984">
            <v>1328890.8799999999</v>
          </cell>
        </row>
        <row r="1985">
          <cell r="A1985" t="str">
            <v>2119871995</v>
          </cell>
          <cell r="B1985">
            <v>21</v>
          </cell>
          <cell r="C1985">
            <v>1987</v>
          </cell>
          <cell r="D1985">
            <v>1995</v>
          </cell>
          <cell r="E1985">
            <v>1884421</v>
          </cell>
          <cell r="F1985">
            <v>2783289.82</v>
          </cell>
        </row>
        <row r="1986">
          <cell r="A1986" t="str">
            <v>2119871996</v>
          </cell>
          <cell r="B1986">
            <v>21</v>
          </cell>
          <cell r="C1986">
            <v>1987</v>
          </cell>
          <cell r="D1986">
            <v>1996</v>
          </cell>
          <cell r="E1986">
            <v>449612</v>
          </cell>
          <cell r="F1986">
            <v>596185.51</v>
          </cell>
        </row>
        <row r="1987">
          <cell r="A1987" t="str">
            <v>2119871997</v>
          </cell>
          <cell r="B1987">
            <v>21</v>
          </cell>
          <cell r="C1987">
            <v>1987</v>
          </cell>
          <cell r="D1987">
            <v>1997</v>
          </cell>
          <cell r="E1987">
            <v>269367</v>
          </cell>
          <cell r="F1987">
            <v>327819.64</v>
          </cell>
        </row>
        <row r="1988">
          <cell r="A1988" t="str">
            <v>2119871998</v>
          </cell>
          <cell r="B1988">
            <v>21</v>
          </cell>
          <cell r="C1988">
            <v>1987</v>
          </cell>
          <cell r="D1988">
            <v>1998</v>
          </cell>
          <cell r="E1988">
            <v>52685</v>
          </cell>
          <cell r="F1988">
            <v>60798.49</v>
          </cell>
        </row>
        <row r="1989">
          <cell r="A1989" t="str">
            <v>2119871999</v>
          </cell>
          <cell r="B1989">
            <v>21</v>
          </cell>
          <cell r="C1989">
            <v>1987</v>
          </cell>
          <cell r="D1989">
            <v>1999</v>
          </cell>
          <cell r="E1989">
            <v>9642</v>
          </cell>
          <cell r="F1989">
            <v>10577.27</v>
          </cell>
        </row>
        <row r="1990">
          <cell r="A1990" t="str">
            <v>2119872000</v>
          </cell>
          <cell r="B1990">
            <v>21</v>
          </cell>
          <cell r="C1990">
            <v>1987</v>
          </cell>
          <cell r="D1990">
            <v>2000</v>
          </cell>
          <cell r="E1990">
            <v>297729</v>
          </cell>
          <cell r="F1990">
            <v>323035.96000000002</v>
          </cell>
        </row>
        <row r="1991">
          <cell r="A1991" t="str">
            <v>2119872001</v>
          </cell>
          <cell r="B1991">
            <v>21</v>
          </cell>
          <cell r="C1991">
            <v>1987</v>
          </cell>
          <cell r="D1991">
            <v>2001</v>
          </cell>
          <cell r="E1991">
            <v>30812</v>
          </cell>
          <cell r="F1991">
            <v>33061.279999999999</v>
          </cell>
        </row>
        <row r="1992">
          <cell r="A1992" t="str">
            <v>2119872002</v>
          </cell>
          <cell r="B1992">
            <v>21</v>
          </cell>
          <cell r="C1992">
            <v>1987</v>
          </cell>
          <cell r="D1992">
            <v>2002</v>
          </cell>
          <cell r="E1992">
            <v>23544</v>
          </cell>
          <cell r="F1992">
            <v>23920.7</v>
          </cell>
        </row>
        <row r="1993">
          <cell r="A1993" t="str">
            <v>211988.</v>
          </cell>
          <cell r="B1993">
            <v>21</v>
          </cell>
          <cell r="C1993">
            <v>1988</v>
          </cell>
          <cell r="D1993" t="str">
            <v>.</v>
          </cell>
          <cell r="E1993" t="str">
            <v>.</v>
          </cell>
          <cell r="F1993" t="str">
            <v>.</v>
          </cell>
        </row>
        <row r="1994">
          <cell r="A1994" t="str">
            <v>2119881988</v>
          </cell>
          <cell r="B1994">
            <v>21</v>
          </cell>
          <cell r="C1994">
            <v>1988</v>
          </cell>
          <cell r="D1994">
            <v>1988</v>
          </cell>
          <cell r="E1994">
            <v>298376</v>
          </cell>
          <cell r="F1994">
            <v>1133530.42</v>
          </cell>
        </row>
        <row r="1995">
          <cell r="A1995" t="str">
            <v>2119881989</v>
          </cell>
          <cell r="B1995">
            <v>21</v>
          </cell>
          <cell r="C1995">
            <v>1988</v>
          </cell>
          <cell r="D1995">
            <v>1989</v>
          </cell>
          <cell r="E1995">
            <v>2308983</v>
          </cell>
          <cell r="F1995">
            <v>7298695.2599999998</v>
          </cell>
        </row>
        <row r="1996">
          <cell r="A1996" t="str">
            <v>2119881990</v>
          </cell>
          <cell r="B1996">
            <v>21</v>
          </cell>
          <cell r="C1996">
            <v>1988</v>
          </cell>
          <cell r="D1996">
            <v>1990</v>
          </cell>
          <cell r="E1996">
            <v>2551235</v>
          </cell>
          <cell r="F1996">
            <v>6883232.0300000003</v>
          </cell>
        </row>
        <row r="1997">
          <cell r="A1997" t="str">
            <v>2119881991</v>
          </cell>
          <cell r="B1997">
            <v>21</v>
          </cell>
          <cell r="C1997">
            <v>1988</v>
          </cell>
          <cell r="D1997">
            <v>1991</v>
          </cell>
          <cell r="E1997">
            <v>4407422</v>
          </cell>
          <cell r="F1997">
            <v>9991625.6699999999</v>
          </cell>
        </row>
        <row r="1998">
          <cell r="A1998" t="str">
            <v>2119881992</v>
          </cell>
          <cell r="B1998">
            <v>21</v>
          </cell>
          <cell r="C1998">
            <v>1988</v>
          </cell>
          <cell r="D1998">
            <v>1992</v>
          </cell>
          <cell r="E1998">
            <v>2442030</v>
          </cell>
          <cell r="F1998">
            <v>4945110.75</v>
          </cell>
        </row>
        <row r="1999">
          <cell r="A1999" t="str">
            <v>2119881993</v>
          </cell>
          <cell r="B1999">
            <v>21</v>
          </cell>
          <cell r="C1999">
            <v>1988</v>
          </cell>
          <cell r="D1999">
            <v>1993</v>
          </cell>
          <cell r="E1999">
            <v>1262274</v>
          </cell>
          <cell r="F1999">
            <v>2303650.0499999998</v>
          </cell>
        </row>
        <row r="2000">
          <cell r="A2000" t="str">
            <v>2119881994</v>
          </cell>
          <cell r="B2000">
            <v>21</v>
          </cell>
          <cell r="C2000">
            <v>1988</v>
          </cell>
          <cell r="D2000">
            <v>1994</v>
          </cell>
          <cell r="E2000">
            <v>1303185</v>
          </cell>
          <cell r="F2000">
            <v>2117675.63</v>
          </cell>
        </row>
        <row r="2001">
          <cell r="A2001" t="str">
            <v>2119881995</v>
          </cell>
          <cell r="B2001">
            <v>21</v>
          </cell>
          <cell r="C2001">
            <v>1988</v>
          </cell>
          <cell r="D2001">
            <v>1995</v>
          </cell>
          <cell r="E2001">
            <v>1923486</v>
          </cell>
          <cell r="F2001">
            <v>2840988.82</v>
          </cell>
        </row>
        <row r="2002">
          <cell r="A2002" t="str">
            <v>2119881996</v>
          </cell>
          <cell r="B2002">
            <v>21</v>
          </cell>
          <cell r="C2002">
            <v>1988</v>
          </cell>
          <cell r="D2002">
            <v>1996</v>
          </cell>
          <cell r="E2002">
            <v>248766</v>
          </cell>
          <cell r="F2002">
            <v>329863.71999999997</v>
          </cell>
        </row>
        <row r="2003">
          <cell r="A2003" t="str">
            <v>2119881997</v>
          </cell>
          <cell r="B2003">
            <v>21</v>
          </cell>
          <cell r="C2003">
            <v>1988</v>
          </cell>
          <cell r="D2003">
            <v>1997</v>
          </cell>
          <cell r="E2003">
            <v>318484</v>
          </cell>
          <cell r="F2003">
            <v>387595.03</v>
          </cell>
        </row>
        <row r="2004">
          <cell r="A2004" t="str">
            <v>2119881998</v>
          </cell>
          <cell r="B2004">
            <v>21</v>
          </cell>
          <cell r="C2004">
            <v>1988</v>
          </cell>
          <cell r="D2004">
            <v>1998</v>
          </cell>
          <cell r="E2004">
            <v>170403</v>
          </cell>
          <cell r="F2004">
            <v>196645.06</v>
          </cell>
        </row>
        <row r="2005">
          <cell r="A2005" t="str">
            <v>2119881999</v>
          </cell>
          <cell r="B2005">
            <v>21</v>
          </cell>
          <cell r="C2005">
            <v>1988</v>
          </cell>
          <cell r="D2005">
            <v>1999</v>
          </cell>
          <cell r="E2005">
            <v>87545</v>
          </cell>
          <cell r="F2005">
            <v>96036.86</v>
          </cell>
        </row>
        <row r="2006">
          <cell r="A2006" t="str">
            <v>2119882000</v>
          </cell>
          <cell r="B2006">
            <v>21</v>
          </cell>
          <cell r="C2006">
            <v>1988</v>
          </cell>
          <cell r="D2006">
            <v>2000</v>
          </cell>
          <cell r="E2006">
            <v>156068</v>
          </cell>
          <cell r="F2006">
            <v>169333.78</v>
          </cell>
        </row>
        <row r="2007">
          <cell r="A2007" t="str">
            <v>2119882001</v>
          </cell>
          <cell r="B2007">
            <v>21</v>
          </cell>
          <cell r="C2007">
            <v>1988</v>
          </cell>
          <cell r="D2007">
            <v>2001</v>
          </cell>
          <cell r="E2007">
            <v>331248</v>
          </cell>
          <cell r="F2007">
            <v>355429.1</v>
          </cell>
        </row>
        <row r="2008">
          <cell r="A2008" t="str">
            <v>2119882002</v>
          </cell>
          <cell r="B2008">
            <v>21</v>
          </cell>
          <cell r="C2008">
            <v>1988</v>
          </cell>
          <cell r="D2008">
            <v>2002</v>
          </cell>
          <cell r="E2008">
            <v>312</v>
          </cell>
          <cell r="F2008">
            <v>316.99</v>
          </cell>
        </row>
        <row r="2009">
          <cell r="A2009" t="str">
            <v>211989.</v>
          </cell>
          <cell r="B2009">
            <v>21</v>
          </cell>
          <cell r="C2009">
            <v>1989</v>
          </cell>
          <cell r="D2009" t="str">
            <v>.</v>
          </cell>
          <cell r="E2009" t="str">
            <v>.</v>
          </cell>
          <cell r="F2009" t="str">
            <v>.</v>
          </cell>
        </row>
        <row r="2010">
          <cell r="A2010" t="str">
            <v>The SAS</v>
          </cell>
          <cell r="D2010" t="str">
            <v>The SAS</v>
          </cell>
          <cell r="E2010" t="str">
            <v>System</v>
          </cell>
          <cell r="F2010">
            <v>0.375</v>
          </cell>
        </row>
        <row r="2011">
          <cell r="A2011">
            <v>0</v>
          </cell>
        </row>
        <row r="2012">
          <cell r="A2012">
            <v>0</v>
          </cell>
        </row>
        <row r="2013">
          <cell r="A2013">
            <v>0</v>
          </cell>
          <cell r="E2013" t="str">
            <v>PD_LOSS_</v>
          </cell>
        </row>
        <row r="2014">
          <cell r="A2014" t="str">
            <v>VEH_TYPEUNDERYRPRODYR</v>
          </cell>
          <cell r="B2014" t="str">
            <v>VEH_TYPE</v>
          </cell>
          <cell r="C2014" t="str">
            <v>UNDERYR</v>
          </cell>
          <cell r="D2014" t="str">
            <v>PRODYR</v>
          </cell>
          <cell r="E2014" t="str">
            <v>SHEKEL</v>
          </cell>
          <cell r="F2014" t="str">
            <v>INDEXLOSS</v>
          </cell>
        </row>
        <row r="2015">
          <cell r="A2015">
            <v>0</v>
          </cell>
        </row>
        <row r="2016">
          <cell r="A2016" t="str">
            <v>2119891989</v>
          </cell>
          <cell r="B2016">
            <v>21</v>
          </cell>
          <cell r="C2016">
            <v>1989</v>
          </cell>
          <cell r="D2016">
            <v>1989</v>
          </cell>
          <cell r="E2016">
            <v>399818</v>
          </cell>
          <cell r="F2016">
            <v>1263824.7</v>
          </cell>
        </row>
        <row r="2017">
          <cell r="A2017" t="str">
            <v>2119891990</v>
          </cell>
          <cell r="B2017">
            <v>21</v>
          </cell>
          <cell r="C2017">
            <v>1989</v>
          </cell>
          <cell r="D2017">
            <v>1990</v>
          </cell>
          <cell r="E2017">
            <v>2949707.5</v>
          </cell>
          <cell r="F2017">
            <v>7958310.8300000001</v>
          </cell>
        </row>
        <row r="2018">
          <cell r="A2018" t="str">
            <v>2119891991</v>
          </cell>
          <cell r="B2018">
            <v>21</v>
          </cell>
          <cell r="C2018">
            <v>1989</v>
          </cell>
          <cell r="D2018">
            <v>1991</v>
          </cell>
          <cell r="E2018">
            <v>3653965</v>
          </cell>
          <cell r="F2018">
            <v>8283538.6500000004</v>
          </cell>
        </row>
        <row r="2019">
          <cell r="A2019" t="str">
            <v>2119891992</v>
          </cell>
          <cell r="B2019">
            <v>21</v>
          </cell>
          <cell r="C2019">
            <v>1989</v>
          </cell>
          <cell r="D2019">
            <v>1992</v>
          </cell>
          <cell r="E2019">
            <v>2789782</v>
          </cell>
          <cell r="F2019">
            <v>5649308.5499999998</v>
          </cell>
        </row>
        <row r="2020">
          <cell r="A2020" t="str">
            <v>2119891993</v>
          </cell>
          <cell r="B2020">
            <v>21</v>
          </cell>
          <cell r="C2020">
            <v>1989</v>
          </cell>
          <cell r="D2020">
            <v>1993</v>
          </cell>
          <cell r="E2020">
            <v>3886728</v>
          </cell>
          <cell r="F2020">
            <v>7093278.5999999996</v>
          </cell>
        </row>
        <row r="2021">
          <cell r="A2021" t="str">
            <v>2119891994</v>
          </cell>
          <cell r="B2021">
            <v>21</v>
          </cell>
          <cell r="C2021">
            <v>1989</v>
          </cell>
          <cell r="D2021">
            <v>1994</v>
          </cell>
          <cell r="E2021">
            <v>1755510</v>
          </cell>
          <cell r="F2021">
            <v>2852703.75</v>
          </cell>
        </row>
        <row r="2022">
          <cell r="A2022" t="str">
            <v>2119891995</v>
          </cell>
          <cell r="B2022">
            <v>21</v>
          </cell>
          <cell r="C2022">
            <v>1989</v>
          </cell>
          <cell r="D2022">
            <v>1995</v>
          </cell>
          <cell r="E2022">
            <v>1005564</v>
          </cell>
          <cell r="F2022">
            <v>1485218.03</v>
          </cell>
        </row>
        <row r="2023">
          <cell r="A2023" t="str">
            <v>2119891996</v>
          </cell>
          <cell r="B2023">
            <v>21</v>
          </cell>
          <cell r="C2023">
            <v>1989</v>
          </cell>
          <cell r="D2023">
            <v>1996</v>
          </cell>
          <cell r="E2023">
            <v>1405737</v>
          </cell>
          <cell r="F2023">
            <v>1864007.26</v>
          </cell>
        </row>
        <row r="2024">
          <cell r="A2024" t="str">
            <v>2119891997</v>
          </cell>
          <cell r="B2024">
            <v>21</v>
          </cell>
          <cell r="C2024">
            <v>1989</v>
          </cell>
          <cell r="D2024">
            <v>1997</v>
          </cell>
          <cell r="E2024">
            <v>382020</v>
          </cell>
          <cell r="F2024">
            <v>464918.34</v>
          </cell>
        </row>
        <row r="2025">
          <cell r="A2025" t="str">
            <v>2119891998</v>
          </cell>
          <cell r="B2025">
            <v>21</v>
          </cell>
          <cell r="C2025">
            <v>1989</v>
          </cell>
          <cell r="D2025">
            <v>1998</v>
          </cell>
          <cell r="E2025">
            <v>834974</v>
          </cell>
          <cell r="F2025">
            <v>963560</v>
          </cell>
        </row>
        <row r="2026">
          <cell r="A2026" t="str">
            <v>2119891999</v>
          </cell>
          <cell r="B2026">
            <v>21</v>
          </cell>
          <cell r="C2026">
            <v>1989</v>
          </cell>
          <cell r="D2026">
            <v>1999</v>
          </cell>
          <cell r="E2026">
            <v>757651</v>
          </cell>
          <cell r="F2026">
            <v>831143.15</v>
          </cell>
        </row>
        <row r="2027">
          <cell r="A2027" t="str">
            <v>2119892000</v>
          </cell>
          <cell r="B2027">
            <v>21</v>
          </cell>
          <cell r="C2027">
            <v>1989</v>
          </cell>
          <cell r="D2027">
            <v>2000</v>
          </cell>
          <cell r="E2027">
            <v>3039751</v>
          </cell>
          <cell r="F2027">
            <v>3298129.84</v>
          </cell>
        </row>
        <row r="2028">
          <cell r="A2028" t="str">
            <v>2119892001</v>
          </cell>
          <cell r="B2028">
            <v>21</v>
          </cell>
          <cell r="C2028">
            <v>1989</v>
          </cell>
          <cell r="D2028">
            <v>2001</v>
          </cell>
          <cell r="E2028">
            <v>299</v>
          </cell>
          <cell r="F2028">
            <v>320.83</v>
          </cell>
        </row>
        <row r="2029">
          <cell r="A2029" t="str">
            <v>2119892002</v>
          </cell>
          <cell r="B2029">
            <v>21</v>
          </cell>
          <cell r="C2029">
            <v>1989</v>
          </cell>
          <cell r="D2029">
            <v>2002</v>
          </cell>
          <cell r="E2029">
            <v>4018</v>
          </cell>
          <cell r="F2029">
            <v>4082.29</v>
          </cell>
        </row>
        <row r="2030">
          <cell r="A2030" t="str">
            <v>211990.</v>
          </cell>
          <cell r="B2030">
            <v>21</v>
          </cell>
          <cell r="C2030">
            <v>1990</v>
          </cell>
          <cell r="D2030" t="str">
            <v>.</v>
          </cell>
          <cell r="E2030" t="str">
            <v>.</v>
          </cell>
          <cell r="F2030" t="str">
            <v>.</v>
          </cell>
        </row>
        <row r="2031">
          <cell r="A2031" t="str">
            <v>2119901990</v>
          </cell>
          <cell r="B2031">
            <v>21</v>
          </cell>
          <cell r="C2031">
            <v>1990</v>
          </cell>
          <cell r="D2031">
            <v>1990</v>
          </cell>
          <cell r="E2031">
            <v>782519</v>
          </cell>
          <cell r="F2031">
            <v>2111236.2599999998</v>
          </cell>
        </row>
        <row r="2032">
          <cell r="A2032" t="str">
            <v>2119901991</v>
          </cell>
          <cell r="B2032">
            <v>21</v>
          </cell>
          <cell r="C2032">
            <v>1990</v>
          </cell>
          <cell r="D2032">
            <v>1991</v>
          </cell>
          <cell r="E2032">
            <v>4197104</v>
          </cell>
          <cell r="F2032">
            <v>9514834.7699999996</v>
          </cell>
        </row>
        <row r="2033">
          <cell r="A2033" t="str">
            <v>2119901992</v>
          </cell>
          <cell r="B2033">
            <v>21</v>
          </cell>
          <cell r="C2033">
            <v>1990</v>
          </cell>
          <cell r="D2033">
            <v>1992</v>
          </cell>
          <cell r="E2033">
            <v>4479109</v>
          </cell>
          <cell r="F2033">
            <v>9070195.7200000007</v>
          </cell>
        </row>
        <row r="2034">
          <cell r="A2034" t="str">
            <v>2119901993</v>
          </cell>
          <cell r="B2034">
            <v>21</v>
          </cell>
          <cell r="C2034">
            <v>1990</v>
          </cell>
          <cell r="D2034">
            <v>1993</v>
          </cell>
          <cell r="E2034">
            <v>4287854</v>
          </cell>
          <cell r="F2034">
            <v>7825333.5499999998</v>
          </cell>
        </row>
        <row r="2035">
          <cell r="A2035" t="str">
            <v>2119901994</v>
          </cell>
          <cell r="B2035">
            <v>21</v>
          </cell>
          <cell r="C2035">
            <v>1990</v>
          </cell>
          <cell r="D2035">
            <v>1994</v>
          </cell>
          <cell r="E2035">
            <v>3285486</v>
          </cell>
          <cell r="F2035">
            <v>5338914.75</v>
          </cell>
        </row>
        <row r="2036">
          <cell r="A2036" t="str">
            <v>2119901995</v>
          </cell>
          <cell r="B2036">
            <v>21</v>
          </cell>
          <cell r="C2036">
            <v>1990</v>
          </cell>
          <cell r="D2036">
            <v>1995</v>
          </cell>
          <cell r="E2036">
            <v>1577699</v>
          </cell>
          <cell r="F2036">
            <v>2330261.42</v>
          </cell>
        </row>
        <row r="2037">
          <cell r="A2037" t="str">
            <v>2119901996</v>
          </cell>
          <cell r="B2037">
            <v>21</v>
          </cell>
          <cell r="C2037">
            <v>1990</v>
          </cell>
          <cell r="D2037">
            <v>1996</v>
          </cell>
          <cell r="E2037">
            <v>3266152</v>
          </cell>
          <cell r="F2037">
            <v>4330917.55</v>
          </cell>
        </row>
        <row r="2038">
          <cell r="A2038" t="str">
            <v>2119901997</v>
          </cell>
          <cell r="B2038">
            <v>21</v>
          </cell>
          <cell r="C2038">
            <v>1990</v>
          </cell>
          <cell r="D2038">
            <v>1997</v>
          </cell>
          <cell r="E2038">
            <v>1131431</v>
          </cell>
          <cell r="F2038">
            <v>1376951.53</v>
          </cell>
        </row>
        <row r="2039">
          <cell r="A2039" t="str">
            <v>2119901998</v>
          </cell>
          <cell r="B2039">
            <v>21</v>
          </cell>
          <cell r="C2039">
            <v>1990</v>
          </cell>
          <cell r="D2039">
            <v>1998</v>
          </cell>
          <cell r="E2039">
            <v>941642</v>
          </cell>
          <cell r="F2039">
            <v>1086654.8700000001</v>
          </cell>
        </row>
        <row r="2040">
          <cell r="A2040" t="str">
            <v>2119901999</v>
          </cell>
          <cell r="B2040">
            <v>21</v>
          </cell>
          <cell r="C2040">
            <v>1990</v>
          </cell>
          <cell r="D2040">
            <v>1999</v>
          </cell>
          <cell r="E2040">
            <v>182164</v>
          </cell>
          <cell r="F2040">
            <v>199833.91</v>
          </cell>
        </row>
        <row r="2041">
          <cell r="A2041" t="str">
            <v>2119902000</v>
          </cell>
          <cell r="B2041">
            <v>21</v>
          </cell>
          <cell r="C2041">
            <v>1990</v>
          </cell>
          <cell r="D2041">
            <v>2000</v>
          </cell>
          <cell r="E2041">
            <v>102202</v>
          </cell>
          <cell r="F2041">
            <v>110889.17</v>
          </cell>
        </row>
        <row r="2042">
          <cell r="A2042" t="str">
            <v>2119902001</v>
          </cell>
          <cell r="B2042">
            <v>21</v>
          </cell>
          <cell r="C2042">
            <v>1990</v>
          </cell>
          <cell r="D2042">
            <v>2001</v>
          </cell>
          <cell r="E2042">
            <v>72400</v>
          </cell>
          <cell r="F2042">
            <v>77685.2</v>
          </cell>
        </row>
        <row r="2043">
          <cell r="A2043" t="str">
            <v>2119902002</v>
          </cell>
          <cell r="B2043">
            <v>21</v>
          </cell>
          <cell r="C2043">
            <v>1990</v>
          </cell>
          <cell r="D2043">
            <v>2002</v>
          </cell>
          <cell r="E2043">
            <v>13277</v>
          </cell>
          <cell r="F2043">
            <v>13489.43</v>
          </cell>
        </row>
        <row r="2044">
          <cell r="A2044" t="str">
            <v>211991.</v>
          </cell>
          <cell r="B2044">
            <v>21</v>
          </cell>
          <cell r="C2044">
            <v>1991</v>
          </cell>
          <cell r="D2044" t="str">
            <v>.</v>
          </cell>
          <cell r="E2044" t="str">
            <v>.</v>
          </cell>
          <cell r="F2044" t="str">
            <v>.</v>
          </cell>
        </row>
        <row r="2045">
          <cell r="A2045" t="str">
            <v>2119911991</v>
          </cell>
          <cell r="B2045">
            <v>21</v>
          </cell>
          <cell r="C2045">
            <v>1991</v>
          </cell>
          <cell r="D2045">
            <v>1991</v>
          </cell>
          <cell r="E2045">
            <v>1450847.5</v>
          </cell>
          <cell r="F2045">
            <v>3289071.28</v>
          </cell>
        </row>
        <row r="2046">
          <cell r="A2046" t="str">
            <v>2119911992</v>
          </cell>
          <cell r="B2046">
            <v>21</v>
          </cell>
          <cell r="C2046">
            <v>1991</v>
          </cell>
          <cell r="D2046">
            <v>1992</v>
          </cell>
          <cell r="E2046">
            <v>5359897.5</v>
          </cell>
          <cell r="F2046">
            <v>10853792.439999999</v>
          </cell>
        </row>
        <row r="2047">
          <cell r="A2047" t="str">
            <v>2119911993</v>
          </cell>
          <cell r="B2047">
            <v>21</v>
          </cell>
          <cell r="C2047">
            <v>1991</v>
          </cell>
          <cell r="D2047">
            <v>1993</v>
          </cell>
          <cell r="E2047">
            <v>6574739</v>
          </cell>
          <cell r="F2047">
            <v>11998898.67</v>
          </cell>
        </row>
        <row r="2048">
          <cell r="A2048" t="str">
            <v>2119911994</v>
          </cell>
          <cell r="B2048">
            <v>21</v>
          </cell>
          <cell r="C2048">
            <v>1991</v>
          </cell>
          <cell r="D2048">
            <v>1994</v>
          </cell>
          <cell r="E2048">
            <v>5314602</v>
          </cell>
          <cell r="F2048">
            <v>8636228.25</v>
          </cell>
        </row>
        <row r="2049">
          <cell r="A2049" t="str">
            <v>2119911995</v>
          </cell>
          <cell r="B2049">
            <v>21</v>
          </cell>
          <cell r="C2049">
            <v>1991</v>
          </cell>
          <cell r="D2049">
            <v>1995</v>
          </cell>
          <cell r="E2049">
            <v>2932795</v>
          </cell>
          <cell r="F2049">
            <v>4331738.21</v>
          </cell>
        </row>
        <row r="2050">
          <cell r="A2050" t="str">
            <v>2119911996</v>
          </cell>
          <cell r="B2050">
            <v>21</v>
          </cell>
          <cell r="C2050">
            <v>1991</v>
          </cell>
          <cell r="D2050">
            <v>1996</v>
          </cell>
          <cell r="E2050">
            <v>4416731.5</v>
          </cell>
          <cell r="F2050">
            <v>5856585.9699999997</v>
          </cell>
        </row>
        <row r="2051">
          <cell r="A2051" t="str">
            <v>2119911997</v>
          </cell>
          <cell r="B2051">
            <v>21</v>
          </cell>
          <cell r="C2051">
            <v>1991</v>
          </cell>
          <cell r="D2051">
            <v>1997</v>
          </cell>
          <cell r="E2051">
            <v>3386948</v>
          </cell>
          <cell r="F2051">
            <v>4121915.72</v>
          </cell>
        </row>
        <row r="2052">
          <cell r="A2052" t="str">
            <v>2119911998</v>
          </cell>
          <cell r="B2052">
            <v>21</v>
          </cell>
          <cell r="C2052">
            <v>1991</v>
          </cell>
          <cell r="D2052">
            <v>1998</v>
          </cell>
          <cell r="E2052">
            <v>1205722.6000000001</v>
          </cell>
          <cell r="F2052">
            <v>1391403.88</v>
          </cell>
        </row>
        <row r="2053">
          <cell r="A2053" t="str">
            <v>2119911999</v>
          </cell>
          <cell r="B2053">
            <v>21</v>
          </cell>
          <cell r="C2053">
            <v>1991</v>
          </cell>
          <cell r="D2053">
            <v>1999</v>
          </cell>
          <cell r="E2053">
            <v>1741285.05</v>
          </cell>
          <cell r="F2053">
            <v>1910189.7</v>
          </cell>
        </row>
        <row r="2054">
          <cell r="A2054" t="str">
            <v>2119912000</v>
          </cell>
          <cell r="B2054">
            <v>21</v>
          </cell>
          <cell r="C2054">
            <v>1991</v>
          </cell>
          <cell r="D2054">
            <v>2000</v>
          </cell>
          <cell r="E2054">
            <v>1942085</v>
          </cell>
          <cell r="F2054">
            <v>2107162.2200000002</v>
          </cell>
        </row>
        <row r="2055">
          <cell r="A2055" t="str">
            <v>2119912001</v>
          </cell>
          <cell r="B2055">
            <v>21</v>
          </cell>
          <cell r="C2055">
            <v>1991</v>
          </cell>
          <cell r="D2055">
            <v>2001</v>
          </cell>
          <cell r="E2055">
            <v>687614.42</v>
          </cell>
          <cell r="F2055">
            <v>737810.27</v>
          </cell>
        </row>
        <row r="2056">
          <cell r="A2056" t="str">
            <v>2119912002</v>
          </cell>
          <cell r="B2056">
            <v>21</v>
          </cell>
          <cell r="C2056">
            <v>1991</v>
          </cell>
          <cell r="D2056">
            <v>2002</v>
          </cell>
          <cell r="E2056">
            <v>126930</v>
          </cell>
          <cell r="F2056">
            <v>128960.88</v>
          </cell>
        </row>
        <row r="2057">
          <cell r="A2057" t="str">
            <v>211992.</v>
          </cell>
          <cell r="B2057">
            <v>21</v>
          </cell>
          <cell r="C2057">
            <v>1992</v>
          </cell>
          <cell r="D2057" t="str">
            <v>.</v>
          </cell>
          <cell r="E2057" t="str">
            <v>.</v>
          </cell>
          <cell r="F2057" t="str">
            <v>.</v>
          </cell>
        </row>
        <row r="2058">
          <cell r="A2058" t="str">
            <v>2119921992</v>
          </cell>
          <cell r="B2058">
            <v>21</v>
          </cell>
          <cell r="C2058">
            <v>1992</v>
          </cell>
          <cell r="D2058">
            <v>1992</v>
          </cell>
          <cell r="E2058">
            <v>1438402.5</v>
          </cell>
          <cell r="F2058">
            <v>2912765.06</v>
          </cell>
        </row>
        <row r="2059">
          <cell r="A2059" t="str">
            <v>2119921993</v>
          </cell>
          <cell r="B2059">
            <v>21</v>
          </cell>
          <cell r="C2059">
            <v>1992</v>
          </cell>
          <cell r="D2059">
            <v>1993</v>
          </cell>
          <cell r="E2059">
            <v>6832215</v>
          </cell>
          <cell r="F2059">
            <v>12468792.369999999</v>
          </cell>
        </row>
        <row r="2060">
          <cell r="A2060" t="str">
            <v>2119921994</v>
          </cell>
          <cell r="B2060">
            <v>21</v>
          </cell>
          <cell r="C2060">
            <v>1992</v>
          </cell>
          <cell r="D2060">
            <v>1994</v>
          </cell>
          <cell r="E2060">
            <v>6406304</v>
          </cell>
          <cell r="F2060">
            <v>10410244</v>
          </cell>
        </row>
        <row r="2061">
          <cell r="A2061" t="str">
            <v>2119921995</v>
          </cell>
          <cell r="B2061">
            <v>21</v>
          </cell>
          <cell r="C2061">
            <v>1992</v>
          </cell>
          <cell r="D2061">
            <v>1995</v>
          </cell>
          <cell r="E2061">
            <v>7354064.5</v>
          </cell>
          <cell r="F2061">
            <v>10861953.27</v>
          </cell>
        </row>
        <row r="2062">
          <cell r="A2062" t="str">
            <v>2119921996</v>
          </cell>
          <cell r="B2062">
            <v>21</v>
          </cell>
          <cell r="C2062">
            <v>1992</v>
          </cell>
          <cell r="D2062">
            <v>1996</v>
          </cell>
          <cell r="E2062">
            <v>5254116.5</v>
          </cell>
          <cell r="F2062">
            <v>6966958.4800000004</v>
          </cell>
        </row>
        <row r="2063">
          <cell r="A2063" t="str">
            <v>2119921997</v>
          </cell>
          <cell r="B2063">
            <v>21</v>
          </cell>
          <cell r="C2063">
            <v>1992</v>
          </cell>
          <cell r="D2063">
            <v>1997</v>
          </cell>
          <cell r="E2063">
            <v>4652635</v>
          </cell>
          <cell r="F2063">
            <v>5662256.79</v>
          </cell>
        </row>
        <row r="2064">
          <cell r="A2064" t="str">
            <v>2119921998</v>
          </cell>
          <cell r="B2064">
            <v>21</v>
          </cell>
          <cell r="C2064">
            <v>1992</v>
          </cell>
          <cell r="D2064">
            <v>1998</v>
          </cell>
          <cell r="E2064">
            <v>3064120</v>
          </cell>
          <cell r="F2064">
            <v>3535994.48</v>
          </cell>
        </row>
        <row r="2065">
          <cell r="A2065" t="str">
            <v>2119921999</v>
          </cell>
          <cell r="B2065">
            <v>21</v>
          </cell>
          <cell r="C2065">
            <v>1992</v>
          </cell>
          <cell r="D2065">
            <v>1999</v>
          </cell>
          <cell r="E2065">
            <v>2493424</v>
          </cell>
          <cell r="F2065">
            <v>2735286.13</v>
          </cell>
        </row>
        <row r="2066">
          <cell r="A2066" t="str">
            <v>2119922000</v>
          </cell>
          <cell r="B2066">
            <v>21</v>
          </cell>
          <cell r="C2066">
            <v>1992</v>
          </cell>
          <cell r="D2066">
            <v>2000</v>
          </cell>
          <cell r="E2066">
            <v>940535</v>
          </cell>
          <cell r="F2066">
            <v>1020480.47</v>
          </cell>
        </row>
        <row r="2067">
          <cell r="A2067" t="str">
            <v>2119922001</v>
          </cell>
          <cell r="B2067">
            <v>21</v>
          </cell>
          <cell r="C2067">
            <v>1992</v>
          </cell>
          <cell r="D2067">
            <v>2001</v>
          </cell>
          <cell r="E2067">
            <v>2026878</v>
          </cell>
          <cell r="F2067">
            <v>2174840.09</v>
          </cell>
        </row>
        <row r="2068">
          <cell r="A2068" t="str">
            <v>2119922002</v>
          </cell>
          <cell r="B2068">
            <v>21</v>
          </cell>
          <cell r="C2068">
            <v>1992</v>
          </cell>
          <cell r="D2068">
            <v>2002</v>
          </cell>
          <cell r="E2068">
            <v>637192</v>
          </cell>
          <cell r="F2068">
            <v>647387.06999999995</v>
          </cell>
        </row>
        <row r="2069">
          <cell r="A2069" t="str">
            <v>211993.</v>
          </cell>
          <cell r="B2069">
            <v>21</v>
          </cell>
          <cell r="C2069">
            <v>1993</v>
          </cell>
          <cell r="D2069" t="str">
            <v>.</v>
          </cell>
          <cell r="E2069" t="str">
            <v>.</v>
          </cell>
          <cell r="F2069" t="str">
            <v>.</v>
          </cell>
        </row>
        <row r="2070">
          <cell r="A2070" t="str">
            <v>2119931993</v>
          </cell>
          <cell r="B2070">
            <v>21</v>
          </cell>
          <cell r="C2070">
            <v>1993</v>
          </cell>
          <cell r="D2070">
            <v>1993</v>
          </cell>
          <cell r="E2070">
            <v>1301492</v>
          </cell>
          <cell r="F2070">
            <v>2375222.9</v>
          </cell>
        </row>
        <row r="2071">
          <cell r="A2071" t="str">
            <v>The SAS</v>
          </cell>
          <cell r="D2071" t="str">
            <v>The SAS</v>
          </cell>
          <cell r="E2071" t="str">
            <v>System</v>
          </cell>
          <cell r="F2071">
            <v>0.375</v>
          </cell>
        </row>
        <row r="2072">
          <cell r="A2072">
            <v>0</v>
          </cell>
        </row>
        <row r="2073">
          <cell r="A2073">
            <v>0</v>
          </cell>
        </row>
        <row r="2074">
          <cell r="A2074">
            <v>0</v>
          </cell>
          <cell r="E2074" t="str">
            <v>PD_LOSS_</v>
          </cell>
        </row>
        <row r="2075">
          <cell r="A2075" t="str">
            <v>VEH_TYPEUNDERYRPRODYR</v>
          </cell>
          <cell r="B2075" t="str">
            <v>VEH_TYPE</v>
          </cell>
          <cell r="C2075" t="str">
            <v>UNDERYR</v>
          </cell>
          <cell r="D2075" t="str">
            <v>PRODYR</v>
          </cell>
          <cell r="E2075" t="str">
            <v>SHEKEL</v>
          </cell>
          <cell r="F2075" t="str">
            <v>INDEXLOSS</v>
          </cell>
        </row>
        <row r="2076">
          <cell r="A2076">
            <v>0</v>
          </cell>
        </row>
        <row r="2077">
          <cell r="A2077" t="str">
            <v>2119931994</v>
          </cell>
          <cell r="B2077">
            <v>21</v>
          </cell>
          <cell r="C2077">
            <v>1993</v>
          </cell>
          <cell r="D2077">
            <v>1994</v>
          </cell>
          <cell r="E2077">
            <v>7674211.5</v>
          </cell>
          <cell r="F2077">
            <v>12470593.689999999</v>
          </cell>
        </row>
        <row r="2078">
          <cell r="A2078" t="str">
            <v>2119931995</v>
          </cell>
          <cell r="B2078">
            <v>21</v>
          </cell>
          <cell r="C2078">
            <v>1993</v>
          </cell>
          <cell r="D2078">
            <v>1995</v>
          </cell>
          <cell r="E2078">
            <v>8023463.5</v>
          </cell>
          <cell r="F2078">
            <v>11850655.59</v>
          </cell>
        </row>
        <row r="2079">
          <cell r="A2079" t="str">
            <v>2119931996</v>
          </cell>
          <cell r="B2079">
            <v>21</v>
          </cell>
          <cell r="C2079">
            <v>1993</v>
          </cell>
          <cell r="D2079">
            <v>1996</v>
          </cell>
          <cell r="E2079">
            <v>7658838</v>
          </cell>
          <cell r="F2079">
            <v>10155619.189999999</v>
          </cell>
        </row>
        <row r="2080">
          <cell r="A2080" t="str">
            <v>2119931997</v>
          </cell>
          <cell r="B2080">
            <v>21</v>
          </cell>
          <cell r="C2080">
            <v>1993</v>
          </cell>
          <cell r="D2080">
            <v>1997</v>
          </cell>
          <cell r="E2080">
            <v>4893046</v>
          </cell>
          <cell r="F2080">
            <v>5954836.9800000004</v>
          </cell>
        </row>
        <row r="2081">
          <cell r="A2081" t="str">
            <v>2119931998</v>
          </cell>
          <cell r="B2081">
            <v>21</v>
          </cell>
          <cell r="C2081">
            <v>1993</v>
          </cell>
          <cell r="D2081">
            <v>1998</v>
          </cell>
          <cell r="E2081">
            <v>3950904.6</v>
          </cell>
          <cell r="F2081">
            <v>4559343.91</v>
          </cell>
        </row>
        <row r="2082">
          <cell r="A2082" t="str">
            <v>2119931999</v>
          </cell>
          <cell r="B2082">
            <v>21</v>
          </cell>
          <cell r="C2082">
            <v>1993</v>
          </cell>
          <cell r="D2082">
            <v>1999</v>
          </cell>
          <cell r="E2082">
            <v>2943687.6</v>
          </cell>
          <cell r="F2082">
            <v>3229225.3</v>
          </cell>
        </row>
        <row r="2083">
          <cell r="A2083" t="str">
            <v>2119932000</v>
          </cell>
          <cell r="B2083">
            <v>21</v>
          </cell>
          <cell r="C2083">
            <v>1993</v>
          </cell>
          <cell r="D2083">
            <v>2000</v>
          </cell>
          <cell r="E2083">
            <v>1808976</v>
          </cell>
          <cell r="F2083">
            <v>1962738.96</v>
          </cell>
        </row>
        <row r="2084">
          <cell r="A2084" t="str">
            <v>2119932001</v>
          </cell>
          <cell r="B2084">
            <v>21</v>
          </cell>
          <cell r="C2084">
            <v>1993</v>
          </cell>
          <cell r="D2084">
            <v>2001</v>
          </cell>
          <cell r="E2084">
            <v>8359899.0899999999</v>
          </cell>
          <cell r="F2084">
            <v>8970171.7200000007</v>
          </cell>
        </row>
        <row r="2085">
          <cell r="A2085" t="str">
            <v>2119932002</v>
          </cell>
          <cell r="B2085">
            <v>21</v>
          </cell>
          <cell r="C2085">
            <v>1993</v>
          </cell>
          <cell r="D2085">
            <v>2002</v>
          </cell>
          <cell r="E2085">
            <v>5831700</v>
          </cell>
          <cell r="F2085">
            <v>5925007.2000000002</v>
          </cell>
        </row>
        <row r="2086">
          <cell r="A2086" t="str">
            <v>211994.</v>
          </cell>
          <cell r="B2086">
            <v>21</v>
          </cell>
          <cell r="C2086">
            <v>1994</v>
          </cell>
          <cell r="D2086" t="str">
            <v>.</v>
          </cell>
          <cell r="E2086" t="str">
            <v>.</v>
          </cell>
          <cell r="F2086" t="str">
            <v>.</v>
          </cell>
        </row>
        <row r="2087">
          <cell r="A2087" t="str">
            <v>2119941994</v>
          </cell>
          <cell r="B2087">
            <v>21</v>
          </cell>
          <cell r="C2087">
            <v>1994</v>
          </cell>
          <cell r="D2087">
            <v>1994</v>
          </cell>
          <cell r="E2087">
            <v>1314775.5</v>
          </cell>
          <cell r="F2087">
            <v>2136510.19</v>
          </cell>
        </row>
        <row r="2088">
          <cell r="A2088" t="str">
            <v>2119941995</v>
          </cell>
          <cell r="B2088">
            <v>21</v>
          </cell>
          <cell r="C2088">
            <v>1994</v>
          </cell>
          <cell r="D2088">
            <v>1995</v>
          </cell>
          <cell r="E2088">
            <v>8052515</v>
          </cell>
          <cell r="F2088">
            <v>11893564.65</v>
          </cell>
        </row>
        <row r="2089">
          <cell r="A2089" t="str">
            <v>2119941996</v>
          </cell>
          <cell r="B2089">
            <v>21</v>
          </cell>
          <cell r="C2089">
            <v>1994</v>
          </cell>
          <cell r="D2089">
            <v>1996</v>
          </cell>
          <cell r="E2089">
            <v>7050795</v>
          </cell>
          <cell r="F2089">
            <v>9349354.1699999999</v>
          </cell>
        </row>
        <row r="2090">
          <cell r="A2090" t="str">
            <v>2119941997</v>
          </cell>
          <cell r="B2090">
            <v>21</v>
          </cell>
          <cell r="C2090">
            <v>1994</v>
          </cell>
          <cell r="D2090">
            <v>1997</v>
          </cell>
          <cell r="E2090">
            <v>7061146</v>
          </cell>
          <cell r="F2090">
            <v>8593414.6799999997</v>
          </cell>
        </row>
        <row r="2091">
          <cell r="A2091" t="str">
            <v>2119941998</v>
          </cell>
          <cell r="B2091">
            <v>21</v>
          </cell>
          <cell r="C2091">
            <v>1994</v>
          </cell>
          <cell r="D2091">
            <v>1998</v>
          </cell>
          <cell r="E2091">
            <v>5519808</v>
          </cell>
          <cell r="F2091">
            <v>6369858.4299999997</v>
          </cell>
        </row>
        <row r="2092">
          <cell r="A2092" t="str">
            <v>2119941999</v>
          </cell>
          <cell r="B2092">
            <v>21</v>
          </cell>
          <cell r="C2092">
            <v>1994</v>
          </cell>
          <cell r="D2092">
            <v>1999</v>
          </cell>
          <cell r="E2092">
            <v>6531956</v>
          </cell>
          <cell r="F2092">
            <v>7165555.7300000004</v>
          </cell>
        </row>
        <row r="2093">
          <cell r="A2093" t="str">
            <v>2119942000</v>
          </cell>
          <cell r="B2093">
            <v>21</v>
          </cell>
          <cell r="C2093">
            <v>1994</v>
          </cell>
          <cell r="D2093">
            <v>2000</v>
          </cell>
          <cell r="E2093">
            <v>2381929</v>
          </cell>
          <cell r="F2093">
            <v>2584392.96</v>
          </cell>
        </row>
        <row r="2094">
          <cell r="A2094" t="str">
            <v>2119942001</v>
          </cell>
          <cell r="B2094">
            <v>21</v>
          </cell>
          <cell r="C2094">
            <v>1994</v>
          </cell>
          <cell r="D2094">
            <v>2001</v>
          </cell>
          <cell r="E2094">
            <v>2061072</v>
          </cell>
          <cell r="F2094">
            <v>2211530.2599999998</v>
          </cell>
        </row>
        <row r="2095">
          <cell r="A2095" t="str">
            <v>2119942002</v>
          </cell>
          <cell r="B2095">
            <v>21</v>
          </cell>
          <cell r="C2095">
            <v>1994</v>
          </cell>
          <cell r="D2095">
            <v>2002</v>
          </cell>
          <cell r="E2095">
            <v>2146687</v>
          </cell>
          <cell r="F2095">
            <v>2181033.9900000002</v>
          </cell>
        </row>
        <row r="2096">
          <cell r="A2096" t="str">
            <v>211995.</v>
          </cell>
          <cell r="B2096">
            <v>21</v>
          </cell>
          <cell r="C2096">
            <v>1995</v>
          </cell>
          <cell r="D2096" t="str">
            <v>.</v>
          </cell>
          <cell r="E2096" t="str">
            <v>.</v>
          </cell>
          <cell r="F2096" t="str">
            <v>.</v>
          </cell>
        </row>
        <row r="2097">
          <cell r="A2097" t="str">
            <v>2119951995</v>
          </cell>
          <cell r="B2097">
            <v>21</v>
          </cell>
          <cell r="C2097">
            <v>1995</v>
          </cell>
          <cell r="D2097">
            <v>1995</v>
          </cell>
          <cell r="E2097">
            <v>1063547</v>
          </cell>
          <cell r="F2097">
            <v>1570858.92</v>
          </cell>
        </row>
        <row r="2098">
          <cell r="A2098" t="str">
            <v>2119951996</v>
          </cell>
          <cell r="B2098">
            <v>21</v>
          </cell>
          <cell r="C2098">
            <v>1995</v>
          </cell>
          <cell r="D2098">
            <v>1996</v>
          </cell>
          <cell r="E2098">
            <v>7233891</v>
          </cell>
          <cell r="F2098">
            <v>9592139.4700000007</v>
          </cell>
        </row>
        <row r="2099">
          <cell r="A2099" t="str">
            <v>2119951997</v>
          </cell>
          <cell r="B2099">
            <v>21</v>
          </cell>
          <cell r="C2099">
            <v>1995</v>
          </cell>
          <cell r="D2099">
            <v>1997</v>
          </cell>
          <cell r="E2099">
            <v>6173481</v>
          </cell>
          <cell r="F2099">
            <v>7513126.3799999999</v>
          </cell>
        </row>
        <row r="2100">
          <cell r="A2100" t="str">
            <v>2119951998</v>
          </cell>
          <cell r="B2100">
            <v>21</v>
          </cell>
          <cell r="C2100">
            <v>1995</v>
          </cell>
          <cell r="D2100">
            <v>1998</v>
          </cell>
          <cell r="E2100">
            <v>6105370</v>
          </cell>
          <cell r="F2100">
            <v>7045596.9800000004</v>
          </cell>
        </row>
        <row r="2101">
          <cell r="A2101" t="str">
            <v>2119951999</v>
          </cell>
          <cell r="B2101">
            <v>21</v>
          </cell>
          <cell r="C2101">
            <v>1995</v>
          </cell>
          <cell r="D2101">
            <v>1999</v>
          </cell>
          <cell r="E2101">
            <v>4751539</v>
          </cell>
          <cell r="F2101">
            <v>5212438.28</v>
          </cell>
        </row>
        <row r="2102">
          <cell r="A2102" t="str">
            <v>2119952000</v>
          </cell>
          <cell r="B2102">
            <v>21</v>
          </cell>
          <cell r="C2102">
            <v>1995</v>
          </cell>
          <cell r="D2102">
            <v>2000</v>
          </cell>
          <cell r="E2102">
            <v>3353502</v>
          </cell>
          <cell r="F2102">
            <v>3638549.67</v>
          </cell>
        </row>
        <row r="2103">
          <cell r="A2103" t="str">
            <v>2119952001</v>
          </cell>
          <cell r="B2103">
            <v>21</v>
          </cell>
          <cell r="C2103">
            <v>1995</v>
          </cell>
          <cell r="D2103">
            <v>2001</v>
          </cell>
          <cell r="E2103">
            <v>3321728</v>
          </cell>
          <cell r="F2103">
            <v>3564214.14</v>
          </cell>
        </row>
        <row r="2104">
          <cell r="A2104" t="str">
            <v>2119952002</v>
          </cell>
          <cell r="B2104">
            <v>21</v>
          </cell>
          <cell r="C2104">
            <v>1995</v>
          </cell>
          <cell r="D2104">
            <v>2002</v>
          </cell>
          <cell r="E2104">
            <v>4846392</v>
          </cell>
          <cell r="F2104">
            <v>4923934.2699999996</v>
          </cell>
        </row>
        <row r="2105">
          <cell r="A2105" t="str">
            <v>211996.</v>
          </cell>
          <cell r="B2105">
            <v>21</v>
          </cell>
          <cell r="C2105">
            <v>1996</v>
          </cell>
          <cell r="D2105" t="str">
            <v>.</v>
          </cell>
          <cell r="E2105" t="str">
            <v>.</v>
          </cell>
          <cell r="F2105" t="str">
            <v>.</v>
          </cell>
        </row>
        <row r="2106">
          <cell r="A2106" t="str">
            <v>2119961996</v>
          </cell>
          <cell r="B2106">
            <v>21</v>
          </cell>
          <cell r="C2106">
            <v>1996</v>
          </cell>
          <cell r="D2106">
            <v>1996</v>
          </cell>
          <cell r="E2106">
            <v>1826995</v>
          </cell>
          <cell r="F2106">
            <v>2422595.37</v>
          </cell>
        </row>
        <row r="2107">
          <cell r="A2107" t="str">
            <v>2119961997</v>
          </cell>
          <cell r="B2107">
            <v>21</v>
          </cell>
          <cell r="C2107">
            <v>1996</v>
          </cell>
          <cell r="D2107">
            <v>1997</v>
          </cell>
          <cell r="E2107">
            <v>8559047</v>
          </cell>
          <cell r="F2107">
            <v>10416360.199999999</v>
          </cell>
        </row>
        <row r="2108">
          <cell r="A2108" t="str">
            <v>2119961998</v>
          </cell>
          <cell r="B2108">
            <v>21</v>
          </cell>
          <cell r="C2108">
            <v>1996</v>
          </cell>
          <cell r="D2108">
            <v>1998</v>
          </cell>
          <cell r="E2108">
            <v>8259250</v>
          </cell>
          <cell r="F2108">
            <v>9531174.5</v>
          </cell>
        </row>
        <row r="2109">
          <cell r="A2109" t="str">
            <v>2119961999</v>
          </cell>
          <cell r="B2109">
            <v>21</v>
          </cell>
          <cell r="C2109">
            <v>1996</v>
          </cell>
          <cell r="D2109">
            <v>1999</v>
          </cell>
          <cell r="E2109">
            <v>9882147.0399999991</v>
          </cell>
          <cell r="F2109">
            <v>10840715.300000001</v>
          </cell>
        </row>
        <row r="2110">
          <cell r="A2110" t="str">
            <v>2119962000</v>
          </cell>
          <cell r="B2110">
            <v>21</v>
          </cell>
          <cell r="C2110">
            <v>1996</v>
          </cell>
          <cell r="D2110">
            <v>2000</v>
          </cell>
          <cell r="E2110">
            <v>6920837</v>
          </cell>
          <cell r="F2110">
            <v>7509108.1399999997</v>
          </cell>
        </row>
        <row r="2111">
          <cell r="A2111" t="str">
            <v>2119962001</v>
          </cell>
          <cell r="B2111">
            <v>21</v>
          </cell>
          <cell r="C2111">
            <v>1996</v>
          </cell>
          <cell r="D2111">
            <v>2001</v>
          </cell>
          <cell r="E2111">
            <v>3613896</v>
          </cell>
          <cell r="F2111">
            <v>3877710.41</v>
          </cell>
        </row>
        <row r="2112">
          <cell r="A2112" t="str">
            <v>2119962002</v>
          </cell>
          <cell r="B2112">
            <v>21</v>
          </cell>
          <cell r="C2112">
            <v>1996</v>
          </cell>
          <cell r="D2112">
            <v>2002</v>
          </cell>
          <cell r="E2112">
            <v>3211975</v>
          </cell>
          <cell r="F2112">
            <v>3263366.6</v>
          </cell>
        </row>
        <row r="2113">
          <cell r="A2113" t="str">
            <v>211997.</v>
          </cell>
          <cell r="B2113">
            <v>21</v>
          </cell>
          <cell r="C2113">
            <v>1997</v>
          </cell>
          <cell r="D2113" t="str">
            <v>.</v>
          </cell>
          <cell r="E2113" t="str">
            <v>.</v>
          </cell>
          <cell r="F2113" t="str">
            <v>.</v>
          </cell>
        </row>
        <row r="2114">
          <cell r="A2114" t="str">
            <v>2119971997</v>
          </cell>
          <cell r="B2114">
            <v>21</v>
          </cell>
          <cell r="C2114">
            <v>1997</v>
          </cell>
          <cell r="D2114">
            <v>1997</v>
          </cell>
          <cell r="E2114">
            <v>2226973</v>
          </cell>
          <cell r="F2114">
            <v>2710226.14</v>
          </cell>
        </row>
        <row r="2115">
          <cell r="A2115" t="str">
            <v>2119971998</v>
          </cell>
          <cell r="B2115">
            <v>21</v>
          </cell>
          <cell r="C2115">
            <v>1997</v>
          </cell>
          <cell r="D2115">
            <v>1998</v>
          </cell>
          <cell r="E2115">
            <v>10325103.460000001</v>
          </cell>
          <cell r="F2115">
            <v>11915169.390000001</v>
          </cell>
        </row>
        <row r="2116">
          <cell r="A2116" t="str">
            <v>2119971999</v>
          </cell>
          <cell r="B2116">
            <v>21</v>
          </cell>
          <cell r="C2116">
            <v>1997</v>
          </cell>
          <cell r="D2116">
            <v>1999</v>
          </cell>
          <cell r="E2116">
            <v>12059957.949999999</v>
          </cell>
          <cell r="F2116">
            <v>13229773.869999999</v>
          </cell>
        </row>
        <row r="2117">
          <cell r="A2117" t="str">
            <v>2119972000</v>
          </cell>
          <cell r="B2117">
            <v>21</v>
          </cell>
          <cell r="C2117">
            <v>1997</v>
          </cell>
          <cell r="D2117">
            <v>2000</v>
          </cell>
          <cell r="E2117">
            <v>9595056.0800000001</v>
          </cell>
          <cell r="F2117">
            <v>10410635.85</v>
          </cell>
        </row>
        <row r="2118">
          <cell r="A2118" t="str">
            <v>2119972001</v>
          </cell>
          <cell r="B2118">
            <v>21</v>
          </cell>
          <cell r="C2118">
            <v>1997</v>
          </cell>
          <cell r="D2118">
            <v>2001</v>
          </cell>
          <cell r="E2118">
            <v>7139057.7000000002</v>
          </cell>
          <cell r="F2118">
            <v>7660208.9100000001</v>
          </cell>
        </row>
        <row r="2119">
          <cell r="A2119" t="str">
            <v>2119972002</v>
          </cell>
          <cell r="B2119">
            <v>21</v>
          </cell>
          <cell r="C2119">
            <v>1997</v>
          </cell>
          <cell r="D2119">
            <v>2002</v>
          </cell>
          <cell r="E2119">
            <v>3745272</v>
          </cell>
          <cell r="F2119">
            <v>3805196.35</v>
          </cell>
        </row>
        <row r="2120">
          <cell r="A2120" t="str">
            <v>211998.</v>
          </cell>
          <cell r="B2120">
            <v>21</v>
          </cell>
          <cell r="C2120">
            <v>1998</v>
          </cell>
          <cell r="D2120" t="str">
            <v>.</v>
          </cell>
          <cell r="E2120" t="str">
            <v>.</v>
          </cell>
          <cell r="F2120" t="str">
            <v>.</v>
          </cell>
        </row>
        <row r="2121">
          <cell r="A2121" t="str">
            <v>2119981998</v>
          </cell>
          <cell r="B2121">
            <v>21</v>
          </cell>
          <cell r="C2121">
            <v>1998</v>
          </cell>
          <cell r="D2121">
            <v>1998</v>
          </cell>
          <cell r="E2121">
            <v>1642467.2</v>
          </cell>
          <cell r="F2121">
            <v>1895407.15</v>
          </cell>
        </row>
        <row r="2122">
          <cell r="A2122" t="str">
            <v>2119981999</v>
          </cell>
          <cell r="B2122">
            <v>21</v>
          </cell>
          <cell r="C2122">
            <v>1998</v>
          </cell>
          <cell r="D2122">
            <v>1999</v>
          </cell>
          <cell r="E2122">
            <v>11677345.25</v>
          </cell>
          <cell r="F2122">
            <v>12810047.74</v>
          </cell>
        </row>
        <row r="2123">
          <cell r="A2123" t="str">
            <v>2119982000</v>
          </cell>
          <cell r="B2123">
            <v>21</v>
          </cell>
          <cell r="C2123">
            <v>1998</v>
          </cell>
          <cell r="D2123">
            <v>2000</v>
          </cell>
          <cell r="E2123">
            <v>10121142.42</v>
          </cell>
          <cell r="F2123">
            <v>10981439.529999999</v>
          </cell>
        </row>
        <row r="2124">
          <cell r="A2124" t="str">
            <v>2119982001</v>
          </cell>
          <cell r="B2124">
            <v>21</v>
          </cell>
          <cell r="C2124">
            <v>1998</v>
          </cell>
          <cell r="D2124">
            <v>2001</v>
          </cell>
          <cell r="E2124">
            <v>6615738.8099999996</v>
          </cell>
          <cell r="F2124">
            <v>7098687.7400000002</v>
          </cell>
        </row>
        <row r="2125">
          <cell r="A2125" t="str">
            <v>2119982002</v>
          </cell>
          <cell r="B2125">
            <v>21</v>
          </cell>
          <cell r="C2125">
            <v>1998</v>
          </cell>
          <cell r="D2125">
            <v>2002</v>
          </cell>
          <cell r="E2125">
            <v>4743818.38</v>
          </cell>
          <cell r="F2125">
            <v>4819719.47</v>
          </cell>
        </row>
        <row r="2126">
          <cell r="A2126" t="str">
            <v>211999.</v>
          </cell>
          <cell r="B2126">
            <v>21</v>
          </cell>
          <cell r="C2126">
            <v>1999</v>
          </cell>
          <cell r="D2126" t="str">
            <v>.</v>
          </cell>
          <cell r="E2126" t="str">
            <v>.</v>
          </cell>
          <cell r="F2126" t="str">
            <v>.</v>
          </cell>
        </row>
        <row r="2127">
          <cell r="A2127" t="str">
            <v>2119991999</v>
          </cell>
          <cell r="B2127">
            <v>21</v>
          </cell>
          <cell r="C2127">
            <v>1999</v>
          </cell>
          <cell r="D2127">
            <v>1999</v>
          </cell>
          <cell r="E2127">
            <v>2011791.4</v>
          </cell>
          <cell r="F2127">
            <v>2206935.17</v>
          </cell>
        </row>
        <row r="2128">
          <cell r="A2128" t="str">
            <v>2119992000</v>
          </cell>
          <cell r="B2128">
            <v>21</v>
          </cell>
          <cell r="C2128">
            <v>1999</v>
          </cell>
          <cell r="D2128">
            <v>2000</v>
          </cell>
          <cell r="E2128">
            <v>11628524.300000001</v>
          </cell>
          <cell r="F2128">
            <v>12616948.869999999</v>
          </cell>
        </row>
        <row r="2129">
          <cell r="A2129" t="str">
            <v>2119992001</v>
          </cell>
          <cell r="B2129">
            <v>21</v>
          </cell>
          <cell r="C2129">
            <v>1999</v>
          </cell>
          <cell r="D2129">
            <v>2001</v>
          </cell>
          <cell r="E2129">
            <v>11187652</v>
          </cell>
          <cell r="F2129">
            <v>12004350.6</v>
          </cell>
        </row>
        <row r="2130">
          <cell r="A2130" t="str">
            <v>2119992002</v>
          </cell>
          <cell r="B2130">
            <v>21</v>
          </cell>
          <cell r="C2130">
            <v>1999</v>
          </cell>
          <cell r="D2130">
            <v>2002</v>
          </cell>
          <cell r="E2130">
            <v>7286354</v>
          </cell>
          <cell r="F2130">
            <v>7402935.6600000001</v>
          </cell>
        </row>
        <row r="2131">
          <cell r="A2131" t="str">
            <v>212000.</v>
          </cell>
          <cell r="B2131">
            <v>21</v>
          </cell>
          <cell r="C2131">
            <v>2000</v>
          </cell>
          <cell r="D2131" t="str">
            <v>.</v>
          </cell>
          <cell r="E2131" t="str">
            <v>.</v>
          </cell>
          <cell r="F2131" t="str">
            <v>.</v>
          </cell>
        </row>
        <row r="2132">
          <cell r="A2132" t="str">
            <v>The SAS</v>
          </cell>
          <cell r="D2132" t="str">
            <v>The SAS</v>
          </cell>
          <cell r="E2132" t="str">
            <v>System</v>
          </cell>
          <cell r="F2132">
            <v>0.375</v>
          </cell>
        </row>
        <row r="2133">
          <cell r="A2133">
            <v>0</v>
          </cell>
        </row>
        <row r="2134">
          <cell r="A2134">
            <v>0</v>
          </cell>
        </row>
        <row r="2135">
          <cell r="A2135">
            <v>0</v>
          </cell>
          <cell r="E2135" t="str">
            <v>PD_LOSS_</v>
          </cell>
        </row>
        <row r="2136">
          <cell r="A2136" t="str">
            <v>VEH_TYPEUNDERYRPRODYR</v>
          </cell>
          <cell r="B2136" t="str">
            <v>VEH_TYPE</v>
          </cell>
          <cell r="C2136" t="str">
            <v>UNDERYR</v>
          </cell>
          <cell r="D2136" t="str">
            <v>PRODYR</v>
          </cell>
          <cell r="E2136" t="str">
            <v>SHEKEL</v>
          </cell>
          <cell r="F2136" t="str">
            <v>INDEXLOSS</v>
          </cell>
        </row>
        <row r="2137">
          <cell r="A2137">
            <v>0</v>
          </cell>
        </row>
        <row r="2138">
          <cell r="A2138" t="str">
            <v>2120002000</v>
          </cell>
          <cell r="B2138">
            <v>21</v>
          </cell>
          <cell r="C2138">
            <v>2000</v>
          </cell>
          <cell r="D2138">
            <v>2000</v>
          </cell>
          <cell r="E2138">
            <v>2475905.38</v>
          </cell>
          <cell r="F2138">
            <v>2686357.34</v>
          </cell>
        </row>
        <row r="2139">
          <cell r="A2139" t="str">
            <v>2120002001</v>
          </cell>
          <cell r="B2139">
            <v>21</v>
          </cell>
          <cell r="C2139">
            <v>2000</v>
          </cell>
          <cell r="D2139">
            <v>2001</v>
          </cell>
          <cell r="E2139">
            <v>9727756.4499999993</v>
          </cell>
          <cell r="F2139">
            <v>10437882.67</v>
          </cell>
        </row>
        <row r="2140">
          <cell r="A2140" t="str">
            <v>2120002002</v>
          </cell>
          <cell r="B2140">
            <v>21</v>
          </cell>
          <cell r="C2140">
            <v>2000</v>
          </cell>
          <cell r="D2140">
            <v>2002</v>
          </cell>
          <cell r="E2140">
            <v>9261129</v>
          </cell>
          <cell r="F2140">
            <v>9409307.0600000005</v>
          </cell>
        </row>
        <row r="2141">
          <cell r="A2141" t="str">
            <v>212001.</v>
          </cell>
          <cell r="B2141">
            <v>21</v>
          </cell>
          <cell r="C2141">
            <v>2001</v>
          </cell>
          <cell r="D2141" t="str">
            <v>.</v>
          </cell>
          <cell r="E2141" t="str">
            <v>.</v>
          </cell>
          <cell r="F2141" t="str">
            <v>.</v>
          </cell>
        </row>
        <row r="2142">
          <cell r="A2142" t="str">
            <v>2120012001</v>
          </cell>
          <cell r="B2142">
            <v>21</v>
          </cell>
          <cell r="C2142">
            <v>2001</v>
          </cell>
          <cell r="D2142">
            <v>2001</v>
          </cell>
          <cell r="E2142">
            <v>1560192</v>
          </cell>
          <cell r="F2142">
            <v>1674086.02</v>
          </cell>
        </row>
        <row r="2143">
          <cell r="A2143" t="str">
            <v>2120012002</v>
          </cell>
          <cell r="B2143">
            <v>21</v>
          </cell>
          <cell r="C2143">
            <v>2001</v>
          </cell>
          <cell r="D2143">
            <v>2002</v>
          </cell>
          <cell r="E2143">
            <v>7862150</v>
          </cell>
          <cell r="F2143">
            <v>7987944.4000000004</v>
          </cell>
        </row>
        <row r="2144">
          <cell r="A2144" t="str">
            <v>212002.</v>
          </cell>
          <cell r="B2144">
            <v>21</v>
          </cell>
          <cell r="C2144">
            <v>2002</v>
          </cell>
          <cell r="D2144" t="str">
            <v>.</v>
          </cell>
          <cell r="E2144" t="str">
            <v>.</v>
          </cell>
          <cell r="F2144" t="str">
            <v>.</v>
          </cell>
        </row>
        <row r="2145">
          <cell r="A2145" t="str">
            <v>2120022002</v>
          </cell>
          <cell r="B2145">
            <v>21</v>
          </cell>
          <cell r="C2145">
            <v>2002</v>
          </cell>
          <cell r="D2145">
            <v>2002</v>
          </cell>
          <cell r="E2145">
            <v>1110655</v>
          </cell>
          <cell r="F2145">
            <v>1128425.48</v>
          </cell>
        </row>
        <row r="2146">
          <cell r="A2146" t="str">
            <v>2219952001</v>
          </cell>
          <cell r="B2146">
            <v>22</v>
          </cell>
          <cell r="C2146">
            <v>1995</v>
          </cell>
          <cell r="D2146">
            <v>2001</v>
          </cell>
          <cell r="E2146">
            <v>1897</v>
          </cell>
          <cell r="F2146">
            <v>2035.48</v>
          </cell>
        </row>
        <row r="2147">
          <cell r="A2147" t="str">
            <v>2219952002</v>
          </cell>
          <cell r="B2147">
            <v>22</v>
          </cell>
          <cell r="C2147">
            <v>1995</v>
          </cell>
          <cell r="D2147">
            <v>2002</v>
          </cell>
          <cell r="E2147">
            <v>27127</v>
          </cell>
          <cell r="F2147">
            <v>27561.03</v>
          </cell>
        </row>
        <row r="2148">
          <cell r="A2148" t="str">
            <v>221996.</v>
          </cell>
          <cell r="B2148">
            <v>22</v>
          </cell>
          <cell r="C2148">
            <v>1996</v>
          </cell>
          <cell r="D2148" t="str">
            <v>.</v>
          </cell>
          <cell r="E2148" t="str">
            <v>.</v>
          </cell>
          <cell r="F2148" t="str">
            <v>.</v>
          </cell>
        </row>
        <row r="2149">
          <cell r="A2149" t="str">
            <v>2219962001</v>
          </cell>
          <cell r="B2149">
            <v>22</v>
          </cell>
          <cell r="C2149">
            <v>1996</v>
          </cell>
          <cell r="D2149">
            <v>2001</v>
          </cell>
          <cell r="E2149">
            <v>296</v>
          </cell>
          <cell r="F2149">
            <v>317.61</v>
          </cell>
        </row>
        <row r="2150">
          <cell r="A2150" t="str">
            <v>2219972001</v>
          </cell>
          <cell r="B2150">
            <v>22</v>
          </cell>
          <cell r="C2150">
            <v>1997</v>
          </cell>
          <cell r="D2150">
            <v>2001</v>
          </cell>
          <cell r="E2150">
            <v>2976</v>
          </cell>
          <cell r="F2150">
            <v>3193.25</v>
          </cell>
        </row>
        <row r="2151">
          <cell r="A2151" t="str">
            <v>2219972002</v>
          </cell>
          <cell r="B2151">
            <v>22</v>
          </cell>
          <cell r="C2151">
            <v>1997</v>
          </cell>
          <cell r="D2151">
            <v>2002</v>
          </cell>
          <cell r="E2151">
            <v>400</v>
          </cell>
          <cell r="F2151">
            <v>406.4</v>
          </cell>
        </row>
        <row r="2152">
          <cell r="A2152" t="str">
            <v>2219981999</v>
          </cell>
          <cell r="B2152">
            <v>22</v>
          </cell>
          <cell r="C2152">
            <v>1998</v>
          </cell>
          <cell r="D2152">
            <v>1999</v>
          </cell>
          <cell r="E2152">
            <v>8420</v>
          </cell>
          <cell r="F2152">
            <v>9236.74</v>
          </cell>
        </row>
        <row r="2153">
          <cell r="A2153" t="str">
            <v>2219982001</v>
          </cell>
          <cell r="B2153">
            <v>22</v>
          </cell>
          <cell r="C2153">
            <v>1998</v>
          </cell>
          <cell r="D2153">
            <v>2001</v>
          </cell>
          <cell r="E2153">
            <v>7000</v>
          </cell>
          <cell r="F2153">
            <v>7511</v>
          </cell>
        </row>
        <row r="2154">
          <cell r="A2154" t="str">
            <v>2219982002</v>
          </cell>
          <cell r="B2154">
            <v>22</v>
          </cell>
          <cell r="C2154">
            <v>1998</v>
          </cell>
          <cell r="D2154">
            <v>2002</v>
          </cell>
          <cell r="E2154">
            <v>20330</v>
          </cell>
          <cell r="F2154">
            <v>20655.28</v>
          </cell>
        </row>
        <row r="2155">
          <cell r="A2155" t="str">
            <v>2219992000</v>
          </cell>
          <cell r="B2155">
            <v>22</v>
          </cell>
          <cell r="C2155">
            <v>1999</v>
          </cell>
          <cell r="D2155">
            <v>2000</v>
          </cell>
          <cell r="E2155">
            <v>1041</v>
          </cell>
          <cell r="F2155">
            <v>1129.49</v>
          </cell>
        </row>
        <row r="2156">
          <cell r="A2156" t="str">
            <v>2219992001</v>
          </cell>
          <cell r="B2156">
            <v>22</v>
          </cell>
          <cell r="C2156">
            <v>1999</v>
          </cell>
          <cell r="D2156">
            <v>2001</v>
          </cell>
          <cell r="E2156">
            <v>2000</v>
          </cell>
          <cell r="F2156">
            <v>2146</v>
          </cell>
        </row>
        <row r="2157">
          <cell r="A2157" t="str">
            <v>2219992002</v>
          </cell>
          <cell r="B2157">
            <v>22</v>
          </cell>
          <cell r="C2157">
            <v>1999</v>
          </cell>
          <cell r="D2157">
            <v>2002</v>
          </cell>
          <cell r="E2157">
            <v>10149</v>
          </cell>
          <cell r="F2157">
            <v>10311.379999999999</v>
          </cell>
        </row>
        <row r="2158">
          <cell r="A2158" t="str">
            <v>222000.</v>
          </cell>
          <cell r="B2158">
            <v>22</v>
          </cell>
          <cell r="C2158">
            <v>2000</v>
          </cell>
          <cell r="D2158" t="str">
            <v>.</v>
          </cell>
          <cell r="E2158" t="str">
            <v>.</v>
          </cell>
          <cell r="F2158" t="str">
            <v>.</v>
          </cell>
        </row>
        <row r="2159">
          <cell r="A2159" t="str">
            <v>2220002000</v>
          </cell>
          <cell r="B2159">
            <v>22</v>
          </cell>
          <cell r="C2159">
            <v>2000</v>
          </cell>
          <cell r="D2159">
            <v>2000</v>
          </cell>
          <cell r="E2159">
            <v>1218</v>
          </cell>
          <cell r="F2159">
            <v>1321.53</v>
          </cell>
        </row>
        <row r="2160">
          <cell r="A2160" t="str">
            <v>2220002001</v>
          </cell>
          <cell r="B2160">
            <v>22</v>
          </cell>
          <cell r="C2160">
            <v>2000</v>
          </cell>
          <cell r="D2160">
            <v>2001</v>
          </cell>
          <cell r="E2160">
            <v>19712</v>
          </cell>
          <cell r="F2160">
            <v>21150.98</v>
          </cell>
        </row>
        <row r="2161">
          <cell r="A2161" t="str">
            <v>2220002002</v>
          </cell>
          <cell r="B2161">
            <v>22</v>
          </cell>
          <cell r="C2161">
            <v>2000</v>
          </cell>
          <cell r="D2161">
            <v>2002</v>
          </cell>
          <cell r="E2161">
            <v>66034</v>
          </cell>
          <cell r="F2161">
            <v>67090.539999999994</v>
          </cell>
        </row>
        <row r="2162">
          <cell r="A2162" t="str">
            <v>222001.</v>
          </cell>
          <cell r="B2162">
            <v>22</v>
          </cell>
          <cell r="C2162">
            <v>2001</v>
          </cell>
          <cell r="D2162" t="str">
            <v>.</v>
          </cell>
          <cell r="E2162" t="str">
            <v>.</v>
          </cell>
          <cell r="F2162" t="str">
            <v>.</v>
          </cell>
        </row>
        <row r="2163">
          <cell r="A2163" t="str">
            <v>2220012001</v>
          </cell>
          <cell r="B2163">
            <v>22</v>
          </cell>
          <cell r="C2163">
            <v>2001</v>
          </cell>
          <cell r="D2163">
            <v>2001</v>
          </cell>
          <cell r="E2163">
            <v>9529</v>
          </cell>
          <cell r="F2163">
            <v>10224.620000000001</v>
          </cell>
        </row>
        <row r="2164">
          <cell r="A2164" t="str">
            <v>2220012002</v>
          </cell>
          <cell r="B2164">
            <v>22</v>
          </cell>
          <cell r="C2164">
            <v>2001</v>
          </cell>
          <cell r="D2164">
            <v>2002</v>
          </cell>
          <cell r="E2164">
            <v>164253</v>
          </cell>
          <cell r="F2164">
            <v>166881.04999999999</v>
          </cell>
        </row>
        <row r="2165">
          <cell r="A2165" t="str">
            <v>222002.</v>
          </cell>
          <cell r="B2165">
            <v>22</v>
          </cell>
          <cell r="C2165">
            <v>2002</v>
          </cell>
          <cell r="D2165" t="str">
            <v>.</v>
          </cell>
          <cell r="E2165" t="str">
            <v>.</v>
          </cell>
          <cell r="F2165" t="str">
            <v>.</v>
          </cell>
        </row>
        <row r="2166">
          <cell r="A2166" t="str">
            <v>2220022002</v>
          </cell>
          <cell r="B2166">
            <v>22</v>
          </cell>
          <cell r="C2166">
            <v>2002</v>
          </cell>
          <cell r="D2166">
            <v>2002</v>
          </cell>
          <cell r="E2166">
            <v>167280</v>
          </cell>
          <cell r="F2166">
            <v>169956.48000000001</v>
          </cell>
        </row>
        <row r="2167">
          <cell r="A2167" t="str">
            <v>231977.</v>
          </cell>
          <cell r="B2167">
            <v>23</v>
          </cell>
          <cell r="C2167">
            <v>1977</v>
          </cell>
          <cell r="D2167" t="str">
            <v>.</v>
          </cell>
          <cell r="E2167" t="str">
            <v>.</v>
          </cell>
          <cell r="F2167" t="str">
            <v>.</v>
          </cell>
        </row>
        <row r="2168">
          <cell r="A2168" t="str">
            <v>2319771976</v>
          </cell>
          <cell r="B2168">
            <v>23</v>
          </cell>
          <cell r="C2168">
            <v>1977</v>
          </cell>
          <cell r="D2168">
            <v>1976</v>
          </cell>
          <cell r="E2168">
            <v>12.26</v>
          </cell>
          <cell r="F2168">
            <v>12.26</v>
          </cell>
        </row>
        <row r="2169">
          <cell r="A2169" t="str">
            <v>2319771977</v>
          </cell>
          <cell r="B2169">
            <v>23</v>
          </cell>
          <cell r="C2169">
            <v>1977</v>
          </cell>
          <cell r="D2169">
            <v>1977</v>
          </cell>
          <cell r="E2169">
            <v>511.33</v>
          </cell>
          <cell r="F2169">
            <v>5597183.8499999996</v>
          </cell>
        </row>
        <row r="2170">
          <cell r="A2170" t="str">
            <v>2319771978</v>
          </cell>
          <cell r="B2170">
            <v>23</v>
          </cell>
          <cell r="C2170">
            <v>1977</v>
          </cell>
          <cell r="D2170">
            <v>1978</v>
          </cell>
          <cell r="E2170">
            <v>2214.7399999999998</v>
          </cell>
          <cell r="F2170">
            <v>16098386.949999999</v>
          </cell>
        </row>
        <row r="2171">
          <cell r="A2171" t="str">
            <v>2319771979</v>
          </cell>
          <cell r="B2171">
            <v>23</v>
          </cell>
          <cell r="C2171">
            <v>1977</v>
          </cell>
          <cell r="D2171">
            <v>1979</v>
          </cell>
          <cell r="E2171">
            <v>3795.93</v>
          </cell>
          <cell r="F2171">
            <v>15475456.199999999</v>
          </cell>
        </row>
        <row r="2172">
          <cell r="A2172" t="str">
            <v>2319771980</v>
          </cell>
          <cell r="B2172">
            <v>23</v>
          </cell>
          <cell r="C2172">
            <v>1977</v>
          </cell>
          <cell r="D2172">
            <v>1980</v>
          </cell>
          <cell r="E2172">
            <v>7828.91</v>
          </cell>
          <cell r="F2172">
            <v>13815935.83</v>
          </cell>
        </row>
        <row r="2173">
          <cell r="A2173" t="str">
            <v>2319771981</v>
          </cell>
          <cell r="B2173">
            <v>23</v>
          </cell>
          <cell r="C2173">
            <v>1977</v>
          </cell>
          <cell r="D2173">
            <v>1981</v>
          </cell>
          <cell r="E2173">
            <v>10046.370000000001</v>
          </cell>
          <cell r="F2173">
            <v>8177654.7599999998</v>
          </cell>
        </row>
        <row r="2174">
          <cell r="A2174" t="str">
            <v>2319771982</v>
          </cell>
          <cell r="B2174">
            <v>23</v>
          </cell>
          <cell r="C2174">
            <v>1977</v>
          </cell>
          <cell r="D2174">
            <v>1982</v>
          </cell>
          <cell r="E2174">
            <v>21316.73</v>
          </cell>
          <cell r="F2174">
            <v>7874890.3499999996</v>
          </cell>
        </row>
        <row r="2175">
          <cell r="A2175" t="str">
            <v>2319771983</v>
          </cell>
          <cell r="B2175">
            <v>23</v>
          </cell>
          <cell r="C2175">
            <v>1977</v>
          </cell>
          <cell r="D2175">
            <v>1983</v>
          </cell>
          <cell r="E2175">
            <v>60125.31</v>
          </cell>
          <cell r="F2175">
            <v>9041764.3699999992</v>
          </cell>
        </row>
        <row r="2176">
          <cell r="A2176" t="str">
            <v>2319771984</v>
          </cell>
          <cell r="B2176">
            <v>23</v>
          </cell>
          <cell r="C2176">
            <v>1977</v>
          </cell>
          <cell r="D2176">
            <v>1984</v>
          </cell>
          <cell r="E2176">
            <v>66187.62</v>
          </cell>
          <cell r="F2176">
            <v>2100662.6800000002</v>
          </cell>
        </row>
        <row r="2177">
          <cell r="A2177" t="str">
            <v>2319771985</v>
          </cell>
          <cell r="B2177">
            <v>23</v>
          </cell>
          <cell r="C2177">
            <v>1977</v>
          </cell>
          <cell r="D2177">
            <v>1985</v>
          </cell>
          <cell r="E2177">
            <v>427839.93</v>
          </cell>
          <cell r="F2177">
            <v>3355548.57</v>
          </cell>
        </row>
        <row r="2178">
          <cell r="A2178" t="str">
            <v>2319771986</v>
          </cell>
          <cell r="B2178">
            <v>23</v>
          </cell>
          <cell r="C2178">
            <v>1977</v>
          </cell>
          <cell r="D2178">
            <v>1986</v>
          </cell>
          <cell r="E2178">
            <v>922371</v>
          </cell>
          <cell r="F2178">
            <v>4884876.82</v>
          </cell>
        </row>
        <row r="2179">
          <cell r="A2179" t="str">
            <v>2319771987</v>
          </cell>
          <cell r="B2179">
            <v>23</v>
          </cell>
          <cell r="C2179">
            <v>1977</v>
          </cell>
          <cell r="D2179">
            <v>1987</v>
          </cell>
          <cell r="E2179">
            <v>364690</v>
          </cell>
          <cell r="F2179">
            <v>1611565.11</v>
          </cell>
        </row>
        <row r="2180">
          <cell r="A2180" t="str">
            <v>2319771988</v>
          </cell>
          <cell r="B2180">
            <v>23</v>
          </cell>
          <cell r="C2180">
            <v>1977</v>
          </cell>
          <cell r="D2180">
            <v>1988</v>
          </cell>
          <cell r="E2180">
            <v>1177285</v>
          </cell>
          <cell r="F2180">
            <v>4472505.71</v>
          </cell>
        </row>
        <row r="2181">
          <cell r="A2181" t="str">
            <v>2319771989</v>
          </cell>
          <cell r="B2181">
            <v>23</v>
          </cell>
          <cell r="C2181">
            <v>1977</v>
          </cell>
          <cell r="D2181">
            <v>1989</v>
          </cell>
          <cell r="E2181">
            <v>208083</v>
          </cell>
          <cell r="F2181">
            <v>657750.36</v>
          </cell>
        </row>
        <row r="2182">
          <cell r="A2182" t="str">
            <v>2319771990</v>
          </cell>
          <cell r="B2182">
            <v>23</v>
          </cell>
          <cell r="C2182">
            <v>1977</v>
          </cell>
          <cell r="D2182">
            <v>1990</v>
          </cell>
          <cell r="E2182">
            <v>793942</v>
          </cell>
          <cell r="F2182">
            <v>2142055.52</v>
          </cell>
        </row>
        <row r="2183">
          <cell r="A2183" t="str">
            <v>2319771991</v>
          </cell>
          <cell r="B2183">
            <v>23</v>
          </cell>
          <cell r="C2183">
            <v>1977</v>
          </cell>
          <cell r="D2183">
            <v>1991</v>
          </cell>
          <cell r="E2183">
            <v>120774</v>
          </cell>
          <cell r="F2183">
            <v>273794.65999999997</v>
          </cell>
        </row>
        <row r="2184">
          <cell r="A2184" t="str">
            <v>2319771992</v>
          </cell>
          <cell r="B2184">
            <v>23</v>
          </cell>
          <cell r="C2184">
            <v>1977</v>
          </cell>
          <cell r="D2184">
            <v>1992</v>
          </cell>
          <cell r="E2184">
            <v>604845</v>
          </cell>
          <cell r="F2184">
            <v>1224811.1200000001</v>
          </cell>
        </row>
        <row r="2185">
          <cell r="A2185" t="str">
            <v>2319771993</v>
          </cell>
          <cell r="B2185">
            <v>23</v>
          </cell>
          <cell r="C2185">
            <v>1977</v>
          </cell>
          <cell r="D2185">
            <v>1993</v>
          </cell>
          <cell r="E2185">
            <v>6931</v>
          </cell>
          <cell r="F2185">
            <v>12649.07</v>
          </cell>
        </row>
        <row r="2186">
          <cell r="A2186" t="str">
            <v>2319771994</v>
          </cell>
          <cell r="B2186">
            <v>23</v>
          </cell>
          <cell r="C2186">
            <v>1977</v>
          </cell>
          <cell r="D2186">
            <v>1994</v>
          </cell>
          <cell r="E2186">
            <v>207451</v>
          </cell>
          <cell r="F2186">
            <v>337107.88</v>
          </cell>
        </row>
        <row r="2187">
          <cell r="A2187" t="str">
            <v>2319771995</v>
          </cell>
          <cell r="B2187">
            <v>23</v>
          </cell>
          <cell r="C2187">
            <v>1977</v>
          </cell>
          <cell r="D2187">
            <v>1995</v>
          </cell>
          <cell r="E2187">
            <v>29032</v>
          </cell>
          <cell r="F2187">
            <v>42880.26</v>
          </cell>
        </row>
        <row r="2188">
          <cell r="A2188" t="str">
            <v>2319771996</v>
          </cell>
          <cell r="B2188">
            <v>23</v>
          </cell>
          <cell r="C2188">
            <v>1977</v>
          </cell>
          <cell r="D2188">
            <v>1996</v>
          </cell>
          <cell r="E2188">
            <v>253415</v>
          </cell>
          <cell r="F2188">
            <v>336028.29</v>
          </cell>
        </row>
        <row r="2189">
          <cell r="A2189" t="str">
            <v>231978.</v>
          </cell>
          <cell r="B2189">
            <v>23</v>
          </cell>
          <cell r="C2189">
            <v>1978</v>
          </cell>
          <cell r="D2189" t="str">
            <v>.</v>
          </cell>
          <cell r="E2189" t="str">
            <v>.</v>
          </cell>
          <cell r="F2189" t="str">
            <v>.</v>
          </cell>
        </row>
        <row r="2190">
          <cell r="A2190" t="str">
            <v>2319781978</v>
          </cell>
          <cell r="B2190">
            <v>23</v>
          </cell>
          <cell r="C2190">
            <v>1978</v>
          </cell>
          <cell r="D2190">
            <v>1978</v>
          </cell>
          <cell r="E2190">
            <v>137.96</v>
          </cell>
          <cell r="F2190">
            <v>1002796.47</v>
          </cell>
        </row>
        <row r="2191">
          <cell r="A2191" t="str">
            <v>2319781979</v>
          </cell>
          <cell r="B2191">
            <v>23</v>
          </cell>
          <cell r="C2191">
            <v>1978</v>
          </cell>
          <cell r="D2191">
            <v>1979</v>
          </cell>
          <cell r="E2191">
            <v>1982.67</v>
          </cell>
          <cell r="F2191">
            <v>8083058.0999999996</v>
          </cell>
        </row>
        <row r="2192">
          <cell r="A2192" t="str">
            <v>2319781980</v>
          </cell>
          <cell r="B2192">
            <v>23</v>
          </cell>
          <cell r="C2192">
            <v>1978</v>
          </cell>
          <cell r="D2192">
            <v>1980</v>
          </cell>
          <cell r="E2192">
            <v>6395.87</v>
          </cell>
          <cell r="F2192">
            <v>11287002.85</v>
          </cell>
        </row>
        <row r="2193">
          <cell r="A2193" t="str">
            <v>The SAS</v>
          </cell>
          <cell r="D2193" t="str">
            <v>The SAS</v>
          </cell>
          <cell r="E2193" t="str">
            <v>System</v>
          </cell>
          <cell r="F2193">
            <v>0.375</v>
          </cell>
        </row>
        <row r="2194">
          <cell r="A2194">
            <v>0</v>
          </cell>
        </row>
        <row r="2195">
          <cell r="A2195">
            <v>0</v>
          </cell>
        </row>
        <row r="2196">
          <cell r="A2196">
            <v>0</v>
          </cell>
          <cell r="E2196" t="str">
            <v>PD_LOSS_</v>
          </cell>
        </row>
        <row r="2197">
          <cell r="A2197" t="str">
            <v>VEH_TYPEUNDERYRPRODYR</v>
          </cell>
          <cell r="B2197" t="str">
            <v>VEH_TYPE</v>
          </cell>
          <cell r="C2197" t="str">
            <v>UNDERYR</v>
          </cell>
          <cell r="D2197" t="str">
            <v>PRODYR</v>
          </cell>
          <cell r="E2197" t="str">
            <v>SHEKEL</v>
          </cell>
          <cell r="F2197" t="str">
            <v>INDEXLOSS</v>
          </cell>
        </row>
        <row r="2198">
          <cell r="A2198">
            <v>0</v>
          </cell>
        </row>
        <row r="2199">
          <cell r="A2199" t="str">
            <v>2319781981</v>
          </cell>
          <cell r="B2199">
            <v>23</v>
          </cell>
          <cell r="C2199">
            <v>1978</v>
          </cell>
          <cell r="D2199">
            <v>1981</v>
          </cell>
          <cell r="E2199">
            <v>12432.1</v>
          </cell>
          <cell r="F2199">
            <v>10119617.51</v>
          </cell>
        </row>
        <row r="2200">
          <cell r="A2200" t="str">
            <v>2319781982</v>
          </cell>
          <cell r="B2200">
            <v>23</v>
          </cell>
          <cell r="C2200">
            <v>1978</v>
          </cell>
          <cell r="D2200">
            <v>1982</v>
          </cell>
          <cell r="E2200">
            <v>26390.74</v>
          </cell>
          <cell r="F2200">
            <v>9749346.3399999999</v>
          </cell>
        </row>
        <row r="2201">
          <cell r="A2201" t="str">
            <v>2319781983</v>
          </cell>
          <cell r="B2201">
            <v>23</v>
          </cell>
          <cell r="C2201">
            <v>1978</v>
          </cell>
          <cell r="D2201">
            <v>1983</v>
          </cell>
          <cell r="E2201">
            <v>22934.66</v>
          </cell>
          <cell r="F2201">
            <v>3448960.04</v>
          </cell>
        </row>
        <row r="2202">
          <cell r="A2202" t="str">
            <v>2319781984</v>
          </cell>
          <cell r="B2202">
            <v>23</v>
          </cell>
          <cell r="C2202">
            <v>1978</v>
          </cell>
          <cell r="D2202">
            <v>1984</v>
          </cell>
          <cell r="E2202">
            <v>77008</v>
          </cell>
          <cell r="F2202">
            <v>2444079.9</v>
          </cell>
        </row>
        <row r="2203">
          <cell r="A2203" t="str">
            <v>2319781985</v>
          </cell>
          <cell r="B2203">
            <v>23</v>
          </cell>
          <cell r="C2203">
            <v>1978</v>
          </cell>
          <cell r="D2203">
            <v>1985</v>
          </cell>
          <cell r="E2203">
            <v>169158.71</v>
          </cell>
          <cell r="F2203">
            <v>1326711.76</v>
          </cell>
        </row>
        <row r="2204">
          <cell r="A2204" t="str">
            <v>2319781986</v>
          </cell>
          <cell r="B2204">
            <v>23</v>
          </cell>
          <cell r="C2204">
            <v>1978</v>
          </cell>
          <cell r="D2204">
            <v>1986</v>
          </cell>
          <cell r="E2204">
            <v>357269</v>
          </cell>
          <cell r="F2204">
            <v>1892096.62</v>
          </cell>
        </row>
        <row r="2205">
          <cell r="A2205" t="str">
            <v>2319781987</v>
          </cell>
          <cell r="B2205">
            <v>23</v>
          </cell>
          <cell r="C2205">
            <v>1978</v>
          </cell>
          <cell r="D2205">
            <v>1987</v>
          </cell>
          <cell r="E2205">
            <v>397941</v>
          </cell>
          <cell r="F2205">
            <v>1758501.28</v>
          </cell>
        </row>
        <row r="2206">
          <cell r="A2206" t="str">
            <v>2319781988</v>
          </cell>
          <cell r="B2206">
            <v>23</v>
          </cell>
          <cell r="C2206">
            <v>1978</v>
          </cell>
          <cell r="D2206">
            <v>1988</v>
          </cell>
          <cell r="E2206">
            <v>585625</v>
          </cell>
          <cell r="F2206">
            <v>2224789.37</v>
          </cell>
        </row>
        <row r="2207">
          <cell r="A2207" t="str">
            <v>2319781989</v>
          </cell>
          <cell r="B2207">
            <v>23</v>
          </cell>
          <cell r="C2207">
            <v>1978</v>
          </cell>
          <cell r="D2207">
            <v>1989</v>
          </cell>
          <cell r="E2207">
            <v>210879</v>
          </cell>
          <cell r="F2207">
            <v>666588.52</v>
          </cell>
        </row>
        <row r="2208">
          <cell r="A2208" t="str">
            <v>2319781990</v>
          </cell>
          <cell r="B2208">
            <v>23</v>
          </cell>
          <cell r="C2208">
            <v>1978</v>
          </cell>
          <cell r="D2208">
            <v>1990</v>
          </cell>
          <cell r="E2208">
            <v>299184</v>
          </cell>
          <cell r="F2208">
            <v>807198.43</v>
          </cell>
        </row>
        <row r="2209">
          <cell r="A2209" t="str">
            <v>2319781991</v>
          </cell>
          <cell r="B2209">
            <v>23</v>
          </cell>
          <cell r="C2209">
            <v>1978</v>
          </cell>
          <cell r="D2209">
            <v>1991</v>
          </cell>
          <cell r="E2209">
            <v>834151</v>
          </cell>
          <cell r="F2209">
            <v>1891020.32</v>
          </cell>
        </row>
        <row r="2210">
          <cell r="A2210" t="str">
            <v>2319781992</v>
          </cell>
          <cell r="B2210">
            <v>23</v>
          </cell>
          <cell r="C2210">
            <v>1978</v>
          </cell>
          <cell r="D2210">
            <v>1992</v>
          </cell>
          <cell r="E2210">
            <v>1345</v>
          </cell>
          <cell r="F2210">
            <v>2723.63</v>
          </cell>
        </row>
        <row r="2211">
          <cell r="A2211" t="str">
            <v>2319781993</v>
          </cell>
          <cell r="B2211">
            <v>23</v>
          </cell>
          <cell r="C2211">
            <v>1978</v>
          </cell>
          <cell r="D2211">
            <v>1993</v>
          </cell>
          <cell r="E2211">
            <v>52845</v>
          </cell>
          <cell r="F2211">
            <v>96442.12</v>
          </cell>
        </row>
        <row r="2212">
          <cell r="A2212" t="str">
            <v>2319781995</v>
          </cell>
          <cell r="B2212">
            <v>23</v>
          </cell>
          <cell r="C2212">
            <v>1978</v>
          </cell>
          <cell r="D2212">
            <v>1995</v>
          </cell>
          <cell r="E2212">
            <v>1110</v>
          </cell>
          <cell r="F2212">
            <v>1639.47</v>
          </cell>
        </row>
        <row r="2213">
          <cell r="A2213" t="str">
            <v>2319781997</v>
          </cell>
          <cell r="B2213">
            <v>23</v>
          </cell>
          <cell r="C2213">
            <v>1978</v>
          </cell>
          <cell r="D2213">
            <v>1997</v>
          </cell>
          <cell r="E2213">
            <v>33000</v>
          </cell>
          <cell r="F2213">
            <v>40161</v>
          </cell>
        </row>
        <row r="2214">
          <cell r="A2214" t="str">
            <v>231979.</v>
          </cell>
          <cell r="B2214">
            <v>23</v>
          </cell>
          <cell r="C2214">
            <v>1979</v>
          </cell>
          <cell r="D2214" t="str">
            <v>.</v>
          </cell>
          <cell r="E2214" t="str">
            <v>.</v>
          </cell>
          <cell r="F2214" t="str">
            <v>.</v>
          </cell>
        </row>
        <row r="2215">
          <cell r="A2215" t="str">
            <v>2319791979</v>
          </cell>
          <cell r="B2215">
            <v>23</v>
          </cell>
          <cell r="C2215">
            <v>1979</v>
          </cell>
          <cell r="D2215">
            <v>1979</v>
          </cell>
          <cell r="E2215">
            <v>289.86</v>
          </cell>
          <cell r="F2215">
            <v>1181717.19</v>
          </cell>
        </row>
        <row r="2216">
          <cell r="A2216" t="str">
            <v>2319791980</v>
          </cell>
          <cell r="B2216">
            <v>23</v>
          </cell>
          <cell r="C2216">
            <v>1979</v>
          </cell>
          <cell r="D2216">
            <v>1980</v>
          </cell>
          <cell r="E2216">
            <v>2608.25</v>
          </cell>
          <cell r="F2216">
            <v>4602864.8499999996</v>
          </cell>
        </row>
        <row r="2217">
          <cell r="A2217" t="str">
            <v>2319791981</v>
          </cell>
          <cell r="B2217">
            <v>23</v>
          </cell>
          <cell r="C2217">
            <v>1979</v>
          </cell>
          <cell r="D2217">
            <v>1981</v>
          </cell>
          <cell r="E2217">
            <v>7402.64</v>
          </cell>
          <cell r="F2217">
            <v>6025682.3399999999</v>
          </cell>
        </row>
        <row r="2218">
          <cell r="A2218" t="str">
            <v>2319791982</v>
          </cell>
          <cell r="B2218">
            <v>23</v>
          </cell>
          <cell r="C2218">
            <v>1979</v>
          </cell>
          <cell r="D2218">
            <v>1982</v>
          </cell>
          <cell r="E2218">
            <v>10738.29</v>
          </cell>
          <cell r="F2218">
            <v>3966971.31</v>
          </cell>
        </row>
        <row r="2219">
          <cell r="A2219" t="str">
            <v>2319791983</v>
          </cell>
          <cell r="B2219">
            <v>23</v>
          </cell>
          <cell r="C2219">
            <v>1979</v>
          </cell>
          <cell r="D2219">
            <v>1983</v>
          </cell>
          <cell r="E2219">
            <v>15740.04</v>
          </cell>
          <cell r="F2219">
            <v>2367018.7000000002</v>
          </cell>
        </row>
        <row r="2220">
          <cell r="A2220" t="str">
            <v>2319791984</v>
          </cell>
          <cell r="B2220">
            <v>23</v>
          </cell>
          <cell r="C2220">
            <v>1979</v>
          </cell>
          <cell r="D2220">
            <v>1984</v>
          </cell>
          <cell r="E2220">
            <v>50122.66</v>
          </cell>
          <cell r="F2220">
            <v>1590792.98</v>
          </cell>
        </row>
        <row r="2221">
          <cell r="A2221" t="str">
            <v>2319791985</v>
          </cell>
          <cell r="B2221">
            <v>23</v>
          </cell>
          <cell r="C2221">
            <v>1979</v>
          </cell>
          <cell r="D2221">
            <v>1985</v>
          </cell>
          <cell r="E2221">
            <v>353501.65</v>
          </cell>
          <cell r="F2221">
            <v>2772513.44</v>
          </cell>
        </row>
        <row r="2222">
          <cell r="A2222" t="str">
            <v>2319791986</v>
          </cell>
          <cell r="B2222">
            <v>23</v>
          </cell>
          <cell r="C2222">
            <v>1979</v>
          </cell>
          <cell r="D2222">
            <v>1986</v>
          </cell>
          <cell r="E2222">
            <v>342345</v>
          </cell>
          <cell r="F2222">
            <v>1813059.12</v>
          </cell>
        </row>
        <row r="2223">
          <cell r="A2223" t="str">
            <v>2319791987</v>
          </cell>
          <cell r="B2223">
            <v>23</v>
          </cell>
          <cell r="C2223">
            <v>1979</v>
          </cell>
          <cell r="D2223">
            <v>1987</v>
          </cell>
          <cell r="E2223">
            <v>482400</v>
          </cell>
          <cell r="F2223">
            <v>2131725.6</v>
          </cell>
        </row>
        <row r="2224">
          <cell r="A2224" t="str">
            <v>2319791988</v>
          </cell>
          <cell r="B2224">
            <v>23</v>
          </cell>
          <cell r="C2224">
            <v>1979</v>
          </cell>
          <cell r="D2224">
            <v>1988</v>
          </cell>
          <cell r="E2224">
            <v>248619</v>
          </cell>
          <cell r="F2224">
            <v>944503.58</v>
          </cell>
        </row>
        <row r="2225">
          <cell r="A2225" t="str">
            <v>2319791989</v>
          </cell>
          <cell r="B2225">
            <v>23</v>
          </cell>
          <cell r="C2225">
            <v>1979</v>
          </cell>
          <cell r="D2225">
            <v>1989</v>
          </cell>
          <cell r="E2225">
            <v>232429</v>
          </cell>
          <cell r="F2225">
            <v>734708.07</v>
          </cell>
        </row>
        <row r="2226">
          <cell r="A2226" t="str">
            <v>2319791990</v>
          </cell>
          <cell r="B2226">
            <v>23</v>
          </cell>
          <cell r="C2226">
            <v>1979</v>
          </cell>
          <cell r="D2226">
            <v>1990</v>
          </cell>
          <cell r="E2226">
            <v>319700</v>
          </cell>
          <cell r="F2226">
            <v>862550.6</v>
          </cell>
        </row>
        <row r="2227">
          <cell r="A2227" t="str">
            <v>2319791991</v>
          </cell>
          <cell r="B2227">
            <v>23</v>
          </cell>
          <cell r="C2227">
            <v>1979</v>
          </cell>
          <cell r="D2227">
            <v>1991</v>
          </cell>
          <cell r="E2227">
            <v>200344</v>
          </cell>
          <cell r="F2227">
            <v>454179.85</v>
          </cell>
        </row>
        <row r="2228">
          <cell r="A2228" t="str">
            <v>2319791992</v>
          </cell>
          <cell r="B2228">
            <v>23</v>
          </cell>
          <cell r="C2228">
            <v>1979</v>
          </cell>
          <cell r="D2228">
            <v>1992</v>
          </cell>
          <cell r="E2228">
            <v>542985</v>
          </cell>
          <cell r="F2228">
            <v>1099544.6200000001</v>
          </cell>
        </row>
        <row r="2229">
          <cell r="A2229" t="str">
            <v>2319791993</v>
          </cell>
          <cell r="B2229">
            <v>23</v>
          </cell>
          <cell r="C2229">
            <v>1979</v>
          </cell>
          <cell r="D2229">
            <v>1993</v>
          </cell>
          <cell r="E2229">
            <v>350916</v>
          </cell>
          <cell r="F2229">
            <v>640421.69999999995</v>
          </cell>
        </row>
        <row r="2230">
          <cell r="A2230" t="str">
            <v>2319791994</v>
          </cell>
          <cell r="B2230">
            <v>23</v>
          </cell>
          <cell r="C2230">
            <v>1979</v>
          </cell>
          <cell r="D2230">
            <v>1994</v>
          </cell>
          <cell r="E2230">
            <v>606926</v>
          </cell>
          <cell r="F2230">
            <v>986254.75</v>
          </cell>
        </row>
        <row r="2231">
          <cell r="A2231" t="str">
            <v>2319791995</v>
          </cell>
          <cell r="B2231">
            <v>23</v>
          </cell>
          <cell r="C2231">
            <v>1979</v>
          </cell>
          <cell r="D2231">
            <v>1995</v>
          </cell>
          <cell r="E2231">
            <v>77587</v>
          </cell>
          <cell r="F2231">
            <v>114596</v>
          </cell>
        </row>
        <row r="2232">
          <cell r="A2232" t="str">
            <v>2319791996</v>
          </cell>
          <cell r="B2232">
            <v>23</v>
          </cell>
          <cell r="C2232">
            <v>1979</v>
          </cell>
          <cell r="D2232">
            <v>1996</v>
          </cell>
          <cell r="E2232">
            <v>71565</v>
          </cell>
          <cell r="F2232">
            <v>94895.19</v>
          </cell>
        </row>
        <row r="2233">
          <cell r="A2233" t="str">
            <v>2319791997</v>
          </cell>
          <cell r="B2233">
            <v>23</v>
          </cell>
          <cell r="C2233">
            <v>1979</v>
          </cell>
          <cell r="D2233">
            <v>1997</v>
          </cell>
          <cell r="E2233">
            <v>134407</v>
          </cell>
          <cell r="F2233">
            <v>163573.32</v>
          </cell>
        </row>
        <row r="2234">
          <cell r="A2234" t="str">
            <v>2319791998</v>
          </cell>
          <cell r="B2234">
            <v>23</v>
          </cell>
          <cell r="C2234">
            <v>1979</v>
          </cell>
          <cell r="D2234">
            <v>1998</v>
          </cell>
          <cell r="E2234">
            <v>144794.70000000001</v>
          </cell>
          <cell r="F2234">
            <v>167093.07999999999</v>
          </cell>
        </row>
        <row r="2235">
          <cell r="A2235" t="str">
            <v>2319791999</v>
          </cell>
          <cell r="B2235">
            <v>23</v>
          </cell>
          <cell r="C2235">
            <v>1979</v>
          </cell>
          <cell r="D2235">
            <v>1999</v>
          </cell>
          <cell r="E2235">
            <v>84622.15</v>
          </cell>
          <cell r="F2235">
            <v>92830.5</v>
          </cell>
        </row>
        <row r="2236">
          <cell r="A2236" t="str">
            <v>2319792000</v>
          </cell>
          <cell r="B2236">
            <v>23</v>
          </cell>
          <cell r="C2236">
            <v>1979</v>
          </cell>
          <cell r="D2236">
            <v>2000</v>
          </cell>
          <cell r="E2236">
            <v>77916.600000000006</v>
          </cell>
          <cell r="F2236">
            <v>84539.51</v>
          </cell>
        </row>
        <row r="2237">
          <cell r="A2237" t="str">
            <v>2319792001</v>
          </cell>
          <cell r="B2237">
            <v>23</v>
          </cell>
          <cell r="C2237">
            <v>1979</v>
          </cell>
          <cell r="D2237">
            <v>2001</v>
          </cell>
          <cell r="E2237">
            <v>57844.84</v>
          </cell>
          <cell r="F2237">
            <v>62067.51</v>
          </cell>
        </row>
        <row r="2238">
          <cell r="A2238" t="str">
            <v>2319792002</v>
          </cell>
          <cell r="B2238">
            <v>23</v>
          </cell>
          <cell r="C2238">
            <v>1979</v>
          </cell>
          <cell r="D2238">
            <v>2002</v>
          </cell>
          <cell r="E2238">
            <v>58949.32</v>
          </cell>
          <cell r="F2238">
            <v>59892.51</v>
          </cell>
        </row>
        <row r="2239">
          <cell r="A2239" t="str">
            <v>231980.</v>
          </cell>
          <cell r="B2239">
            <v>23</v>
          </cell>
          <cell r="C2239">
            <v>1980</v>
          </cell>
          <cell r="D2239" t="str">
            <v>.</v>
          </cell>
          <cell r="E2239" t="str">
            <v>.</v>
          </cell>
          <cell r="F2239" t="str">
            <v>.</v>
          </cell>
        </row>
        <row r="2240">
          <cell r="A2240" t="str">
            <v>2319801980</v>
          </cell>
          <cell r="B2240">
            <v>23</v>
          </cell>
          <cell r="C2240">
            <v>1980</v>
          </cell>
          <cell r="D2240">
            <v>1980</v>
          </cell>
          <cell r="E2240">
            <v>1548.49</v>
          </cell>
          <cell r="F2240">
            <v>2732671.4</v>
          </cell>
        </row>
        <row r="2241">
          <cell r="A2241" t="str">
            <v>2319801981</v>
          </cell>
          <cell r="B2241">
            <v>23</v>
          </cell>
          <cell r="C2241">
            <v>1980</v>
          </cell>
          <cell r="D2241">
            <v>1981</v>
          </cell>
          <cell r="E2241">
            <v>13384.85</v>
          </cell>
          <cell r="F2241">
            <v>10895147.439999999</v>
          </cell>
        </row>
        <row r="2242">
          <cell r="A2242" t="str">
            <v>2319801982</v>
          </cell>
          <cell r="B2242">
            <v>23</v>
          </cell>
          <cell r="C2242">
            <v>1980</v>
          </cell>
          <cell r="D2242">
            <v>1982</v>
          </cell>
          <cell r="E2242">
            <v>25733.15</v>
          </cell>
          <cell r="F2242">
            <v>9506417.4700000007</v>
          </cell>
        </row>
        <row r="2243">
          <cell r="A2243" t="str">
            <v>2319801983</v>
          </cell>
          <cell r="B2243">
            <v>23</v>
          </cell>
          <cell r="C2243">
            <v>1980</v>
          </cell>
          <cell r="D2243">
            <v>1983</v>
          </cell>
          <cell r="E2243">
            <v>46964.59</v>
          </cell>
          <cell r="F2243">
            <v>7062628.9699999997</v>
          </cell>
        </row>
        <row r="2244">
          <cell r="A2244" t="str">
            <v>2319801984</v>
          </cell>
          <cell r="B2244">
            <v>23</v>
          </cell>
          <cell r="C2244">
            <v>1980</v>
          </cell>
          <cell r="D2244">
            <v>1984</v>
          </cell>
          <cell r="E2244">
            <v>119097.24</v>
          </cell>
          <cell r="F2244">
            <v>3779908.2</v>
          </cell>
        </row>
        <row r="2245">
          <cell r="A2245" t="str">
            <v>2319801985</v>
          </cell>
          <cell r="B2245">
            <v>23</v>
          </cell>
          <cell r="C2245">
            <v>1980</v>
          </cell>
          <cell r="D2245">
            <v>1985</v>
          </cell>
          <cell r="E2245">
            <v>592732.4</v>
          </cell>
          <cell r="F2245">
            <v>4648800.21</v>
          </cell>
        </row>
        <row r="2246">
          <cell r="A2246" t="str">
            <v>2319801986</v>
          </cell>
          <cell r="B2246">
            <v>23</v>
          </cell>
          <cell r="C2246">
            <v>1980</v>
          </cell>
          <cell r="D2246">
            <v>1986</v>
          </cell>
          <cell r="E2246">
            <v>780537</v>
          </cell>
          <cell r="F2246">
            <v>4133723.95</v>
          </cell>
        </row>
        <row r="2247">
          <cell r="A2247" t="str">
            <v>2319801987</v>
          </cell>
          <cell r="B2247">
            <v>23</v>
          </cell>
          <cell r="C2247">
            <v>1980</v>
          </cell>
          <cell r="D2247">
            <v>1987</v>
          </cell>
          <cell r="E2247">
            <v>1042551</v>
          </cell>
          <cell r="F2247">
            <v>4607032.87</v>
          </cell>
        </row>
        <row r="2248">
          <cell r="A2248" t="str">
            <v>2319801988</v>
          </cell>
          <cell r="B2248">
            <v>23</v>
          </cell>
          <cell r="C2248">
            <v>1980</v>
          </cell>
          <cell r="D2248">
            <v>1988</v>
          </cell>
          <cell r="E2248">
            <v>561235</v>
          </cell>
          <cell r="F2248">
            <v>2132131.7599999998</v>
          </cell>
        </row>
        <row r="2249">
          <cell r="A2249" t="str">
            <v>2319801989</v>
          </cell>
          <cell r="B2249">
            <v>23</v>
          </cell>
          <cell r="C2249">
            <v>1980</v>
          </cell>
          <cell r="D2249">
            <v>1989</v>
          </cell>
          <cell r="E2249">
            <v>895801</v>
          </cell>
          <cell r="F2249">
            <v>2831626.96</v>
          </cell>
        </row>
        <row r="2250">
          <cell r="A2250" t="str">
            <v>2319801990</v>
          </cell>
          <cell r="B2250">
            <v>23</v>
          </cell>
          <cell r="C2250">
            <v>1980</v>
          </cell>
          <cell r="D2250">
            <v>1990</v>
          </cell>
          <cell r="E2250">
            <v>503488</v>
          </cell>
          <cell r="F2250">
            <v>1358410.62</v>
          </cell>
        </row>
        <row r="2251">
          <cell r="A2251" t="str">
            <v>2319801991</v>
          </cell>
          <cell r="B2251">
            <v>23</v>
          </cell>
          <cell r="C2251">
            <v>1980</v>
          </cell>
          <cell r="D2251">
            <v>1991</v>
          </cell>
          <cell r="E2251">
            <v>1165287</v>
          </cell>
          <cell r="F2251">
            <v>2641705.63</v>
          </cell>
        </row>
        <row r="2252">
          <cell r="A2252" t="str">
            <v>2319801992</v>
          </cell>
          <cell r="B2252">
            <v>23</v>
          </cell>
          <cell r="C2252">
            <v>1980</v>
          </cell>
          <cell r="D2252">
            <v>1992</v>
          </cell>
          <cell r="E2252">
            <v>353967</v>
          </cell>
          <cell r="F2252">
            <v>716783.17</v>
          </cell>
        </row>
        <row r="2253">
          <cell r="A2253" t="str">
            <v>2319801993</v>
          </cell>
          <cell r="B2253">
            <v>23</v>
          </cell>
          <cell r="C2253">
            <v>1980</v>
          </cell>
          <cell r="D2253">
            <v>1993</v>
          </cell>
          <cell r="E2253">
            <v>32477</v>
          </cell>
          <cell r="F2253">
            <v>59270.53</v>
          </cell>
        </row>
        <row r="2254">
          <cell r="A2254" t="str">
            <v>The SAS</v>
          </cell>
          <cell r="D2254" t="str">
            <v>The SAS</v>
          </cell>
          <cell r="E2254" t="str">
            <v>System</v>
          </cell>
          <cell r="F2254">
            <v>0.375</v>
          </cell>
        </row>
        <row r="2255">
          <cell r="A2255">
            <v>0</v>
          </cell>
        </row>
        <row r="2256">
          <cell r="A2256">
            <v>0</v>
          </cell>
        </row>
        <row r="2257">
          <cell r="A2257">
            <v>0</v>
          </cell>
          <cell r="E2257" t="str">
            <v>PD_LOSS_</v>
          </cell>
        </row>
        <row r="2258">
          <cell r="A2258" t="str">
            <v>VEH_TYPEUNDERYRPRODYR</v>
          </cell>
          <cell r="B2258" t="str">
            <v>VEH_TYPE</v>
          </cell>
          <cell r="C2258" t="str">
            <v>UNDERYR</v>
          </cell>
          <cell r="D2258" t="str">
            <v>PRODYR</v>
          </cell>
          <cell r="E2258" t="str">
            <v>SHEKEL</v>
          </cell>
          <cell r="F2258" t="str">
            <v>INDEXLOSS</v>
          </cell>
        </row>
        <row r="2259">
          <cell r="A2259">
            <v>0</v>
          </cell>
        </row>
        <row r="2260">
          <cell r="A2260" t="str">
            <v>2319801994</v>
          </cell>
          <cell r="B2260">
            <v>23</v>
          </cell>
          <cell r="C2260">
            <v>1980</v>
          </cell>
          <cell r="D2260">
            <v>1994</v>
          </cell>
          <cell r="E2260">
            <v>251367</v>
          </cell>
          <cell r="F2260">
            <v>408471.38</v>
          </cell>
        </row>
        <row r="2261">
          <cell r="A2261" t="str">
            <v>2319801997</v>
          </cell>
          <cell r="B2261">
            <v>23</v>
          </cell>
          <cell r="C2261">
            <v>1980</v>
          </cell>
          <cell r="D2261">
            <v>1997</v>
          </cell>
          <cell r="E2261">
            <v>3664</v>
          </cell>
          <cell r="F2261">
            <v>4459.09</v>
          </cell>
        </row>
        <row r="2262">
          <cell r="A2262" t="str">
            <v>2319801998</v>
          </cell>
          <cell r="B2262">
            <v>23</v>
          </cell>
          <cell r="C2262">
            <v>1980</v>
          </cell>
          <cell r="D2262">
            <v>1998</v>
          </cell>
          <cell r="E2262">
            <v>4611</v>
          </cell>
          <cell r="F2262">
            <v>5321.09</v>
          </cell>
        </row>
        <row r="2263">
          <cell r="A2263" t="str">
            <v>2319801999</v>
          </cell>
          <cell r="B2263">
            <v>23</v>
          </cell>
          <cell r="C2263">
            <v>1980</v>
          </cell>
          <cell r="D2263">
            <v>1999</v>
          </cell>
          <cell r="E2263">
            <v>2945</v>
          </cell>
          <cell r="F2263">
            <v>3230.67</v>
          </cell>
        </row>
        <row r="2264">
          <cell r="A2264" t="str">
            <v>2319802000</v>
          </cell>
          <cell r="B2264">
            <v>23</v>
          </cell>
          <cell r="C2264">
            <v>1980</v>
          </cell>
          <cell r="D2264">
            <v>2000</v>
          </cell>
          <cell r="E2264">
            <v>282994</v>
          </cell>
          <cell r="F2264">
            <v>307048.49</v>
          </cell>
        </row>
        <row r="2265">
          <cell r="A2265" t="str">
            <v>2319802001</v>
          </cell>
          <cell r="B2265">
            <v>23</v>
          </cell>
          <cell r="C2265">
            <v>1980</v>
          </cell>
          <cell r="D2265">
            <v>2001</v>
          </cell>
          <cell r="E2265">
            <v>3819</v>
          </cell>
          <cell r="F2265">
            <v>4097.79</v>
          </cell>
        </row>
        <row r="2266">
          <cell r="A2266" t="str">
            <v>2319802002</v>
          </cell>
          <cell r="B2266">
            <v>23</v>
          </cell>
          <cell r="C2266">
            <v>1980</v>
          </cell>
          <cell r="D2266">
            <v>2002</v>
          </cell>
          <cell r="E2266">
            <v>7496</v>
          </cell>
          <cell r="F2266">
            <v>7615.94</v>
          </cell>
        </row>
        <row r="2267">
          <cell r="A2267" t="str">
            <v>231981.</v>
          </cell>
          <cell r="B2267">
            <v>23</v>
          </cell>
          <cell r="C2267">
            <v>1981</v>
          </cell>
          <cell r="D2267" t="str">
            <v>.</v>
          </cell>
          <cell r="E2267" t="str">
            <v>.</v>
          </cell>
          <cell r="F2267" t="str">
            <v>.</v>
          </cell>
        </row>
        <row r="2268">
          <cell r="A2268" t="str">
            <v>2319811981</v>
          </cell>
          <cell r="B2268">
            <v>23</v>
          </cell>
          <cell r="C2268">
            <v>1981</v>
          </cell>
          <cell r="D2268">
            <v>1981</v>
          </cell>
          <cell r="E2268">
            <v>1816.67</v>
          </cell>
          <cell r="F2268">
            <v>1478753.03</v>
          </cell>
        </row>
        <row r="2269">
          <cell r="A2269" t="str">
            <v>2319811982</v>
          </cell>
          <cell r="B2269">
            <v>23</v>
          </cell>
          <cell r="C2269">
            <v>1981</v>
          </cell>
          <cell r="D2269">
            <v>1982</v>
          </cell>
          <cell r="E2269">
            <v>21634.16</v>
          </cell>
          <cell r="F2269">
            <v>7992156.29</v>
          </cell>
        </row>
        <row r="2270">
          <cell r="A2270" t="str">
            <v>2319811983</v>
          </cell>
          <cell r="B2270">
            <v>23</v>
          </cell>
          <cell r="C2270">
            <v>1981</v>
          </cell>
          <cell r="D2270">
            <v>1983</v>
          </cell>
          <cell r="E2270">
            <v>38667.86</v>
          </cell>
          <cell r="F2270">
            <v>5814950.1200000001</v>
          </cell>
        </row>
        <row r="2271">
          <cell r="A2271" t="str">
            <v>2319811984</v>
          </cell>
          <cell r="B2271">
            <v>23</v>
          </cell>
          <cell r="C2271">
            <v>1981</v>
          </cell>
          <cell r="D2271">
            <v>1984</v>
          </cell>
          <cell r="E2271">
            <v>116182.53</v>
          </cell>
          <cell r="F2271">
            <v>3687401.14</v>
          </cell>
        </row>
        <row r="2272">
          <cell r="A2272" t="str">
            <v>2319811985</v>
          </cell>
          <cell r="B2272">
            <v>23</v>
          </cell>
          <cell r="C2272">
            <v>1981</v>
          </cell>
          <cell r="D2272">
            <v>1985</v>
          </cell>
          <cell r="E2272">
            <v>485337.65</v>
          </cell>
          <cell r="F2272">
            <v>3806503.19</v>
          </cell>
        </row>
        <row r="2273">
          <cell r="A2273" t="str">
            <v>2319811986</v>
          </cell>
          <cell r="B2273">
            <v>23</v>
          </cell>
          <cell r="C2273">
            <v>1981</v>
          </cell>
          <cell r="D2273">
            <v>1986</v>
          </cell>
          <cell r="E2273">
            <v>845738</v>
          </cell>
          <cell r="F2273">
            <v>4479028.45</v>
          </cell>
        </row>
        <row r="2274">
          <cell r="A2274" t="str">
            <v>2319811987</v>
          </cell>
          <cell r="B2274">
            <v>23</v>
          </cell>
          <cell r="C2274">
            <v>1981</v>
          </cell>
          <cell r="D2274">
            <v>1987</v>
          </cell>
          <cell r="E2274">
            <v>1027213</v>
          </cell>
          <cell r="F2274">
            <v>4539254.25</v>
          </cell>
        </row>
        <row r="2275">
          <cell r="A2275" t="str">
            <v>2319811988</v>
          </cell>
          <cell r="B2275">
            <v>23</v>
          </cell>
          <cell r="C2275">
            <v>1981</v>
          </cell>
          <cell r="D2275">
            <v>1988</v>
          </cell>
          <cell r="E2275">
            <v>395324</v>
          </cell>
          <cell r="F2275">
            <v>1501835.88</v>
          </cell>
        </row>
        <row r="2276">
          <cell r="A2276" t="str">
            <v>2319811989</v>
          </cell>
          <cell r="B2276">
            <v>23</v>
          </cell>
          <cell r="C2276">
            <v>1981</v>
          </cell>
          <cell r="D2276">
            <v>1989</v>
          </cell>
          <cell r="E2276">
            <v>308883</v>
          </cell>
          <cell r="F2276">
            <v>976379.16</v>
          </cell>
        </row>
        <row r="2277">
          <cell r="A2277" t="str">
            <v>2319811990</v>
          </cell>
          <cell r="B2277">
            <v>23</v>
          </cell>
          <cell r="C2277">
            <v>1981</v>
          </cell>
          <cell r="D2277">
            <v>1990</v>
          </cell>
          <cell r="E2277">
            <v>1858411</v>
          </cell>
          <cell r="F2277">
            <v>5013992.88</v>
          </cell>
        </row>
        <row r="2278">
          <cell r="A2278" t="str">
            <v>2319811991</v>
          </cell>
          <cell r="B2278">
            <v>23</v>
          </cell>
          <cell r="C2278">
            <v>1981</v>
          </cell>
          <cell r="D2278">
            <v>1991</v>
          </cell>
          <cell r="E2278">
            <v>441515</v>
          </cell>
          <cell r="F2278">
            <v>1000914.5</v>
          </cell>
        </row>
        <row r="2279">
          <cell r="A2279" t="str">
            <v>2319811992</v>
          </cell>
          <cell r="B2279">
            <v>23</v>
          </cell>
          <cell r="C2279">
            <v>1981</v>
          </cell>
          <cell r="D2279">
            <v>1992</v>
          </cell>
          <cell r="E2279">
            <v>748441</v>
          </cell>
          <cell r="F2279">
            <v>1515593.02</v>
          </cell>
        </row>
        <row r="2280">
          <cell r="A2280" t="str">
            <v>2319811993</v>
          </cell>
          <cell r="B2280">
            <v>23</v>
          </cell>
          <cell r="C2280">
            <v>1981</v>
          </cell>
          <cell r="D2280">
            <v>1993</v>
          </cell>
          <cell r="E2280">
            <v>-282005</v>
          </cell>
          <cell r="F2280">
            <v>-514659.13</v>
          </cell>
        </row>
        <row r="2281">
          <cell r="A2281" t="str">
            <v>2319811994</v>
          </cell>
          <cell r="B2281">
            <v>23</v>
          </cell>
          <cell r="C2281">
            <v>1981</v>
          </cell>
          <cell r="D2281">
            <v>1994</v>
          </cell>
          <cell r="E2281">
            <v>196047</v>
          </cell>
          <cell r="F2281">
            <v>318576.38</v>
          </cell>
        </row>
        <row r="2282">
          <cell r="A2282" t="str">
            <v>2319811995</v>
          </cell>
          <cell r="B2282">
            <v>23</v>
          </cell>
          <cell r="C2282">
            <v>1981</v>
          </cell>
          <cell r="D2282">
            <v>1995</v>
          </cell>
          <cell r="E2282">
            <v>655</v>
          </cell>
          <cell r="F2282">
            <v>967.44</v>
          </cell>
        </row>
        <row r="2283">
          <cell r="A2283" t="str">
            <v>2319811996</v>
          </cell>
          <cell r="B2283">
            <v>23</v>
          </cell>
          <cell r="C2283">
            <v>1981</v>
          </cell>
          <cell r="D2283">
            <v>1996</v>
          </cell>
          <cell r="E2283">
            <v>88583</v>
          </cell>
          <cell r="F2283">
            <v>117461.06</v>
          </cell>
        </row>
        <row r="2284">
          <cell r="A2284" t="str">
            <v>2319811997</v>
          </cell>
          <cell r="B2284">
            <v>23</v>
          </cell>
          <cell r="C2284">
            <v>1981</v>
          </cell>
          <cell r="D2284">
            <v>1997</v>
          </cell>
          <cell r="E2284">
            <v>1985</v>
          </cell>
          <cell r="F2284">
            <v>2415.75</v>
          </cell>
        </row>
        <row r="2285">
          <cell r="A2285" t="str">
            <v>2319811998</v>
          </cell>
          <cell r="B2285">
            <v>23</v>
          </cell>
          <cell r="C2285">
            <v>1981</v>
          </cell>
          <cell r="D2285">
            <v>1998</v>
          </cell>
          <cell r="E2285">
            <v>113600</v>
          </cell>
          <cell r="F2285">
            <v>131094.39999999999</v>
          </cell>
        </row>
        <row r="2286">
          <cell r="A2286" t="str">
            <v>2319811999</v>
          </cell>
          <cell r="B2286">
            <v>23</v>
          </cell>
          <cell r="C2286">
            <v>1981</v>
          </cell>
          <cell r="D2286">
            <v>1999</v>
          </cell>
          <cell r="E2286">
            <v>1049176</v>
          </cell>
          <cell r="F2286">
            <v>1150946.07</v>
          </cell>
        </row>
        <row r="2287">
          <cell r="A2287" t="str">
            <v>2319812000</v>
          </cell>
          <cell r="B2287">
            <v>23</v>
          </cell>
          <cell r="C2287">
            <v>1981</v>
          </cell>
          <cell r="D2287">
            <v>2000</v>
          </cell>
          <cell r="E2287">
            <v>60481</v>
          </cell>
          <cell r="F2287">
            <v>65621.88</v>
          </cell>
        </row>
        <row r="2288">
          <cell r="A2288" t="str">
            <v>231982.</v>
          </cell>
          <cell r="B2288">
            <v>23</v>
          </cell>
          <cell r="C2288">
            <v>1982</v>
          </cell>
          <cell r="D2288" t="str">
            <v>.</v>
          </cell>
          <cell r="E2288" t="str">
            <v>.</v>
          </cell>
          <cell r="F2288" t="str">
            <v>.</v>
          </cell>
        </row>
        <row r="2289">
          <cell r="A2289" t="str">
            <v>2319821982</v>
          </cell>
          <cell r="B2289">
            <v>23</v>
          </cell>
          <cell r="C2289">
            <v>1982</v>
          </cell>
          <cell r="D2289">
            <v>1982</v>
          </cell>
          <cell r="E2289">
            <v>4036.51</v>
          </cell>
          <cell r="F2289">
            <v>1491179.63</v>
          </cell>
        </row>
        <row r="2290">
          <cell r="A2290" t="str">
            <v>2319821983</v>
          </cell>
          <cell r="B2290">
            <v>23</v>
          </cell>
          <cell r="C2290">
            <v>1982</v>
          </cell>
          <cell r="D2290">
            <v>1983</v>
          </cell>
          <cell r="E2290">
            <v>48293.1</v>
          </cell>
          <cell r="F2290">
            <v>7262412.96</v>
          </cell>
        </row>
        <row r="2291">
          <cell r="A2291" t="str">
            <v>2319821984</v>
          </cell>
          <cell r="B2291">
            <v>23</v>
          </cell>
          <cell r="C2291">
            <v>1982</v>
          </cell>
          <cell r="D2291">
            <v>1984</v>
          </cell>
          <cell r="E2291">
            <v>218126.93</v>
          </cell>
          <cell r="F2291">
            <v>6922912.5</v>
          </cell>
        </row>
        <row r="2292">
          <cell r="A2292" t="str">
            <v>2319821985</v>
          </cell>
          <cell r="B2292">
            <v>23</v>
          </cell>
          <cell r="C2292">
            <v>1982</v>
          </cell>
          <cell r="D2292">
            <v>1985</v>
          </cell>
          <cell r="E2292">
            <v>766665.04</v>
          </cell>
          <cell r="F2292">
            <v>6012953.9100000001</v>
          </cell>
        </row>
        <row r="2293">
          <cell r="A2293" t="str">
            <v>2319821986</v>
          </cell>
          <cell r="B2293">
            <v>23</v>
          </cell>
          <cell r="C2293">
            <v>1982</v>
          </cell>
          <cell r="D2293">
            <v>1986</v>
          </cell>
          <cell r="E2293">
            <v>1035498</v>
          </cell>
          <cell r="F2293">
            <v>5483997.4100000001</v>
          </cell>
        </row>
        <row r="2294">
          <cell r="A2294" t="str">
            <v>2319821987</v>
          </cell>
          <cell r="B2294">
            <v>23</v>
          </cell>
          <cell r="C2294">
            <v>1982</v>
          </cell>
          <cell r="D2294">
            <v>1987</v>
          </cell>
          <cell r="E2294">
            <v>2147244</v>
          </cell>
          <cell r="F2294">
            <v>9488671.2400000002</v>
          </cell>
        </row>
        <row r="2295">
          <cell r="A2295" t="str">
            <v>2319821988</v>
          </cell>
          <cell r="B2295">
            <v>23</v>
          </cell>
          <cell r="C2295">
            <v>1982</v>
          </cell>
          <cell r="D2295">
            <v>1988</v>
          </cell>
          <cell r="E2295">
            <v>846358</v>
          </cell>
          <cell r="F2295">
            <v>3215314.04</v>
          </cell>
        </row>
        <row r="2296">
          <cell r="A2296" t="str">
            <v>2319821989</v>
          </cell>
          <cell r="B2296">
            <v>23</v>
          </cell>
          <cell r="C2296">
            <v>1982</v>
          </cell>
          <cell r="D2296">
            <v>1989</v>
          </cell>
          <cell r="E2296">
            <v>1324804</v>
          </cell>
          <cell r="F2296">
            <v>4187705.44</v>
          </cell>
        </row>
        <row r="2297">
          <cell r="A2297" t="str">
            <v>2319821990</v>
          </cell>
          <cell r="B2297">
            <v>23</v>
          </cell>
          <cell r="C2297">
            <v>1982</v>
          </cell>
          <cell r="D2297">
            <v>1990</v>
          </cell>
          <cell r="E2297">
            <v>1977712</v>
          </cell>
          <cell r="F2297">
            <v>5335866.9800000004</v>
          </cell>
        </row>
        <row r="2298">
          <cell r="A2298" t="str">
            <v>2319821991</v>
          </cell>
          <cell r="B2298">
            <v>23</v>
          </cell>
          <cell r="C2298">
            <v>1982</v>
          </cell>
          <cell r="D2298">
            <v>1991</v>
          </cell>
          <cell r="E2298">
            <v>716593</v>
          </cell>
          <cell r="F2298">
            <v>1624516.33</v>
          </cell>
        </row>
        <row r="2299">
          <cell r="A2299" t="str">
            <v>2319821992</v>
          </cell>
          <cell r="B2299">
            <v>23</v>
          </cell>
          <cell r="C2299">
            <v>1982</v>
          </cell>
          <cell r="D2299">
            <v>1992</v>
          </cell>
          <cell r="E2299">
            <v>1360262</v>
          </cell>
          <cell r="F2299">
            <v>2754530.55</v>
          </cell>
        </row>
        <row r="2300">
          <cell r="A2300" t="str">
            <v>2319821993</v>
          </cell>
          <cell r="B2300">
            <v>23</v>
          </cell>
          <cell r="C2300">
            <v>1982</v>
          </cell>
          <cell r="D2300">
            <v>1993</v>
          </cell>
          <cell r="E2300">
            <v>311698</v>
          </cell>
          <cell r="F2300">
            <v>568848.85</v>
          </cell>
        </row>
        <row r="2301">
          <cell r="A2301" t="str">
            <v>2319821994</v>
          </cell>
          <cell r="B2301">
            <v>23</v>
          </cell>
          <cell r="C2301">
            <v>1982</v>
          </cell>
          <cell r="D2301">
            <v>1994</v>
          </cell>
          <cell r="E2301">
            <v>2217822</v>
          </cell>
          <cell r="F2301">
            <v>3603960.75</v>
          </cell>
        </row>
        <row r="2302">
          <cell r="A2302" t="str">
            <v>2319821995</v>
          </cell>
          <cell r="B2302">
            <v>23</v>
          </cell>
          <cell r="C2302">
            <v>1982</v>
          </cell>
          <cell r="D2302">
            <v>1995</v>
          </cell>
          <cell r="E2302">
            <v>15669</v>
          </cell>
          <cell r="F2302">
            <v>23143.11</v>
          </cell>
        </row>
        <row r="2303">
          <cell r="A2303" t="str">
            <v>2319821996</v>
          </cell>
          <cell r="B2303">
            <v>23</v>
          </cell>
          <cell r="C2303">
            <v>1982</v>
          </cell>
          <cell r="D2303">
            <v>1996</v>
          </cell>
          <cell r="E2303">
            <v>59326</v>
          </cell>
          <cell r="F2303">
            <v>78666.28</v>
          </cell>
        </row>
        <row r="2304">
          <cell r="A2304" t="str">
            <v>2319821997</v>
          </cell>
          <cell r="B2304">
            <v>23</v>
          </cell>
          <cell r="C2304">
            <v>1982</v>
          </cell>
          <cell r="D2304">
            <v>1997</v>
          </cell>
          <cell r="E2304">
            <v>1559</v>
          </cell>
          <cell r="F2304">
            <v>1897.3</v>
          </cell>
        </row>
        <row r="2305">
          <cell r="A2305" t="str">
            <v>2319821998</v>
          </cell>
          <cell r="B2305">
            <v>23</v>
          </cell>
          <cell r="C2305">
            <v>1982</v>
          </cell>
          <cell r="D2305">
            <v>1998</v>
          </cell>
          <cell r="E2305">
            <v>80272</v>
          </cell>
          <cell r="F2305">
            <v>92633.89</v>
          </cell>
        </row>
        <row r="2306">
          <cell r="A2306" t="str">
            <v>2319821999</v>
          </cell>
          <cell r="B2306">
            <v>23</v>
          </cell>
          <cell r="C2306">
            <v>1982</v>
          </cell>
          <cell r="D2306">
            <v>1999</v>
          </cell>
          <cell r="E2306">
            <v>3276</v>
          </cell>
          <cell r="F2306">
            <v>3593.77</v>
          </cell>
        </row>
        <row r="2307">
          <cell r="A2307" t="str">
            <v>2319822000</v>
          </cell>
          <cell r="B2307">
            <v>23</v>
          </cell>
          <cell r="C2307">
            <v>1982</v>
          </cell>
          <cell r="D2307">
            <v>2000</v>
          </cell>
          <cell r="E2307">
            <v>43733</v>
          </cell>
          <cell r="F2307">
            <v>47450.31</v>
          </cell>
        </row>
        <row r="2308">
          <cell r="A2308" t="str">
            <v>2319822001</v>
          </cell>
          <cell r="B2308">
            <v>23</v>
          </cell>
          <cell r="C2308">
            <v>1982</v>
          </cell>
          <cell r="D2308">
            <v>2001</v>
          </cell>
          <cell r="E2308">
            <v>15300</v>
          </cell>
          <cell r="F2308">
            <v>16416.900000000001</v>
          </cell>
        </row>
        <row r="2309">
          <cell r="A2309" t="str">
            <v>2319822002</v>
          </cell>
          <cell r="B2309">
            <v>23</v>
          </cell>
          <cell r="C2309">
            <v>1982</v>
          </cell>
          <cell r="D2309">
            <v>2002</v>
          </cell>
          <cell r="E2309">
            <v>988</v>
          </cell>
          <cell r="F2309">
            <v>1003.81</v>
          </cell>
        </row>
        <row r="2310">
          <cell r="A2310" t="str">
            <v>231983.</v>
          </cell>
          <cell r="B2310">
            <v>23</v>
          </cell>
          <cell r="C2310">
            <v>1983</v>
          </cell>
          <cell r="D2310" t="str">
            <v>.</v>
          </cell>
          <cell r="E2310" t="str">
            <v>.</v>
          </cell>
          <cell r="F2310" t="str">
            <v>.</v>
          </cell>
        </row>
        <row r="2311">
          <cell r="A2311" t="str">
            <v>2319831983</v>
          </cell>
          <cell r="B2311">
            <v>23</v>
          </cell>
          <cell r="C2311">
            <v>1983</v>
          </cell>
          <cell r="D2311">
            <v>1983</v>
          </cell>
          <cell r="E2311">
            <v>8004.89</v>
          </cell>
          <cell r="F2311">
            <v>1203791.3700000001</v>
          </cell>
        </row>
        <row r="2312">
          <cell r="A2312" t="str">
            <v>2319831984</v>
          </cell>
          <cell r="B2312">
            <v>23</v>
          </cell>
          <cell r="C2312">
            <v>1983</v>
          </cell>
          <cell r="D2312">
            <v>1984</v>
          </cell>
          <cell r="E2312">
            <v>157046.68</v>
          </cell>
          <cell r="F2312">
            <v>4984347.53</v>
          </cell>
        </row>
        <row r="2313">
          <cell r="A2313" t="str">
            <v>2319831985</v>
          </cell>
          <cell r="B2313">
            <v>23</v>
          </cell>
          <cell r="C2313">
            <v>1983</v>
          </cell>
          <cell r="D2313">
            <v>1985</v>
          </cell>
          <cell r="E2313">
            <v>619820.4</v>
          </cell>
          <cell r="F2313">
            <v>4861251.4000000004</v>
          </cell>
        </row>
        <row r="2314">
          <cell r="A2314" t="str">
            <v>2319831986</v>
          </cell>
          <cell r="B2314">
            <v>23</v>
          </cell>
          <cell r="C2314">
            <v>1983</v>
          </cell>
          <cell r="D2314">
            <v>1986</v>
          </cell>
          <cell r="E2314">
            <v>1236277</v>
          </cell>
          <cell r="F2314">
            <v>6547322.9900000002</v>
          </cell>
        </row>
        <row r="2315">
          <cell r="A2315" t="str">
            <v>The SAS</v>
          </cell>
          <cell r="D2315" t="str">
            <v>The SAS</v>
          </cell>
          <cell r="E2315" t="str">
            <v>System</v>
          </cell>
          <cell r="F2315">
            <v>0.375</v>
          </cell>
        </row>
        <row r="2316">
          <cell r="A2316">
            <v>0</v>
          </cell>
        </row>
        <row r="2317">
          <cell r="A2317">
            <v>0</v>
          </cell>
        </row>
        <row r="2318">
          <cell r="A2318">
            <v>0</v>
          </cell>
          <cell r="E2318" t="str">
            <v>PD_LOSS_</v>
          </cell>
        </row>
        <row r="2319">
          <cell r="A2319" t="str">
            <v>VEH_TYPEUNDERYRPRODYR</v>
          </cell>
          <cell r="B2319" t="str">
            <v>VEH_TYPE</v>
          </cell>
          <cell r="C2319" t="str">
            <v>UNDERYR</v>
          </cell>
          <cell r="D2319" t="str">
            <v>PRODYR</v>
          </cell>
          <cell r="E2319" t="str">
            <v>SHEKEL</v>
          </cell>
          <cell r="F2319" t="str">
            <v>INDEXLOSS</v>
          </cell>
        </row>
        <row r="2320">
          <cell r="A2320">
            <v>0</v>
          </cell>
        </row>
        <row r="2321">
          <cell r="A2321" t="str">
            <v>2319831987</v>
          </cell>
          <cell r="B2321">
            <v>23</v>
          </cell>
          <cell r="C2321">
            <v>1983</v>
          </cell>
          <cell r="D2321">
            <v>1987</v>
          </cell>
          <cell r="E2321">
            <v>793528</v>
          </cell>
          <cell r="F2321">
            <v>3506600.23</v>
          </cell>
        </row>
        <row r="2322">
          <cell r="A2322" t="str">
            <v>2319831988</v>
          </cell>
          <cell r="B2322">
            <v>23</v>
          </cell>
          <cell r="C2322">
            <v>1983</v>
          </cell>
          <cell r="D2322">
            <v>1988</v>
          </cell>
          <cell r="E2322">
            <v>720200</v>
          </cell>
          <cell r="F2322">
            <v>2736039.8</v>
          </cell>
        </row>
        <row r="2323">
          <cell r="A2323" t="str">
            <v>2319831989</v>
          </cell>
          <cell r="B2323">
            <v>23</v>
          </cell>
          <cell r="C2323">
            <v>1983</v>
          </cell>
          <cell r="D2323">
            <v>1989</v>
          </cell>
          <cell r="E2323">
            <v>1536737</v>
          </cell>
          <cell r="F2323">
            <v>4857625.66</v>
          </cell>
        </row>
        <row r="2324">
          <cell r="A2324" t="str">
            <v>2319831990</v>
          </cell>
          <cell r="B2324">
            <v>23</v>
          </cell>
          <cell r="C2324">
            <v>1983</v>
          </cell>
          <cell r="D2324">
            <v>1990</v>
          </cell>
          <cell r="E2324">
            <v>580996</v>
          </cell>
          <cell r="F2324">
            <v>1567527.21</v>
          </cell>
        </row>
        <row r="2325">
          <cell r="A2325" t="str">
            <v>2319831991</v>
          </cell>
          <cell r="B2325">
            <v>23</v>
          </cell>
          <cell r="C2325">
            <v>1983</v>
          </cell>
          <cell r="D2325">
            <v>1991</v>
          </cell>
          <cell r="E2325">
            <v>689629</v>
          </cell>
          <cell r="F2325">
            <v>1563388.94</v>
          </cell>
        </row>
        <row r="2326">
          <cell r="A2326" t="str">
            <v>2319831992</v>
          </cell>
          <cell r="B2326">
            <v>23</v>
          </cell>
          <cell r="C2326">
            <v>1983</v>
          </cell>
          <cell r="D2326">
            <v>1992</v>
          </cell>
          <cell r="E2326">
            <v>146086</v>
          </cell>
          <cell r="F2326">
            <v>295824.15000000002</v>
          </cell>
        </row>
        <row r="2327">
          <cell r="A2327" t="str">
            <v>2319831993</v>
          </cell>
          <cell r="B2327">
            <v>23</v>
          </cell>
          <cell r="C2327">
            <v>1983</v>
          </cell>
          <cell r="D2327">
            <v>1993</v>
          </cell>
          <cell r="E2327">
            <v>1281470</v>
          </cell>
          <cell r="F2327">
            <v>2338682.75</v>
          </cell>
        </row>
        <row r="2328">
          <cell r="A2328" t="str">
            <v>2319831994</v>
          </cell>
          <cell r="B2328">
            <v>23</v>
          </cell>
          <cell r="C2328">
            <v>1983</v>
          </cell>
          <cell r="D2328">
            <v>1994</v>
          </cell>
          <cell r="E2328">
            <v>1109344</v>
          </cell>
          <cell r="F2328">
            <v>1802684</v>
          </cell>
        </row>
        <row r="2329">
          <cell r="A2329" t="str">
            <v>2319831995</v>
          </cell>
          <cell r="B2329">
            <v>23</v>
          </cell>
          <cell r="C2329">
            <v>1983</v>
          </cell>
          <cell r="D2329">
            <v>1995</v>
          </cell>
          <cell r="E2329">
            <v>581012</v>
          </cell>
          <cell r="F2329">
            <v>858154.72</v>
          </cell>
        </row>
        <row r="2330">
          <cell r="A2330" t="str">
            <v>2319831996</v>
          </cell>
          <cell r="B2330">
            <v>23</v>
          </cell>
          <cell r="C2330">
            <v>1983</v>
          </cell>
          <cell r="D2330">
            <v>1996</v>
          </cell>
          <cell r="E2330">
            <v>94489</v>
          </cell>
          <cell r="F2330">
            <v>125292.41</v>
          </cell>
        </row>
        <row r="2331">
          <cell r="A2331" t="str">
            <v>2319831997</v>
          </cell>
          <cell r="B2331">
            <v>23</v>
          </cell>
          <cell r="C2331">
            <v>1983</v>
          </cell>
          <cell r="D2331">
            <v>1997</v>
          </cell>
          <cell r="E2331">
            <v>-212563</v>
          </cell>
          <cell r="F2331">
            <v>-258689.17</v>
          </cell>
        </row>
        <row r="2332">
          <cell r="A2332" t="str">
            <v>2319831998</v>
          </cell>
          <cell r="B2332">
            <v>23</v>
          </cell>
          <cell r="C2332">
            <v>1983</v>
          </cell>
          <cell r="D2332">
            <v>1998</v>
          </cell>
          <cell r="E2332">
            <v>195753</v>
          </cell>
          <cell r="F2332">
            <v>225898.96</v>
          </cell>
        </row>
        <row r="2333">
          <cell r="A2333" t="str">
            <v>2319831999</v>
          </cell>
          <cell r="B2333">
            <v>23</v>
          </cell>
          <cell r="C2333">
            <v>1983</v>
          </cell>
          <cell r="D2333">
            <v>1999</v>
          </cell>
          <cell r="E2333">
            <v>370946</v>
          </cell>
          <cell r="F2333">
            <v>406927.76</v>
          </cell>
        </row>
        <row r="2334">
          <cell r="A2334" t="str">
            <v>2319832000</v>
          </cell>
          <cell r="B2334">
            <v>23</v>
          </cell>
          <cell r="C2334">
            <v>1983</v>
          </cell>
          <cell r="D2334">
            <v>2000</v>
          </cell>
          <cell r="E2334">
            <v>-38913</v>
          </cell>
          <cell r="F2334">
            <v>-42220.61</v>
          </cell>
        </row>
        <row r="2335">
          <cell r="A2335" t="str">
            <v>2319832001</v>
          </cell>
          <cell r="B2335">
            <v>23</v>
          </cell>
          <cell r="C2335">
            <v>1983</v>
          </cell>
          <cell r="D2335">
            <v>2001</v>
          </cell>
          <cell r="E2335">
            <v>96147</v>
          </cell>
          <cell r="F2335">
            <v>103165.73</v>
          </cell>
        </row>
        <row r="2336">
          <cell r="A2336" t="str">
            <v>2319832002</v>
          </cell>
          <cell r="B2336">
            <v>23</v>
          </cell>
          <cell r="C2336">
            <v>1983</v>
          </cell>
          <cell r="D2336">
            <v>2002</v>
          </cell>
          <cell r="E2336">
            <v>13000</v>
          </cell>
          <cell r="F2336">
            <v>13208</v>
          </cell>
        </row>
        <row r="2337">
          <cell r="A2337" t="str">
            <v>231984.</v>
          </cell>
          <cell r="B2337">
            <v>23</v>
          </cell>
          <cell r="C2337">
            <v>1984</v>
          </cell>
          <cell r="D2337" t="str">
            <v>.</v>
          </cell>
          <cell r="E2337" t="str">
            <v>.</v>
          </cell>
          <cell r="F2337" t="str">
            <v>.</v>
          </cell>
        </row>
        <row r="2338">
          <cell r="A2338" t="str">
            <v>2319841984</v>
          </cell>
          <cell r="B2338">
            <v>23</v>
          </cell>
          <cell r="C2338">
            <v>1984</v>
          </cell>
          <cell r="D2338">
            <v>1984</v>
          </cell>
          <cell r="E2338">
            <v>80947.48</v>
          </cell>
          <cell r="F2338">
            <v>2569111.12</v>
          </cell>
        </row>
        <row r="2339">
          <cell r="A2339" t="str">
            <v>2319841985</v>
          </cell>
          <cell r="B2339">
            <v>23</v>
          </cell>
          <cell r="C2339">
            <v>1984</v>
          </cell>
          <cell r="D2339">
            <v>1985</v>
          </cell>
          <cell r="E2339">
            <v>1062887.3799999999</v>
          </cell>
          <cell r="F2339">
            <v>8336225.7199999997</v>
          </cell>
        </row>
        <row r="2340">
          <cell r="A2340" t="str">
            <v>2319841986</v>
          </cell>
          <cell r="B2340">
            <v>23</v>
          </cell>
          <cell r="C2340">
            <v>1984</v>
          </cell>
          <cell r="D2340">
            <v>1986</v>
          </cell>
          <cell r="E2340">
            <v>1211442</v>
          </cell>
          <cell r="F2340">
            <v>6415796.8300000001</v>
          </cell>
        </row>
        <row r="2341">
          <cell r="A2341" t="str">
            <v>2319841987</v>
          </cell>
          <cell r="B2341">
            <v>23</v>
          </cell>
          <cell r="C2341">
            <v>1984</v>
          </cell>
          <cell r="D2341">
            <v>1987</v>
          </cell>
          <cell r="E2341">
            <v>1603228</v>
          </cell>
          <cell r="F2341">
            <v>7084664.5300000003</v>
          </cell>
        </row>
        <row r="2342">
          <cell r="A2342" t="str">
            <v>2319841988</v>
          </cell>
          <cell r="B2342">
            <v>23</v>
          </cell>
          <cell r="C2342">
            <v>1984</v>
          </cell>
          <cell r="D2342">
            <v>1988</v>
          </cell>
          <cell r="E2342">
            <v>1296724</v>
          </cell>
          <cell r="F2342">
            <v>4926254.4800000004</v>
          </cell>
        </row>
        <row r="2343">
          <cell r="A2343" t="str">
            <v>2319841989</v>
          </cell>
          <cell r="B2343">
            <v>23</v>
          </cell>
          <cell r="C2343">
            <v>1984</v>
          </cell>
          <cell r="D2343">
            <v>1989</v>
          </cell>
          <cell r="E2343">
            <v>1803400</v>
          </cell>
          <cell r="F2343">
            <v>5700547.4000000004</v>
          </cell>
        </row>
        <row r="2344">
          <cell r="A2344" t="str">
            <v>2319841990</v>
          </cell>
          <cell r="B2344">
            <v>23</v>
          </cell>
          <cell r="C2344">
            <v>1984</v>
          </cell>
          <cell r="D2344">
            <v>1990</v>
          </cell>
          <cell r="E2344">
            <v>889028</v>
          </cell>
          <cell r="F2344">
            <v>2398597.54</v>
          </cell>
        </row>
        <row r="2345">
          <cell r="A2345" t="str">
            <v>2319841991</v>
          </cell>
          <cell r="B2345">
            <v>23</v>
          </cell>
          <cell r="C2345">
            <v>1984</v>
          </cell>
          <cell r="D2345">
            <v>1991</v>
          </cell>
          <cell r="E2345">
            <v>3185834</v>
          </cell>
          <cell r="F2345">
            <v>7222285.6799999997</v>
          </cell>
        </row>
        <row r="2346">
          <cell r="A2346" t="str">
            <v>2319841992</v>
          </cell>
          <cell r="B2346">
            <v>23</v>
          </cell>
          <cell r="C2346">
            <v>1984</v>
          </cell>
          <cell r="D2346">
            <v>1992</v>
          </cell>
          <cell r="E2346">
            <v>1032736</v>
          </cell>
          <cell r="F2346">
            <v>2091290.4</v>
          </cell>
        </row>
        <row r="2347">
          <cell r="A2347" t="str">
            <v>2319841993</v>
          </cell>
          <cell r="B2347">
            <v>23</v>
          </cell>
          <cell r="C2347">
            <v>1984</v>
          </cell>
          <cell r="D2347">
            <v>1993</v>
          </cell>
          <cell r="E2347">
            <v>1930722</v>
          </cell>
          <cell r="F2347">
            <v>3523567.65</v>
          </cell>
        </row>
        <row r="2348">
          <cell r="A2348" t="str">
            <v>2319841994</v>
          </cell>
          <cell r="B2348">
            <v>23</v>
          </cell>
          <cell r="C2348">
            <v>1984</v>
          </cell>
          <cell r="D2348">
            <v>1994</v>
          </cell>
          <cell r="E2348">
            <v>1605426</v>
          </cell>
          <cell r="F2348">
            <v>2608817.25</v>
          </cell>
        </row>
        <row r="2349">
          <cell r="A2349" t="str">
            <v>2319841995</v>
          </cell>
          <cell r="B2349">
            <v>23</v>
          </cell>
          <cell r="C2349">
            <v>1984</v>
          </cell>
          <cell r="D2349">
            <v>1995</v>
          </cell>
          <cell r="E2349">
            <v>1240907</v>
          </cell>
          <cell r="F2349">
            <v>1832819.64</v>
          </cell>
        </row>
        <row r="2350">
          <cell r="A2350" t="str">
            <v>2319841996</v>
          </cell>
          <cell r="B2350">
            <v>23</v>
          </cell>
          <cell r="C2350">
            <v>1984</v>
          </cell>
          <cell r="D2350">
            <v>1996</v>
          </cell>
          <cell r="E2350">
            <v>492468</v>
          </cell>
          <cell r="F2350">
            <v>653012.56999999995</v>
          </cell>
        </row>
        <row r="2351">
          <cell r="A2351" t="str">
            <v>2319841997</v>
          </cell>
          <cell r="B2351">
            <v>23</v>
          </cell>
          <cell r="C2351">
            <v>1984</v>
          </cell>
          <cell r="D2351">
            <v>1997</v>
          </cell>
          <cell r="E2351">
            <v>51762</v>
          </cell>
          <cell r="F2351">
            <v>62994.35</v>
          </cell>
        </row>
        <row r="2352">
          <cell r="A2352" t="str">
            <v>2319841998</v>
          </cell>
          <cell r="B2352">
            <v>23</v>
          </cell>
          <cell r="C2352">
            <v>1984</v>
          </cell>
          <cell r="D2352">
            <v>1998</v>
          </cell>
          <cell r="E2352">
            <v>4084071</v>
          </cell>
          <cell r="F2352">
            <v>4713017.93</v>
          </cell>
        </row>
        <row r="2353">
          <cell r="A2353" t="str">
            <v>2319841999</v>
          </cell>
          <cell r="B2353">
            <v>23</v>
          </cell>
          <cell r="C2353">
            <v>1984</v>
          </cell>
          <cell r="D2353">
            <v>1999</v>
          </cell>
          <cell r="E2353">
            <v>437655</v>
          </cell>
          <cell r="F2353">
            <v>480107.54</v>
          </cell>
        </row>
        <row r="2354">
          <cell r="A2354" t="str">
            <v>2319842000</v>
          </cell>
          <cell r="B2354">
            <v>23</v>
          </cell>
          <cell r="C2354">
            <v>1984</v>
          </cell>
          <cell r="D2354">
            <v>2000</v>
          </cell>
          <cell r="E2354">
            <v>382937</v>
          </cell>
          <cell r="F2354">
            <v>415486.65</v>
          </cell>
        </row>
        <row r="2355">
          <cell r="A2355" t="str">
            <v>2319842001</v>
          </cell>
          <cell r="B2355">
            <v>23</v>
          </cell>
          <cell r="C2355">
            <v>1984</v>
          </cell>
          <cell r="D2355">
            <v>2001</v>
          </cell>
          <cell r="E2355">
            <v>1644053</v>
          </cell>
          <cell r="F2355">
            <v>1764068.87</v>
          </cell>
        </row>
        <row r="2356">
          <cell r="A2356" t="str">
            <v>2319842002</v>
          </cell>
          <cell r="B2356">
            <v>23</v>
          </cell>
          <cell r="C2356">
            <v>1984</v>
          </cell>
          <cell r="D2356">
            <v>2002</v>
          </cell>
          <cell r="E2356">
            <v>43087</v>
          </cell>
          <cell r="F2356">
            <v>43776.39</v>
          </cell>
        </row>
        <row r="2357">
          <cell r="A2357" t="str">
            <v>231985.</v>
          </cell>
          <cell r="B2357">
            <v>23</v>
          </cell>
          <cell r="C2357">
            <v>1985</v>
          </cell>
          <cell r="D2357" t="str">
            <v>.</v>
          </cell>
          <cell r="E2357" t="str">
            <v>.</v>
          </cell>
          <cell r="F2357" t="str">
            <v>.</v>
          </cell>
        </row>
        <row r="2358">
          <cell r="A2358" t="str">
            <v>2319851985</v>
          </cell>
          <cell r="B2358">
            <v>23</v>
          </cell>
          <cell r="C2358">
            <v>1985</v>
          </cell>
          <cell r="D2358">
            <v>1985</v>
          </cell>
          <cell r="E2358">
            <v>767112.97</v>
          </cell>
          <cell r="F2358">
            <v>6016467.0199999996</v>
          </cell>
        </row>
        <row r="2359">
          <cell r="A2359" t="str">
            <v>2319851986</v>
          </cell>
          <cell r="B2359">
            <v>23</v>
          </cell>
          <cell r="C2359">
            <v>1985</v>
          </cell>
          <cell r="D2359">
            <v>1986</v>
          </cell>
          <cell r="E2359">
            <v>3072721</v>
          </cell>
          <cell r="F2359">
            <v>16273130.42</v>
          </cell>
        </row>
        <row r="2360">
          <cell r="A2360" t="str">
            <v>2319851987</v>
          </cell>
          <cell r="B2360">
            <v>23</v>
          </cell>
          <cell r="C2360">
            <v>1985</v>
          </cell>
          <cell r="D2360">
            <v>1987</v>
          </cell>
          <cell r="E2360">
            <v>3455098</v>
          </cell>
          <cell r="F2360">
            <v>15268078.060000001</v>
          </cell>
        </row>
        <row r="2361">
          <cell r="A2361" t="str">
            <v>2319851988</v>
          </cell>
          <cell r="B2361">
            <v>23</v>
          </cell>
          <cell r="C2361">
            <v>1985</v>
          </cell>
          <cell r="D2361">
            <v>1988</v>
          </cell>
          <cell r="E2361">
            <v>3253132</v>
          </cell>
          <cell r="F2361">
            <v>12358648.470000001</v>
          </cell>
        </row>
        <row r="2362">
          <cell r="A2362" t="str">
            <v>2319851989</v>
          </cell>
          <cell r="B2362">
            <v>23</v>
          </cell>
          <cell r="C2362">
            <v>1985</v>
          </cell>
          <cell r="D2362">
            <v>1989</v>
          </cell>
          <cell r="E2362">
            <v>3032319</v>
          </cell>
          <cell r="F2362">
            <v>9585160.3599999994</v>
          </cell>
        </row>
        <row r="2363">
          <cell r="A2363" t="str">
            <v>2319851990</v>
          </cell>
          <cell r="B2363">
            <v>23</v>
          </cell>
          <cell r="C2363">
            <v>1985</v>
          </cell>
          <cell r="D2363">
            <v>1990</v>
          </cell>
          <cell r="E2363">
            <v>3780041</v>
          </cell>
          <cell r="F2363">
            <v>10198550.619999999</v>
          </cell>
        </row>
        <row r="2364">
          <cell r="A2364" t="str">
            <v>2319851991</v>
          </cell>
          <cell r="B2364">
            <v>23</v>
          </cell>
          <cell r="C2364">
            <v>1985</v>
          </cell>
          <cell r="D2364">
            <v>1991</v>
          </cell>
          <cell r="E2364">
            <v>4618068</v>
          </cell>
          <cell r="F2364">
            <v>10469160.16</v>
          </cell>
        </row>
        <row r="2365">
          <cell r="A2365" t="str">
            <v>2319851992</v>
          </cell>
          <cell r="B2365">
            <v>23</v>
          </cell>
          <cell r="C2365">
            <v>1985</v>
          </cell>
          <cell r="D2365">
            <v>1992</v>
          </cell>
          <cell r="E2365">
            <v>2401061</v>
          </cell>
          <cell r="F2365">
            <v>4862148.5199999996</v>
          </cell>
        </row>
        <row r="2366">
          <cell r="A2366" t="str">
            <v>2319851993</v>
          </cell>
          <cell r="B2366">
            <v>23</v>
          </cell>
          <cell r="C2366">
            <v>1985</v>
          </cell>
          <cell r="D2366">
            <v>1993</v>
          </cell>
          <cell r="E2366">
            <v>3204604</v>
          </cell>
          <cell r="F2366">
            <v>5848402.2999999998</v>
          </cell>
        </row>
        <row r="2367">
          <cell r="A2367" t="str">
            <v>2319851994</v>
          </cell>
          <cell r="B2367">
            <v>23</v>
          </cell>
          <cell r="C2367">
            <v>1985</v>
          </cell>
          <cell r="D2367">
            <v>1994</v>
          </cell>
          <cell r="E2367">
            <v>2509712</v>
          </cell>
          <cell r="F2367">
            <v>4078282</v>
          </cell>
        </row>
        <row r="2368">
          <cell r="A2368" t="str">
            <v>2319851995</v>
          </cell>
          <cell r="B2368">
            <v>23</v>
          </cell>
          <cell r="C2368">
            <v>1985</v>
          </cell>
          <cell r="D2368">
            <v>1995</v>
          </cell>
          <cell r="E2368">
            <v>3178023</v>
          </cell>
          <cell r="F2368">
            <v>4693939.97</v>
          </cell>
        </row>
        <row r="2369">
          <cell r="A2369" t="str">
            <v>2319851996</v>
          </cell>
          <cell r="B2369">
            <v>23</v>
          </cell>
          <cell r="C2369">
            <v>1985</v>
          </cell>
          <cell r="D2369">
            <v>1996</v>
          </cell>
          <cell r="E2369">
            <v>663787</v>
          </cell>
          <cell r="F2369">
            <v>880181.56</v>
          </cell>
        </row>
        <row r="2370">
          <cell r="A2370" t="str">
            <v>2319851997</v>
          </cell>
          <cell r="B2370">
            <v>23</v>
          </cell>
          <cell r="C2370">
            <v>1985</v>
          </cell>
          <cell r="D2370">
            <v>1997</v>
          </cell>
          <cell r="E2370">
            <v>516314</v>
          </cell>
          <cell r="F2370">
            <v>628354.14</v>
          </cell>
        </row>
        <row r="2371">
          <cell r="A2371" t="str">
            <v>2319851998</v>
          </cell>
          <cell r="B2371">
            <v>23</v>
          </cell>
          <cell r="C2371">
            <v>1985</v>
          </cell>
          <cell r="D2371">
            <v>1998</v>
          </cell>
          <cell r="E2371">
            <v>144925.26</v>
          </cell>
          <cell r="F2371">
            <v>167243.75</v>
          </cell>
        </row>
        <row r="2372">
          <cell r="A2372" t="str">
            <v>2319851999</v>
          </cell>
          <cell r="B2372">
            <v>23</v>
          </cell>
          <cell r="C2372">
            <v>1985</v>
          </cell>
          <cell r="D2372">
            <v>1999</v>
          </cell>
          <cell r="E2372">
            <v>-648631.27</v>
          </cell>
          <cell r="F2372">
            <v>-711548.5</v>
          </cell>
        </row>
        <row r="2373">
          <cell r="A2373" t="str">
            <v>2319852000</v>
          </cell>
          <cell r="B2373">
            <v>23</v>
          </cell>
          <cell r="C2373">
            <v>1985</v>
          </cell>
          <cell r="D2373">
            <v>2000</v>
          </cell>
          <cell r="E2373">
            <v>17334</v>
          </cell>
          <cell r="F2373">
            <v>18807.39</v>
          </cell>
        </row>
        <row r="2374">
          <cell r="A2374" t="str">
            <v>2319852001</v>
          </cell>
          <cell r="B2374">
            <v>23</v>
          </cell>
          <cell r="C2374">
            <v>1985</v>
          </cell>
          <cell r="D2374">
            <v>2001</v>
          </cell>
          <cell r="E2374">
            <v>439069</v>
          </cell>
          <cell r="F2374">
            <v>471121.04</v>
          </cell>
        </row>
        <row r="2375">
          <cell r="A2375" t="str">
            <v>2319852002</v>
          </cell>
          <cell r="B2375">
            <v>23</v>
          </cell>
          <cell r="C2375">
            <v>1985</v>
          </cell>
          <cell r="D2375">
            <v>2002</v>
          </cell>
          <cell r="E2375">
            <v>29960</v>
          </cell>
          <cell r="F2375">
            <v>30439.360000000001</v>
          </cell>
        </row>
        <row r="2376">
          <cell r="A2376" t="str">
            <v>The SAS</v>
          </cell>
          <cell r="D2376" t="str">
            <v>The SAS</v>
          </cell>
          <cell r="E2376" t="str">
            <v>System</v>
          </cell>
          <cell r="F2376">
            <v>0.375</v>
          </cell>
        </row>
        <row r="2377">
          <cell r="A2377">
            <v>0</v>
          </cell>
        </row>
        <row r="2378">
          <cell r="A2378">
            <v>0</v>
          </cell>
        </row>
        <row r="2379">
          <cell r="A2379">
            <v>0</v>
          </cell>
          <cell r="E2379" t="str">
            <v>PD_LOSS_</v>
          </cell>
        </row>
        <row r="2380">
          <cell r="A2380" t="str">
            <v>VEH_TYPEUNDERYR    PRODY</v>
          </cell>
          <cell r="B2380" t="str">
            <v>VEH_TYPE</v>
          </cell>
          <cell r="C2380" t="str">
            <v>UNDERY</v>
          </cell>
          <cell r="D2380" t="str">
            <v>R    PRODY</v>
          </cell>
          <cell r="E2380" t="str">
            <v>R     SHEKEL</v>
          </cell>
          <cell r="F2380" t="str">
            <v>INDEXLOSS</v>
          </cell>
        </row>
        <row r="2381">
          <cell r="A2381">
            <v>0</v>
          </cell>
        </row>
        <row r="2382">
          <cell r="A2382" t="str">
            <v>231986.</v>
          </cell>
          <cell r="B2382">
            <v>23</v>
          </cell>
          <cell r="C2382">
            <v>1986</v>
          </cell>
          <cell r="D2382" t="str">
            <v>.</v>
          </cell>
          <cell r="E2382" t="str">
            <v>.</v>
          </cell>
          <cell r="F2382" t="str">
            <v>.</v>
          </cell>
        </row>
        <row r="2383">
          <cell r="A2383" t="str">
            <v>2319861986</v>
          </cell>
          <cell r="B2383">
            <v>23</v>
          </cell>
          <cell r="C2383">
            <v>1986</v>
          </cell>
          <cell r="D2383">
            <v>1986</v>
          </cell>
          <cell r="E2383">
            <v>629866</v>
          </cell>
          <cell r="F2383">
            <v>3335770.34</v>
          </cell>
        </row>
        <row r="2384">
          <cell r="A2384" t="str">
            <v>2319861987</v>
          </cell>
          <cell r="B2384">
            <v>23</v>
          </cell>
          <cell r="C2384">
            <v>1986</v>
          </cell>
          <cell r="D2384">
            <v>1987</v>
          </cell>
          <cell r="E2384">
            <v>3176822</v>
          </cell>
          <cell r="F2384">
            <v>14038376.42</v>
          </cell>
        </row>
        <row r="2385">
          <cell r="A2385" t="str">
            <v>2319861988</v>
          </cell>
          <cell r="B2385">
            <v>23</v>
          </cell>
          <cell r="C2385">
            <v>1986</v>
          </cell>
          <cell r="D2385">
            <v>1988</v>
          </cell>
          <cell r="E2385">
            <v>3244773</v>
          </cell>
          <cell r="F2385">
            <v>12326892.630000001</v>
          </cell>
        </row>
        <row r="2386">
          <cell r="A2386" t="str">
            <v>2319861989</v>
          </cell>
          <cell r="B2386">
            <v>23</v>
          </cell>
          <cell r="C2386">
            <v>1986</v>
          </cell>
          <cell r="D2386">
            <v>1989</v>
          </cell>
          <cell r="E2386">
            <v>2659567</v>
          </cell>
          <cell r="F2386">
            <v>8406891.2899999991</v>
          </cell>
        </row>
        <row r="2387">
          <cell r="A2387" t="str">
            <v>2319861990</v>
          </cell>
          <cell r="B2387">
            <v>23</v>
          </cell>
          <cell r="C2387">
            <v>1986</v>
          </cell>
          <cell r="D2387">
            <v>1990</v>
          </cell>
          <cell r="E2387">
            <v>2771567</v>
          </cell>
          <cell r="F2387">
            <v>7477687.7699999996</v>
          </cell>
        </row>
        <row r="2388">
          <cell r="A2388" t="str">
            <v>2319861991</v>
          </cell>
          <cell r="B2388">
            <v>23</v>
          </cell>
          <cell r="C2388">
            <v>1986</v>
          </cell>
          <cell r="D2388">
            <v>1991</v>
          </cell>
          <cell r="E2388">
            <v>1298216</v>
          </cell>
          <cell r="F2388">
            <v>2943055.67</v>
          </cell>
        </row>
        <row r="2389">
          <cell r="A2389" t="str">
            <v>2319861992</v>
          </cell>
          <cell r="B2389">
            <v>23</v>
          </cell>
          <cell r="C2389">
            <v>1986</v>
          </cell>
          <cell r="D2389">
            <v>1992</v>
          </cell>
          <cell r="E2389">
            <v>1220898</v>
          </cell>
          <cell r="F2389">
            <v>2472318.4500000002</v>
          </cell>
        </row>
        <row r="2390">
          <cell r="A2390" t="str">
            <v>2319861993</v>
          </cell>
          <cell r="B2390">
            <v>23</v>
          </cell>
          <cell r="C2390">
            <v>1986</v>
          </cell>
          <cell r="D2390">
            <v>1993</v>
          </cell>
          <cell r="E2390">
            <v>978567</v>
          </cell>
          <cell r="F2390">
            <v>1785884.77</v>
          </cell>
        </row>
        <row r="2391">
          <cell r="A2391" t="str">
            <v>2319861994</v>
          </cell>
          <cell r="B2391">
            <v>23</v>
          </cell>
          <cell r="C2391">
            <v>1986</v>
          </cell>
          <cell r="D2391">
            <v>1994</v>
          </cell>
          <cell r="E2391">
            <v>2441976</v>
          </cell>
          <cell r="F2391">
            <v>3968211</v>
          </cell>
        </row>
        <row r="2392">
          <cell r="A2392" t="str">
            <v>2319861995</v>
          </cell>
          <cell r="B2392">
            <v>23</v>
          </cell>
          <cell r="C2392">
            <v>1986</v>
          </cell>
          <cell r="D2392">
            <v>1995</v>
          </cell>
          <cell r="E2392">
            <v>1018250</v>
          </cell>
          <cell r="F2392">
            <v>1503955.25</v>
          </cell>
        </row>
        <row r="2393">
          <cell r="A2393" t="str">
            <v>2319861996</v>
          </cell>
          <cell r="B2393">
            <v>23</v>
          </cell>
          <cell r="C2393">
            <v>1986</v>
          </cell>
          <cell r="D2393">
            <v>1996</v>
          </cell>
          <cell r="E2393">
            <v>2658167</v>
          </cell>
          <cell r="F2393">
            <v>3524729.44</v>
          </cell>
        </row>
        <row r="2394">
          <cell r="A2394" t="str">
            <v>2319861997</v>
          </cell>
          <cell r="B2394">
            <v>23</v>
          </cell>
          <cell r="C2394">
            <v>1986</v>
          </cell>
          <cell r="D2394">
            <v>1997</v>
          </cell>
          <cell r="E2394">
            <v>1421787</v>
          </cell>
          <cell r="F2394">
            <v>1730314.78</v>
          </cell>
        </row>
        <row r="2395">
          <cell r="A2395" t="str">
            <v>2319861998</v>
          </cell>
          <cell r="B2395">
            <v>23</v>
          </cell>
          <cell r="C2395">
            <v>1986</v>
          </cell>
          <cell r="D2395">
            <v>1998</v>
          </cell>
          <cell r="E2395">
            <v>3959593</v>
          </cell>
          <cell r="F2395">
            <v>4569370.32</v>
          </cell>
        </row>
        <row r="2396">
          <cell r="A2396" t="str">
            <v>2319861999</v>
          </cell>
          <cell r="B2396">
            <v>23</v>
          </cell>
          <cell r="C2396">
            <v>1986</v>
          </cell>
          <cell r="D2396">
            <v>1999</v>
          </cell>
          <cell r="E2396">
            <v>531145</v>
          </cell>
          <cell r="F2396">
            <v>582666.06999999995</v>
          </cell>
        </row>
        <row r="2397">
          <cell r="A2397" t="str">
            <v>2319862000</v>
          </cell>
          <cell r="B2397">
            <v>23</v>
          </cell>
          <cell r="C2397">
            <v>1986</v>
          </cell>
          <cell r="D2397">
            <v>2000</v>
          </cell>
          <cell r="E2397">
            <v>179476</v>
          </cell>
          <cell r="F2397">
            <v>194731.46</v>
          </cell>
        </row>
        <row r="2398">
          <cell r="A2398" t="str">
            <v>2319862001</v>
          </cell>
          <cell r="B2398">
            <v>23</v>
          </cell>
          <cell r="C2398">
            <v>1986</v>
          </cell>
          <cell r="D2398">
            <v>2001</v>
          </cell>
          <cell r="E2398">
            <v>91666</v>
          </cell>
          <cell r="F2398">
            <v>98357.62</v>
          </cell>
        </row>
        <row r="2399">
          <cell r="A2399" t="str">
            <v>231987.</v>
          </cell>
          <cell r="B2399">
            <v>23</v>
          </cell>
          <cell r="C2399">
            <v>1987</v>
          </cell>
          <cell r="D2399" t="str">
            <v>.</v>
          </cell>
          <cell r="E2399" t="str">
            <v>.</v>
          </cell>
          <cell r="F2399" t="str">
            <v>.</v>
          </cell>
        </row>
        <row r="2400">
          <cell r="A2400" t="str">
            <v>2319871987</v>
          </cell>
          <cell r="B2400">
            <v>23</v>
          </cell>
          <cell r="C2400">
            <v>1987</v>
          </cell>
          <cell r="D2400">
            <v>1987</v>
          </cell>
          <cell r="E2400">
            <v>899847</v>
          </cell>
          <cell r="F2400">
            <v>3976423.89</v>
          </cell>
        </row>
        <row r="2401">
          <cell r="A2401" t="str">
            <v>2319871988</v>
          </cell>
          <cell r="B2401">
            <v>23</v>
          </cell>
          <cell r="C2401">
            <v>1987</v>
          </cell>
          <cell r="D2401">
            <v>1988</v>
          </cell>
          <cell r="E2401">
            <v>3953379</v>
          </cell>
          <cell r="F2401">
            <v>15018886.82</v>
          </cell>
        </row>
        <row r="2402">
          <cell r="A2402" t="str">
            <v>2319871989</v>
          </cell>
          <cell r="B2402">
            <v>23</v>
          </cell>
          <cell r="C2402">
            <v>1987</v>
          </cell>
          <cell r="D2402">
            <v>1989</v>
          </cell>
          <cell r="E2402">
            <v>3593446</v>
          </cell>
          <cell r="F2402">
            <v>11358882.810000001</v>
          </cell>
        </row>
        <row r="2403">
          <cell r="A2403" t="str">
            <v>2319871990</v>
          </cell>
          <cell r="B2403">
            <v>23</v>
          </cell>
          <cell r="C2403">
            <v>1987</v>
          </cell>
          <cell r="D2403">
            <v>1990</v>
          </cell>
          <cell r="E2403">
            <v>3912933</v>
          </cell>
          <cell r="F2403">
            <v>10557093.23</v>
          </cell>
        </row>
        <row r="2404">
          <cell r="A2404" t="str">
            <v>2319871991</v>
          </cell>
          <cell r="B2404">
            <v>23</v>
          </cell>
          <cell r="C2404">
            <v>1987</v>
          </cell>
          <cell r="D2404">
            <v>1991</v>
          </cell>
          <cell r="E2404">
            <v>4432598</v>
          </cell>
          <cell r="F2404">
            <v>10048699.67</v>
          </cell>
        </row>
        <row r="2405">
          <cell r="A2405" t="str">
            <v>2319871992</v>
          </cell>
          <cell r="B2405">
            <v>23</v>
          </cell>
          <cell r="C2405">
            <v>1987</v>
          </cell>
          <cell r="D2405">
            <v>1992</v>
          </cell>
          <cell r="E2405">
            <v>4882580</v>
          </cell>
          <cell r="F2405">
            <v>9887224.5</v>
          </cell>
        </row>
        <row r="2406">
          <cell r="A2406" t="str">
            <v>2319871993</v>
          </cell>
          <cell r="B2406">
            <v>23</v>
          </cell>
          <cell r="C2406">
            <v>1987</v>
          </cell>
          <cell r="D2406">
            <v>1993</v>
          </cell>
          <cell r="E2406">
            <v>3701091</v>
          </cell>
          <cell r="F2406">
            <v>6754491.0700000003</v>
          </cell>
        </row>
        <row r="2407">
          <cell r="A2407" t="str">
            <v>2319871994</v>
          </cell>
          <cell r="B2407">
            <v>23</v>
          </cell>
          <cell r="C2407">
            <v>1987</v>
          </cell>
          <cell r="D2407">
            <v>1994</v>
          </cell>
          <cell r="E2407">
            <v>2256599</v>
          </cell>
          <cell r="F2407">
            <v>3666973.38</v>
          </cell>
        </row>
        <row r="2408">
          <cell r="A2408" t="str">
            <v>2319871995</v>
          </cell>
          <cell r="B2408">
            <v>23</v>
          </cell>
          <cell r="C2408">
            <v>1987</v>
          </cell>
          <cell r="D2408">
            <v>1995</v>
          </cell>
          <cell r="E2408">
            <v>3107353</v>
          </cell>
          <cell r="F2408">
            <v>4589560.38</v>
          </cell>
        </row>
        <row r="2409">
          <cell r="A2409" t="str">
            <v>2319871996</v>
          </cell>
          <cell r="B2409">
            <v>23</v>
          </cell>
          <cell r="C2409">
            <v>1987</v>
          </cell>
          <cell r="D2409">
            <v>1996</v>
          </cell>
          <cell r="E2409">
            <v>2513566</v>
          </cell>
          <cell r="F2409">
            <v>3332988.52</v>
          </cell>
        </row>
        <row r="2410">
          <cell r="A2410" t="str">
            <v>2319871997</v>
          </cell>
          <cell r="B2410">
            <v>23</v>
          </cell>
          <cell r="C2410">
            <v>1987</v>
          </cell>
          <cell r="D2410">
            <v>1997</v>
          </cell>
          <cell r="E2410">
            <v>147285</v>
          </cell>
          <cell r="F2410">
            <v>179245.84</v>
          </cell>
        </row>
        <row r="2411">
          <cell r="A2411" t="str">
            <v>2319871998</v>
          </cell>
          <cell r="B2411">
            <v>23</v>
          </cell>
          <cell r="C2411">
            <v>1987</v>
          </cell>
          <cell r="D2411">
            <v>1998</v>
          </cell>
          <cell r="E2411">
            <v>106509</v>
          </cell>
          <cell r="F2411">
            <v>122911.39</v>
          </cell>
        </row>
        <row r="2412">
          <cell r="A2412" t="str">
            <v>2319871999</v>
          </cell>
          <cell r="B2412">
            <v>23</v>
          </cell>
          <cell r="C2412">
            <v>1987</v>
          </cell>
          <cell r="D2412">
            <v>1999</v>
          </cell>
          <cell r="E2412">
            <v>555888</v>
          </cell>
          <cell r="F2412">
            <v>609809.14</v>
          </cell>
        </row>
        <row r="2413">
          <cell r="A2413" t="str">
            <v>2319872000</v>
          </cell>
          <cell r="B2413">
            <v>23</v>
          </cell>
          <cell r="C2413">
            <v>1987</v>
          </cell>
          <cell r="D2413">
            <v>2000</v>
          </cell>
          <cell r="E2413">
            <v>101603</v>
          </cell>
          <cell r="F2413">
            <v>110239.25</v>
          </cell>
        </row>
        <row r="2414">
          <cell r="A2414" t="str">
            <v>2319872001</v>
          </cell>
          <cell r="B2414">
            <v>23</v>
          </cell>
          <cell r="C2414">
            <v>1987</v>
          </cell>
          <cell r="D2414">
            <v>2001</v>
          </cell>
          <cell r="E2414">
            <v>11637</v>
          </cell>
          <cell r="F2414">
            <v>12486.5</v>
          </cell>
        </row>
        <row r="2415">
          <cell r="A2415" t="str">
            <v>2319872002</v>
          </cell>
          <cell r="B2415">
            <v>23</v>
          </cell>
          <cell r="C2415">
            <v>1987</v>
          </cell>
          <cell r="D2415">
            <v>2002</v>
          </cell>
          <cell r="E2415">
            <v>316058</v>
          </cell>
          <cell r="F2415">
            <v>321114.93</v>
          </cell>
        </row>
        <row r="2416">
          <cell r="A2416" t="str">
            <v>231988.</v>
          </cell>
          <cell r="B2416">
            <v>23</v>
          </cell>
          <cell r="C2416">
            <v>1988</v>
          </cell>
          <cell r="D2416" t="str">
            <v>.</v>
          </cell>
          <cell r="E2416" t="str">
            <v>.</v>
          </cell>
          <cell r="F2416" t="str">
            <v>.</v>
          </cell>
        </row>
        <row r="2417">
          <cell r="A2417" t="str">
            <v>2319881988</v>
          </cell>
          <cell r="B2417">
            <v>23</v>
          </cell>
          <cell r="C2417">
            <v>1988</v>
          </cell>
          <cell r="D2417">
            <v>1988</v>
          </cell>
          <cell r="E2417">
            <v>1427637</v>
          </cell>
          <cell r="F2417">
            <v>5423592.96</v>
          </cell>
        </row>
        <row r="2418">
          <cell r="A2418" t="str">
            <v>2319881989</v>
          </cell>
          <cell r="B2418">
            <v>23</v>
          </cell>
          <cell r="C2418">
            <v>1988</v>
          </cell>
          <cell r="D2418">
            <v>1989</v>
          </cell>
          <cell r="E2418">
            <v>4702017</v>
          </cell>
          <cell r="F2418">
            <v>14863075.74</v>
          </cell>
        </row>
        <row r="2419">
          <cell r="A2419" t="str">
            <v>2319881990</v>
          </cell>
          <cell r="B2419">
            <v>23</v>
          </cell>
          <cell r="C2419">
            <v>1988</v>
          </cell>
          <cell r="D2419">
            <v>1990</v>
          </cell>
          <cell r="E2419">
            <v>5383561</v>
          </cell>
          <cell r="F2419">
            <v>14524847.58</v>
          </cell>
        </row>
        <row r="2420">
          <cell r="A2420" t="str">
            <v>2319881991</v>
          </cell>
          <cell r="B2420">
            <v>23</v>
          </cell>
          <cell r="C2420">
            <v>1988</v>
          </cell>
          <cell r="D2420">
            <v>1991</v>
          </cell>
          <cell r="E2420">
            <v>6329538</v>
          </cell>
          <cell r="F2420">
            <v>14349062.65</v>
          </cell>
        </row>
        <row r="2421">
          <cell r="A2421" t="str">
            <v>2319881992</v>
          </cell>
          <cell r="B2421">
            <v>23</v>
          </cell>
          <cell r="C2421">
            <v>1988</v>
          </cell>
          <cell r="D2421">
            <v>1992</v>
          </cell>
          <cell r="E2421">
            <v>4195249</v>
          </cell>
          <cell r="F2421">
            <v>8495379.2200000007</v>
          </cell>
        </row>
        <row r="2422">
          <cell r="A2422" t="str">
            <v>2319881993</v>
          </cell>
          <cell r="B2422">
            <v>23</v>
          </cell>
          <cell r="C2422">
            <v>1988</v>
          </cell>
          <cell r="D2422">
            <v>1993</v>
          </cell>
          <cell r="E2422">
            <v>4541586</v>
          </cell>
          <cell r="F2422">
            <v>8288394.4500000002</v>
          </cell>
        </row>
        <row r="2423">
          <cell r="A2423" t="str">
            <v>2319881994</v>
          </cell>
          <cell r="B2423">
            <v>23</v>
          </cell>
          <cell r="C2423">
            <v>1988</v>
          </cell>
          <cell r="D2423">
            <v>1994</v>
          </cell>
          <cell r="E2423">
            <v>2085032</v>
          </cell>
          <cell r="F2423">
            <v>3388177</v>
          </cell>
        </row>
        <row r="2424">
          <cell r="A2424" t="str">
            <v>2319881995</v>
          </cell>
          <cell r="B2424">
            <v>23</v>
          </cell>
          <cell r="C2424">
            <v>1988</v>
          </cell>
          <cell r="D2424">
            <v>1995</v>
          </cell>
          <cell r="E2424">
            <v>2207256</v>
          </cell>
          <cell r="F2424">
            <v>3260117.11</v>
          </cell>
        </row>
        <row r="2425">
          <cell r="A2425" t="str">
            <v>2319881996</v>
          </cell>
          <cell r="B2425">
            <v>23</v>
          </cell>
          <cell r="C2425">
            <v>1988</v>
          </cell>
          <cell r="D2425">
            <v>1996</v>
          </cell>
          <cell r="E2425">
            <v>2750252</v>
          </cell>
          <cell r="F2425">
            <v>3646834.15</v>
          </cell>
        </row>
        <row r="2426">
          <cell r="A2426" t="str">
            <v>2319881997</v>
          </cell>
          <cell r="B2426">
            <v>23</v>
          </cell>
          <cell r="C2426">
            <v>1988</v>
          </cell>
          <cell r="D2426">
            <v>1997</v>
          </cell>
          <cell r="E2426">
            <v>5381534</v>
          </cell>
          <cell r="F2426">
            <v>6549326.8799999999</v>
          </cell>
        </row>
        <row r="2427">
          <cell r="A2427" t="str">
            <v>2319881998</v>
          </cell>
          <cell r="B2427">
            <v>23</v>
          </cell>
          <cell r="C2427">
            <v>1988</v>
          </cell>
          <cell r="D2427">
            <v>1998</v>
          </cell>
          <cell r="E2427">
            <v>803959</v>
          </cell>
          <cell r="F2427">
            <v>927768.69</v>
          </cell>
        </row>
        <row r="2428">
          <cell r="A2428" t="str">
            <v>2319881999</v>
          </cell>
          <cell r="B2428">
            <v>23</v>
          </cell>
          <cell r="C2428">
            <v>1988</v>
          </cell>
          <cell r="D2428">
            <v>1999</v>
          </cell>
          <cell r="E2428">
            <v>392150</v>
          </cell>
          <cell r="F2428">
            <v>430188.55</v>
          </cell>
        </row>
        <row r="2429">
          <cell r="A2429" t="str">
            <v>2319882000</v>
          </cell>
          <cell r="B2429">
            <v>23</v>
          </cell>
          <cell r="C2429">
            <v>1988</v>
          </cell>
          <cell r="D2429">
            <v>2000</v>
          </cell>
          <cell r="E2429">
            <v>203794</v>
          </cell>
          <cell r="F2429">
            <v>221116.49</v>
          </cell>
        </row>
        <row r="2430">
          <cell r="A2430" t="str">
            <v>2319882001</v>
          </cell>
          <cell r="B2430">
            <v>23</v>
          </cell>
          <cell r="C2430">
            <v>1988</v>
          </cell>
          <cell r="D2430">
            <v>2001</v>
          </cell>
          <cell r="E2430">
            <v>142986</v>
          </cell>
          <cell r="F2430">
            <v>153423.98000000001</v>
          </cell>
        </row>
        <row r="2431">
          <cell r="A2431" t="str">
            <v>2319882002</v>
          </cell>
          <cell r="B2431">
            <v>23</v>
          </cell>
          <cell r="C2431">
            <v>1988</v>
          </cell>
          <cell r="D2431">
            <v>2002</v>
          </cell>
          <cell r="E2431">
            <v>1487885</v>
          </cell>
          <cell r="F2431">
            <v>1511691.16</v>
          </cell>
        </row>
        <row r="2432">
          <cell r="A2432" t="str">
            <v>231989.</v>
          </cell>
          <cell r="B2432">
            <v>23</v>
          </cell>
          <cell r="C2432">
            <v>1989</v>
          </cell>
          <cell r="D2432" t="str">
            <v>.</v>
          </cell>
          <cell r="E2432" t="str">
            <v>.</v>
          </cell>
          <cell r="F2432" t="str">
            <v>.</v>
          </cell>
        </row>
        <row r="2433">
          <cell r="A2433" t="str">
            <v>2319891989</v>
          </cell>
          <cell r="B2433">
            <v>23</v>
          </cell>
          <cell r="C2433">
            <v>1989</v>
          </cell>
          <cell r="D2433">
            <v>1989</v>
          </cell>
          <cell r="E2433">
            <v>1531643</v>
          </cell>
          <cell r="F2433">
            <v>4841523.5199999996</v>
          </cell>
        </row>
        <row r="2434">
          <cell r="A2434" t="str">
            <v>2319891990</v>
          </cell>
          <cell r="B2434">
            <v>23</v>
          </cell>
          <cell r="C2434">
            <v>1989</v>
          </cell>
          <cell r="D2434">
            <v>1990</v>
          </cell>
          <cell r="E2434">
            <v>5623025</v>
          </cell>
          <cell r="F2434">
            <v>15170921.449999999</v>
          </cell>
        </row>
        <row r="2435">
          <cell r="A2435" t="str">
            <v>2319891991</v>
          </cell>
          <cell r="B2435">
            <v>23</v>
          </cell>
          <cell r="C2435">
            <v>1989</v>
          </cell>
          <cell r="D2435">
            <v>1991</v>
          </cell>
          <cell r="E2435">
            <v>7752137</v>
          </cell>
          <cell r="F2435">
            <v>17574094.579999998</v>
          </cell>
        </row>
        <row r="2436">
          <cell r="A2436" t="str">
            <v>2319891992</v>
          </cell>
          <cell r="B2436">
            <v>23</v>
          </cell>
          <cell r="C2436">
            <v>1989</v>
          </cell>
          <cell r="D2436">
            <v>1992</v>
          </cell>
          <cell r="E2436">
            <v>7532000</v>
          </cell>
          <cell r="F2436">
            <v>15252300</v>
          </cell>
        </row>
        <row r="2437">
          <cell r="A2437" t="str">
            <v>The SAS</v>
          </cell>
          <cell r="D2437" t="str">
            <v>The SAS</v>
          </cell>
          <cell r="E2437" t="str">
            <v>System</v>
          </cell>
          <cell r="F2437">
            <v>0.375</v>
          </cell>
        </row>
        <row r="2438">
          <cell r="A2438">
            <v>0</v>
          </cell>
        </row>
        <row r="2439">
          <cell r="A2439">
            <v>0</v>
          </cell>
        </row>
        <row r="2440">
          <cell r="A2440">
            <v>0</v>
          </cell>
          <cell r="E2440" t="str">
            <v>PD_LOSS_</v>
          </cell>
        </row>
        <row r="2441">
          <cell r="A2441" t="str">
            <v>VEH_TYPEUNDERYRPRODYR</v>
          </cell>
          <cell r="B2441" t="str">
            <v>VEH_TYPE</v>
          </cell>
          <cell r="C2441" t="str">
            <v>UNDERYR</v>
          </cell>
          <cell r="D2441" t="str">
            <v>PRODYR</v>
          </cell>
          <cell r="E2441" t="str">
            <v>SHEKEL</v>
          </cell>
          <cell r="F2441" t="str">
            <v>INDEXLOSS</v>
          </cell>
        </row>
        <row r="2442">
          <cell r="A2442">
            <v>0</v>
          </cell>
        </row>
        <row r="2443">
          <cell r="A2443" t="str">
            <v>2319891993</v>
          </cell>
          <cell r="B2443">
            <v>23</v>
          </cell>
          <cell r="C2443">
            <v>1989</v>
          </cell>
          <cell r="D2443">
            <v>1993</v>
          </cell>
          <cell r="E2443">
            <v>5364884</v>
          </cell>
          <cell r="F2443">
            <v>9790913.3000000007</v>
          </cell>
        </row>
        <row r="2444">
          <cell r="A2444" t="str">
            <v>2319891994</v>
          </cell>
          <cell r="B2444">
            <v>23</v>
          </cell>
          <cell r="C2444">
            <v>1989</v>
          </cell>
          <cell r="D2444">
            <v>1994</v>
          </cell>
          <cell r="E2444">
            <v>6307583</v>
          </cell>
          <cell r="F2444">
            <v>10249822.380000001</v>
          </cell>
        </row>
        <row r="2445">
          <cell r="A2445" t="str">
            <v>2319891995</v>
          </cell>
          <cell r="B2445">
            <v>23</v>
          </cell>
          <cell r="C2445">
            <v>1989</v>
          </cell>
          <cell r="D2445">
            <v>1995</v>
          </cell>
          <cell r="E2445">
            <v>6236167</v>
          </cell>
          <cell r="F2445">
            <v>9210818.6600000001</v>
          </cell>
        </row>
        <row r="2446">
          <cell r="A2446" t="str">
            <v>2319891996</v>
          </cell>
          <cell r="B2446">
            <v>23</v>
          </cell>
          <cell r="C2446">
            <v>1989</v>
          </cell>
          <cell r="D2446">
            <v>1996</v>
          </cell>
          <cell r="E2446">
            <v>3634081</v>
          </cell>
          <cell r="F2446">
            <v>4818791.41</v>
          </cell>
        </row>
        <row r="2447">
          <cell r="A2447" t="str">
            <v>2319891997</v>
          </cell>
          <cell r="B2447">
            <v>23</v>
          </cell>
          <cell r="C2447">
            <v>1989</v>
          </cell>
          <cell r="D2447">
            <v>1997</v>
          </cell>
          <cell r="E2447">
            <v>4595765</v>
          </cell>
          <cell r="F2447">
            <v>5593046</v>
          </cell>
        </row>
        <row r="2448">
          <cell r="A2448" t="str">
            <v>2319891998</v>
          </cell>
          <cell r="B2448">
            <v>23</v>
          </cell>
          <cell r="C2448">
            <v>1989</v>
          </cell>
          <cell r="D2448">
            <v>1998</v>
          </cell>
          <cell r="E2448">
            <v>5009554</v>
          </cell>
          <cell r="F2448">
            <v>5781025.3200000003</v>
          </cell>
        </row>
        <row r="2449">
          <cell r="A2449" t="str">
            <v>2319891999</v>
          </cell>
          <cell r="B2449">
            <v>23</v>
          </cell>
          <cell r="C2449">
            <v>1989</v>
          </cell>
          <cell r="D2449">
            <v>1999</v>
          </cell>
          <cell r="E2449">
            <v>1052768</v>
          </cell>
          <cell r="F2449">
            <v>1154886.5</v>
          </cell>
        </row>
        <row r="2450">
          <cell r="A2450" t="str">
            <v>2319892000</v>
          </cell>
          <cell r="B2450">
            <v>23</v>
          </cell>
          <cell r="C2450">
            <v>1989</v>
          </cell>
          <cell r="D2450">
            <v>2000</v>
          </cell>
          <cell r="E2450">
            <v>919374</v>
          </cell>
          <cell r="F2450">
            <v>997520.79</v>
          </cell>
        </row>
        <row r="2451">
          <cell r="A2451" t="str">
            <v>2319892001</v>
          </cell>
          <cell r="B2451">
            <v>23</v>
          </cell>
          <cell r="C2451">
            <v>1989</v>
          </cell>
          <cell r="D2451">
            <v>2001</v>
          </cell>
          <cell r="E2451">
            <v>333280</v>
          </cell>
          <cell r="F2451">
            <v>357609.44</v>
          </cell>
        </row>
        <row r="2452">
          <cell r="A2452" t="str">
            <v>2319892002</v>
          </cell>
          <cell r="B2452">
            <v>23</v>
          </cell>
          <cell r="C2452">
            <v>1989</v>
          </cell>
          <cell r="D2452">
            <v>2002</v>
          </cell>
          <cell r="E2452">
            <v>1362978</v>
          </cell>
          <cell r="F2452">
            <v>1384785.65</v>
          </cell>
        </row>
        <row r="2453">
          <cell r="A2453" t="str">
            <v>231990.</v>
          </cell>
          <cell r="B2453">
            <v>23</v>
          </cell>
          <cell r="C2453">
            <v>1990</v>
          </cell>
          <cell r="D2453" t="str">
            <v>.</v>
          </cell>
          <cell r="E2453" t="str">
            <v>.</v>
          </cell>
          <cell r="F2453" t="str">
            <v>.</v>
          </cell>
        </row>
        <row r="2454">
          <cell r="A2454" t="str">
            <v>2319901990</v>
          </cell>
          <cell r="B2454">
            <v>23</v>
          </cell>
          <cell r="C2454">
            <v>1990</v>
          </cell>
          <cell r="D2454">
            <v>1990</v>
          </cell>
          <cell r="E2454">
            <v>2539982</v>
          </cell>
          <cell r="F2454">
            <v>6852871.4400000004</v>
          </cell>
        </row>
        <row r="2455">
          <cell r="A2455" t="str">
            <v>2319901991</v>
          </cell>
          <cell r="B2455">
            <v>23</v>
          </cell>
          <cell r="C2455">
            <v>1990</v>
          </cell>
          <cell r="D2455">
            <v>1991</v>
          </cell>
          <cell r="E2455">
            <v>8651581</v>
          </cell>
          <cell r="F2455">
            <v>19613134.129999999</v>
          </cell>
        </row>
        <row r="2456">
          <cell r="A2456" t="str">
            <v>2319901992</v>
          </cell>
          <cell r="B2456">
            <v>23</v>
          </cell>
          <cell r="C2456">
            <v>1990</v>
          </cell>
          <cell r="D2456">
            <v>1992</v>
          </cell>
          <cell r="E2456">
            <v>6935668</v>
          </cell>
          <cell r="F2456">
            <v>14044727.699999999</v>
          </cell>
        </row>
        <row r="2457">
          <cell r="A2457" t="str">
            <v>2319901993</v>
          </cell>
          <cell r="B2457">
            <v>23</v>
          </cell>
          <cell r="C2457">
            <v>1990</v>
          </cell>
          <cell r="D2457">
            <v>1993</v>
          </cell>
          <cell r="E2457">
            <v>7205796</v>
          </cell>
          <cell r="F2457">
            <v>13150577.699999999</v>
          </cell>
        </row>
        <row r="2458">
          <cell r="A2458" t="str">
            <v>2319901994</v>
          </cell>
          <cell r="B2458">
            <v>23</v>
          </cell>
          <cell r="C2458">
            <v>1990</v>
          </cell>
          <cell r="D2458">
            <v>1994</v>
          </cell>
          <cell r="E2458">
            <v>5005618</v>
          </cell>
          <cell r="F2458">
            <v>8134129.25</v>
          </cell>
        </row>
        <row r="2459">
          <cell r="A2459" t="str">
            <v>2319901995</v>
          </cell>
          <cell r="B2459">
            <v>23</v>
          </cell>
          <cell r="C2459">
            <v>1990</v>
          </cell>
          <cell r="D2459">
            <v>1995</v>
          </cell>
          <cell r="E2459">
            <v>4024856</v>
          </cell>
          <cell r="F2459">
            <v>5944712.3099999996</v>
          </cell>
        </row>
        <row r="2460">
          <cell r="A2460" t="str">
            <v>2319901996</v>
          </cell>
          <cell r="B2460">
            <v>23</v>
          </cell>
          <cell r="C2460">
            <v>1990</v>
          </cell>
          <cell r="D2460">
            <v>1996</v>
          </cell>
          <cell r="E2460">
            <v>2366645</v>
          </cell>
          <cell r="F2460">
            <v>3138171.27</v>
          </cell>
        </row>
        <row r="2461">
          <cell r="A2461" t="str">
            <v>2319901997</v>
          </cell>
          <cell r="B2461">
            <v>23</v>
          </cell>
          <cell r="C2461">
            <v>1990</v>
          </cell>
          <cell r="D2461">
            <v>1997</v>
          </cell>
          <cell r="E2461">
            <v>3150575</v>
          </cell>
          <cell r="F2461">
            <v>3834249.77</v>
          </cell>
        </row>
        <row r="2462">
          <cell r="A2462" t="str">
            <v>2319901998</v>
          </cell>
          <cell r="B2462">
            <v>23</v>
          </cell>
          <cell r="C2462">
            <v>1990</v>
          </cell>
          <cell r="D2462">
            <v>1998</v>
          </cell>
          <cell r="E2462">
            <v>813362</v>
          </cell>
          <cell r="F2462">
            <v>938619.75</v>
          </cell>
        </row>
        <row r="2463">
          <cell r="A2463" t="str">
            <v>2319901999</v>
          </cell>
          <cell r="B2463">
            <v>23</v>
          </cell>
          <cell r="C2463">
            <v>1990</v>
          </cell>
          <cell r="D2463">
            <v>1999</v>
          </cell>
          <cell r="E2463">
            <v>650520</v>
          </cell>
          <cell r="F2463">
            <v>713620.44</v>
          </cell>
        </row>
        <row r="2464">
          <cell r="A2464" t="str">
            <v>2319902000</v>
          </cell>
          <cell r="B2464">
            <v>23</v>
          </cell>
          <cell r="C2464">
            <v>1990</v>
          </cell>
          <cell r="D2464">
            <v>2000</v>
          </cell>
          <cell r="E2464">
            <v>1019799</v>
          </cell>
          <cell r="F2464">
            <v>1106481.9099999999</v>
          </cell>
        </row>
        <row r="2465">
          <cell r="A2465" t="str">
            <v>2319902001</v>
          </cell>
          <cell r="B2465">
            <v>23</v>
          </cell>
          <cell r="C2465">
            <v>1990</v>
          </cell>
          <cell r="D2465">
            <v>2001</v>
          </cell>
          <cell r="E2465">
            <v>10435964</v>
          </cell>
          <cell r="F2465">
            <v>11197789.369999999</v>
          </cell>
        </row>
        <row r="2466">
          <cell r="A2466" t="str">
            <v>2319902002</v>
          </cell>
          <cell r="B2466">
            <v>23</v>
          </cell>
          <cell r="C2466">
            <v>1990</v>
          </cell>
          <cell r="D2466">
            <v>2002</v>
          </cell>
          <cell r="E2466">
            <v>673797</v>
          </cell>
          <cell r="F2466">
            <v>684577.75</v>
          </cell>
        </row>
        <row r="2467">
          <cell r="A2467" t="str">
            <v>231991.</v>
          </cell>
          <cell r="B2467">
            <v>23</v>
          </cell>
          <cell r="C2467">
            <v>1991</v>
          </cell>
          <cell r="D2467" t="str">
            <v>.</v>
          </cell>
          <cell r="E2467" t="str">
            <v>.</v>
          </cell>
          <cell r="F2467" t="str">
            <v>.</v>
          </cell>
        </row>
        <row r="2468">
          <cell r="A2468" t="str">
            <v>2319911991</v>
          </cell>
          <cell r="B2468">
            <v>23</v>
          </cell>
          <cell r="C2468">
            <v>1991</v>
          </cell>
          <cell r="D2468">
            <v>1991</v>
          </cell>
          <cell r="E2468">
            <v>4740042</v>
          </cell>
          <cell r="F2468">
            <v>10745675.210000001</v>
          </cell>
        </row>
        <row r="2469">
          <cell r="A2469" t="str">
            <v>2319911992</v>
          </cell>
          <cell r="B2469">
            <v>23</v>
          </cell>
          <cell r="C2469">
            <v>1991</v>
          </cell>
          <cell r="D2469">
            <v>1992</v>
          </cell>
          <cell r="E2469">
            <v>11094444</v>
          </cell>
          <cell r="F2469">
            <v>22466249.100000001</v>
          </cell>
        </row>
        <row r="2470">
          <cell r="A2470" t="str">
            <v>2319911993</v>
          </cell>
          <cell r="B2470">
            <v>23</v>
          </cell>
          <cell r="C2470">
            <v>1991</v>
          </cell>
          <cell r="D2470">
            <v>1993</v>
          </cell>
          <cell r="E2470">
            <v>10507624</v>
          </cell>
          <cell r="F2470">
            <v>19176413.800000001</v>
          </cell>
        </row>
        <row r="2471">
          <cell r="A2471" t="str">
            <v>2319911994</v>
          </cell>
          <cell r="B2471">
            <v>23</v>
          </cell>
          <cell r="C2471">
            <v>1991</v>
          </cell>
          <cell r="D2471">
            <v>1994</v>
          </cell>
          <cell r="E2471">
            <v>9950653</v>
          </cell>
          <cell r="F2471">
            <v>16169811.130000001</v>
          </cell>
        </row>
        <row r="2472">
          <cell r="A2472" t="str">
            <v>2319911995</v>
          </cell>
          <cell r="B2472">
            <v>23</v>
          </cell>
          <cell r="C2472">
            <v>1991</v>
          </cell>
          <cell r="D2472">
            <v>1995</v>
          </cell>
          <cell r="E2472">
            <v>6793138</v>
          </cell>
          <cell r="F2472">
            <v>10033464.83</v>
          </cell>
        </row>
        <row r="2473">
          <cell r="A2473" t="str">
            <v>2319911996</v>
          </cell>
          <cell r="B2473">
            <v>23</v>
          </cell>
          <cell r="C2473">
            <v>1991</v>
          </cell>
          <cell r="D2473">
            <v>1996</v>
          </cell>
          <cell r="E2473">
            <v>11084147</v>
          </cell>
          <cell r="F2473">
            <v>14697578.92</v>
          </cell>
        </row>
        <row r="2474">
          <cell r="A2474" t="str">
            <v>2319911997</v>
          </cell>
          <cell r="B2474">
            <v>23</v>
          </cell>
          <cell r="C2474">
            <v>1991</v>
          </cell>
          <cell r="D2474">
            <v>1997</v>
          </cell>
          <cell r="E2474">
            <v>4398130</v>
          </cell>
          <cell r="F2474">
            <v>5352524.21</v>
          </cell>
        </row>
        <row r="2475">
          <cell r="A2475" t="str">
            <v>2319911998</v>
          </cell>
          <cell r="B2475">
            <v>23</v>
          </cell>
          <cell r="C2475">
            <v>1991</v>
          </cell>
          <cell r="D2475">
            <v>1998</v>
          </cell>
          <cell r="E2475">
            <v>10902910.130000001</v>
          </cell>
          <cell r="F2475">
            <v>12581958.289999999</v>
          </cell>
        </row>
        <row r="2476">
          <cell r="A2476" t="str">
            <v>2319911999</v>
          </cell>
          <cell r="B2476">
            <v>23</v>
          </cell>
          <cell r="C2476">
            <v>1991</v>
          </cell>
          <cell r="D2476">
            <v>1999</v>
          </cell>
          <cell r="E2476">
            <v>4632631</v>
          </cell>
          <cell r="F2476">
            <v>5081996.21</v>
          </cell>
        </row>
        <row r="2477">
          <cell r="A2477" t="str">
            <v>2319912000</v>
          </cell>
          <cell r="B2477">
            <v>23</v>
          </cell>
          <cell r="C2477">
            <v>1991</v>
          </cell>
          <cell r="D2477">
            <v>2000</v>
          </cell>
          <cell r="E2477">
            <v>7707866</v>
          </cell>
          <cell r="F2477">
            <v>8363034.6100000003</v>
          </cell>
        </row>
        <row r="2478">
          <cell r="A2478" t="str">
            <v>2319912001</v>
          </cell>
          <cell r="B2478">
            <v>23</v>
          </cell>
          <cell r="C2478">
            <v>1991</v>
          </cell>
          <cell r="D2478">
            <v>2001</v>
          </cell>
          <cell r="E2478">
            <v>3898586</v>
          </cell>
          <cell r="F2478">
            <v>4183182.78</v>
          </cell>
        </row>
        <row r="2479">
          <cell r="A2479" t="str">
            <v>2319912002</v>
          </cell>
          <cell r="B2479">
            <v>23</v>
          </cell>
          <cell r="C2479">
            <v>1991</v>
          </cell>
          <cell r="D2479">
            <v>2002</v>
          </cell>
          <cell r="E2479">
            <v>1035617</v>
          </cell>
          <cell r="F2479">
            <v>1052186.8700000001</v>
          </cell>
        </row>
        <row r="2480">
          <cell r="A2480" t="str">
            <v>231992.</v>
          </cell>
          <cell r="B2480">
            <v>23</v>
          </cell>
          <cell r="C2480">
            <v>1992</v>
          </cell>
          <cell r="D2480" t="str">
            <v>.</v>
          </cell>
          <cell r="E2480" t="str">
            <v>.</v>
          </cell>
          <cell r="F2480" t="str">
            <v>.</v>
          </cell>
        </row>
        <row r="2481">
          <cell r="A2481" t="str">
            <v>2319921992</v>
          </cell>
          <cell r="B2481">
            <v>23</v>
          </cell>
          <cell r="C2481">
            <v>1992</v>
          </cell>
          <cell r="D2481">
            <v>1992</v>
          </cell>
          <cell r="E2481">
            <v>5355366</v>
          </cell>
          <cell r="F2481">
            <v>10844616.15</v>
          </cell>
        </row>
        <row r="2482">
          <cell r="A2482" t="str">
            <v>2319921993</v>
          </cell>
          <cell r="B2482">
            <v>23</v>
          </cell>
          <cell r="C2482">
            <v>1992</v>
          </cell>
          <cell r="D2482">
            <v>1993</v>
          </cell>
          <cell r="E2482">
            <v>12640961</v>
          </cell>
          <cell r="F2482">
            <v>23069753.82</v>
          </cell>
        </row>
        <row r="2483">
          <cell r="A2483" t="str">
            <v>2319921994</v>
          </cell>
          <cell r="B2483">
            <v>23</v>
          </cell>
          <cell r="C2483">
            <v>1992</v>
          </cell>
          <cell r="D2483">
            <v>1994</v>
          </cell>
          <cell r="E2483">
            <v>10889688</v>
          </cell>
          <cell r="F2483">
            <v>17695743</v>
          </cell>
        </row>
        <row r="2484">
          <cell r="A2484" t="str">
            <v>2319921995</v>
          </cell>
          <cell r="B2484">
            <v>23</v>
          </cell>
          <cell r="C2484">
            <v>1992</v>
          </cell>
          <cell r="D2484">
            <v>1995</v>
          </cell>
          <cell r="E2484">
            <v>9439502</v>
          </cell>
          <cell r="F2484">
            <v>13942144.449999999</v>
          </cell>
        </row>
        <row r="2485">
          <cell r="A2485" t="str">
            <v>2319921996</v>
          </cell>
          <cell r="B2485">
            <v>23</v>
          </cell>
          <cell r="C2485">
            <v>1992</v>
          </cell>
          <cell r="D2485">
            <v>1996</v>
          </cell>
          <cell r="E2485">
            <v>9915994</v>
          </cell>
          <cell r="F2485">
            <v>13148608.039999999</v>
          </cell>
        </row>
        <row r="2486">
          <cell r="A2486" t="str">
            <v>2319921997</v>
          </cell>
          <cell r="B2486">
            <v>23</v>
          </cell>
          <cell r="C2486">
            <v>1992</v>
          </cell>
          <cell r="D2486">
            <v>1997</v>
          </cell>
          <cell r="E2486">
            <v>7820094.5</v>
          </cell>
          <cell r="F2486">
            <v>9517055.0099999998</v>
          </cell>
        </row>
        <row r="2487">
          <cell r="A2487" t="str">
            <v>2319921998</v>
          </cell>
          <cell r="B2487">
            <v>23</v>
          </cell>
          <cell r="C2487">
            <v>1992</v>
          </cell>
          <cell r="D2487">
            <v>1998</v>
          </cell>
          <cell r="E2487">
            <v>8879652</v>
          </cell>
          <cell r="F2487">
            <v>10247118.41</v>
          </cell>
        </row>
        <row r="2488">
          <cell r="A2488" t="str">
            <v>2319921999</v>
          </cell>
          <cell r="B2488">
            <v>23</v>
          </cell>
          <cell r="C2488">
            <v>1992</v>
          </cell>
          <cell r="D2488">
            <v>1999</v>
          </cell>
          <cell r="E2488">
            <v>3777866</v>
          </cell>
          <cell r="F2488">
            <v>4144319</v>
          </cell>
        </row>
        <row r="2489">
          <cell r="A2489" t="str">
            <v>2319922000</v>
          </cell>
          <cell r="B2489">
            <v>23</v>
          </cell>
          <cell r="C2489">
            <v>1992</v>
          </cell>
          <cell r="D2489">
            <v>2000</v>
          </cell>
          <cell r="E2489">
            <v>1639691</v>
          </cell>
          <cell r="F2489">
            <v>1779064.73</v>
          </cell>
        </row>
        <row r="2490">
          <cell r="A2490" t="str">
            <v>2319922001</v>
          </cell>
          <cell r="B2490">
            <v>23</v>
          </cell>
          <cell r="C2490">
            <v>1992</v>
          </cell>
          <cell r="D2490">
            <v>2001</v>
          </cell>
          <cell r="E2490">
            <v>2182494</v>
          </cell>
          <cell r="F2490">
            <v>2341816.06</v>
          </cell>
        </row>
        <row r="2491">
          <cell r="A2491" t="str">
            <v>2319922002</v>
          </cell>
          <cell r="B2491">
            <v>23</v>
          </cell>
          <cell r="C2491">
            <v>1992</v>
          </cell>
          <cell r="D2491">
            <v>2002</v>
          </cell>
          <cell r="E2491">
            <v>5245970.3</v>
          </cell>
          <cell r="F2491">
            <v>5329905.82</v>
          </cell>
        </row>
        <row r="2492">
          <cell r="A2492" t="str">
            <v>231993.</v>
          </cell>
          <cell r="B2492">
            <v>23</v>
          </cell>
          <cell r="C2492">
            <v>1993</v>
          </cell>
          <cell r="D2492" t="str">
            <v>.</v>
          </cell>
          <cell r="E2492" t="str">
            <v>.</v>
          </cell>
          <cell r="F2492" t="str">
            <v>.</v>
          </cell>
        </row>
        <row r="2493">
          <cell r="A2493" t="str">
            <v>2319931993</v>
          </cell>
          <cell r="B2493">
            <v>23</v>
          </cell>
          <cell r="C2493">
            <v>1993</v>
          </cell>
          <cell r="D2493">
            <v>1993</v>
          </cell>
          <cell r="E2493">
            <v>5475971</v>
          </cell>
          <cell r="F2493">
            <v>9993647.0700000003</v>
          </cell>
        </row>
        <row r="2494">
          <cell r="A2494" t="str">
            <v>2319931994</v>
          </cell>
          <cell r="B2494">
            <v>23</v>
          </cell>
          <cell r="C2494">
            <v>1993</v>
          </cell>
          <cell r="D2494">
            <v>1994</v>
          </cell>
          <cell r="E2494">
            <v>12088557</v>
          </cell>
          <cell r="F2494">
            <v>19643905.129999999</v>
          </cell>
        </row>
        <row r="2495">
          <cell r="A2495" t="str">
            <v>2319931995</v>
          </cell>
          <cell r="B2495">
            <v>23</v>
          </cell>
          <cell r="C2495">
            <v>1993</v>
          </cell>
          <cell r="D2495">
            <v>1995</v>
          </cell>
          <cell r="E2495">
            <v>11841048</v>
          </cell>
          <cell r="F2495">
            <v>17489227.899999999</v>
          </cell>
        </row>
        <row r="2496">
          <cell r="A2496" t="str">
            <v>2319931996</v>
          </cell>
          <cell r="B2496">
            <v>23</v>
          </cell>
          <cell r="C2496">
            <v>1993</v>
          </cell>
          <cell r="D2496">
            <v>1996</v>
          </cell>
          <cell r="E2496">
            <v>12831396</v>
          </cell>
          <cell r="F2496">
            <v>17014431.100000001</v>
          </cell>
        </row>
        <row r="2497">
          <cell r="A2497" t="str">
            <v>2319931997</v>
          </cell>
          <cell r="B2497">
            <v>23</v>
          </cell>
          <cell r="C2497">
            <v>1993</v>
          </cell>
          <cell r="D2497">
            <v>1997</v>
          </cell>
          <cell r="E2497">
            <v>12768426</v>
          </cell>
          <cell r="F2497">
            <v>15539174.439999999</v>
          </cell>
        </row>
        <row r="2498">
          <cell r="A2498" t="str">
            <v>The SAS</v>
          </cell>
          <cell r="D2498" t="str">
            <v>The SAS</v>
          </cell>
          <cell r="E2498" t="str">
            <v>System</v>
          </cell>
          <cell r="F2498">
            <v>0.375</v>
          </cell>
        </row>
        <row r="2499">
          <cell r="A2499">
            <v>0</v>
          </cell>
        </row>
        <row r="2500">
          <cell r="A2500">
            <v>0</v>
          </cell>
        </row>
        <row r="2501">
          <cell r="A2501">
            <v>0</v>
          </cell>
          <cell r="E2501" t="str">
            <v>PD_LOSS_</v>
          </cell>
        </row>
        <row r="2502">
          <cell r="A2502" t="str">
            <v>VEH_TYPEUNDERYRPRODYR</v>
          </cell>
          <cell r="B2502" t="str">
            <v>VEH_TYPE</v>
          </cell>
          <cell r="C2502" t="str">
            <v>UNDERYR</v>
          </cell>
          <cell r="D2502" t="str">
            <v>PRODYR</v>
          </cell>
          <cell r="E2502" t="str">
            <v>SHEKEL</v>
          </cell>
          <cell r="F2502" t="str">
            <v>INDEXLOSS</v>
          </cell>
        </row>
        <row r="2503">
          <cell r="A2503">
            <v>0</v>
          </cell>
        </row>
        <row r="2504">
          <cell r="A2504" t="str">
            <v>2319931998</v>
          </cell>
          <cell r="B2504">
            <v>23</v>
          </cell>
          <cell r="C2504">
            <v>1993</v>
          </cell>
          <cell r="D2504">
            <v>1998</v>
          </cell>
          <cell r="E2504">
            <v>14278912</v>
          </cell>
          <cell r="F2504">
            <v>16477864.449999999</v>
          </cell>
        </row>
        <row r="2505">
          <cell r="A2505" t="str">
            <v>2319931999</v>
          </cell>
          <cell r="B2505">
            <v>23</v>
          </cell>
          <cell r="C2505">
            <v>1993</v>
          </cell>
          <cell r="D2505">
            <v>1999</v>
          </cell>
          <cell r="E2505">
            <v>6481720</v>
          </cell>
          <cell r="F2505">
            <v>7110446.8399999999</v>
          </cell>
        </row>
        <row r="2506">
          <cell r="A2506" t="str">
            <v>2319932000</v>
          </cell>
          <cell r="B2506">
            <v>23</v>
          </cell>
          <cell r="C2506">
            <v>1993</v>
          </cell>
          <cell r="D2506">
            <v>2000</v>
          </cell>
          <cell r="E2506">
            <v>6173864</v>
          </cell>
          <cell r="F2506">
            <v>6698642.4400000004</v>
          </cell>
        </row>
        <row r="2507">
          <cell r="A2507" t="str">
            <v>2319932001</v>
          </cell>
          <cell r="B2507">
            <v>23</v>
          </cell>
          <cell r="C2507">
            <v>1993</v>
          </cell>
          <cell r="D2507">
            <v>2001</v>
          </cell>
          <cell r="E2507">
            <v>4536453.99</v>
          </cell>
          <cell r="F2507">
            <v>4867615.13</v>
          </cell>
        </row>
        <row r="2508">
          <cell r="A2508" t="str">
            <v>2319932002</v>
          </cell>
          <cell r="B2508">
            <v>23</v>
          </cell>
          <cell r="C2508">
            <v>1993</v>
          </cell>
          <cell r="D2508">
            <v>2002</v>
          </cell>
          <cell r="E2508">
            <v>1956282.43</v>
          </cell>
          <cell r="F2508">
            <v>1987582.95</v>
          </cell>
        </row>
        <row r="2509">
          <cell r="A2509" t="str">
            <v>231994.</v>
          </cell>
          <cell r="B2509">
            <v>23</v>
          </cell>
          <cell r="C2509">
            <v>1994</v>
          </cell>
          <cell r="D2509" t="str">
            <v>.</v>
          </cell>
          <cell r="E2509" t="str">
            <v>.</v>
          </cell>
          <cell r="F2509" t="str">
            <v>.</v>
          </cell>
        </row>
        <row r="2510">
          <cell r="A2510" t="str">
            <v>2319941994</v>
          </cell>
          <cell r="B2510">
            <v>23</v>
          </cell>
          <cell r="C2510">
            <v>1994</v>
          </cell>
          <cell r="D2510">
            <v>1994</v>
          </cell>
          <cell r="E2510">
            <v>5596489</v>
          </cell>
          <cell r="F2510">
            <v>9094294.6300000008</v>
          </cell>
        </row>
        <row r="2511">
          <cell r="A2511" t="str">
            <v>2319941995</v>
          </cell>
          <cell r="B2511">
            <v>23</v>
          </cell>
          <cell r="C2511">
            <v>1994</v>
          </cell>
          <cell r="D2511">
            <v>1995</v>
          </cell>
          <cell r="E2511">
            <v>18702155</v>
          </cell>
          <cell r="F2511">
            <v>27623082.93</v>
          </cell>
        </row>
        <row r="2512">
          <cell r="A2512" t="str">
            <v>2319941996</v>
          </cell>
          <cell r="B2512">
            <v>23</v>
          </cell>
          <cell r="C2512">
            <v>1994</v>
          </cell>
          <cell r="D2512">
            <v>1996</v>
          </cell>
          <cell r="E2512">
            <v>21268310</v>
          </cell>
          <cell r="F2512">
            <v>28201779.059999999</v>
          </cell>
        </row>
        <row r="2513">
          <cell r="A2513" t="str">
            <v>2319941997</v>
          </cell>
          <cell r="B2513">
            <v>23</v>
          </cell>
          <cell r="C2513">
            <v>1994</v>
          </cell>
          <cell r="D2513">
            <v>1997</v>
          </cell>
          <cell r="E2513">
            <v>17813245</v>
          </cell>
          <cell r="F2513">
            <v>21678719.16</v>
          </cell>
        </row>
        <row r="2514">
          <cell r="A2514" t="str">
            <v>2319941998</v>
          </cell>
          <cell r="B2514">
            <v>23</v>
          </cell>
          <cell r="C2514">
            <v>1994</v>
          </cell>
          <cell r="D2514">
            <v>1998</v>
          </cell>
          <cell r="E2514">
            <v>16969103.199999999</v>
          </cell>
          <cell r="F2514">
            <v>19582345.09</v>
          </cell>
        </row>
        <row r="2515">
          <cell r="A2515" t="str">
            <v>2319941999</v>
          </cell>
          <cell r="B2515">
            <v>23</v>
          </cell>
          <cell r="C2515">
            <v>1994</v>
          </cell>
          <cell r="D2515">
            <v>1999</v>
          </cell>
          <cell r="E2515">
            <v>12950205</v>
          </cell>
          <cell r="F2515">
            <v>14206374.880000001</v>
          </cell>
        </row>
        <row r="2516">
          <cell r="A2516" t="str">
            <v>2319942000</v>
          </cell>
          <cell r="B2516">
            <v>23</v>
          </cell>
          <cell r="C2516">
            <v>1994</v>
          </cell>
          <cell r="D2516">
            <v>2000</v>
          </cell>
          <cell r="E2516">
            <v>7315068</v>
          </cell>
          <cell r="F2516">
            <v>7936848.7800000003</v>
          </cell>
        </row>
        <row r="2517">
          <cell r="A2517" t="str">
            <v>2319942001</v>
          </cell>
          <cell r="B2517">
            <v>23</v>
          </cell>
          <cell r="C2517">
            <v>1994</v>
          </cell>
          <cell r="D2517">
            <v>2001</v>
          </cell>
          <cell r="E2517">
            <v>11270089</v>
          </cell>
          <cell r="F2517">
            <v>12092805.5</v>
          </cell>
        </row>
        <row r="2518">
          <cell r="A2518" t="str">
            <v>2319942002</v>
          </cell>
          <cell r="B2518">
            <v>23</v>
          </cell>
          <cell r="C2518">
            <v>1994</v>
          </cell>
          <cell r="D2518">
            <v>2002</v>
          </cell>
          <cell r="E2518">
            <v>6196585.0800000001</v>
          </cell>
          <cell r="F2518">
            <v>6295730.4400000004</v>
          </cell>
        </row>
        <row r="2519">
          <cell r="A2519" t="str">
            <v>231995.</v>
          </cell>
          <cell r="B2519">
            <v>23</v>
          </cell>
          <cell r="C2519">
            <v>1995</v>
          </cell>
          <cell r="D2519" t="str">
            <v>.</v>
          </cell>
          <cell r="E2519" t="str">
            <v>.</v>
          </cell>
          <cell r="F2519" t="str">
            <v>.</v>
          </cell>
        </row>
        <row r="2520">
          <cell r="A2520" t="str">
            <v>2319951995</v>
          </cell>
          <cell r="B2520">
            <v>23</v>
          </cell>
          <cell r="C2520">
            <v>1995</v>
          </cell>
          <cell r="D2520">
            <v>1995</v>
          </cell>
          <cell r="E2520">
            <v>8055099</v>
          </cell>
          <cell r="F2520">
            <v>11897381.220000001</v>
          </cell>
        </row>
        <row r="2521">
          <cell r="A2521" t="str">
            <v>2319951996</v>
          </cell>
          <cell r="B2521">
            <v>23</v>
          </cell>
          <cell r="C2521">
            <v>1995</v>
          </cell>
          <cell r="D2521">
            <v>1996</v>
          </cell>
          <cell r="E2521">
            <v>20721396</v>
          </cell>
          <cell r="F2521">
            <v>27476571.100000001</v>
          </cell>
        </row>
        <row r="2522">
          <cell r="A2522" t="str">
            <v>2319951997</v>
          </cell>
          <cell r="B2522">
            <v>23</v>
          </cell>
          <cell r="C2522">
            <v>1995</v>
          </cell>
          <cell r="D2522">
            <v>1997</v>
          </cell>
          <cell r="E2522">
            <v>19728191</v>
          </cell>
          <cell r="F2522">
            <v>24009208.449999999</v>
          </cell>
        </row>
        <row r="2523">
          <cell r="A2523" t="str">
            <v>2319951998</v>
          </cell>
          <cell r="B2523">
            <v>23</v>
          </cell>
          <cell r="C2523">
            <v>1995</v>
          </cell>
          <cell r="D2523">
            <v>1998</v>
          </cell>
          <cell r="E2523">
            <v>17333705.670000002</v>
          </cell>
          <cell r="F2523">
            <v>20003096.34</v>
          </cell>
        </row>
        <row r="2524">
          <cell r="A2524" t="str">
            <v>2319951999</v>
          </cell>
          <cell r="B2524">
            <v>23</v>
          </cell>
          <cell r="C2524">
            <v>1995</v>
          </cell>
          <cell r="D2524">
            <v>1999</v>
          </cell>
          <cell r="E2524">
            <v>11789962.890000001</v>
          </cell>
          <cell r="F2524">
            <v>12933589.289999999</v>
          </cell>
        </row>
        <row r="2525">
          <cell r="A2525" t="str">
            <v>2319952000</v>
          </cell>
          <cell r="B2525">
            <v>23</v>
          </cell>
          <cell r="C2525">
            <v>1995</v>
          </cell>
          <cell r="D2525">
            <v>2000</v>
          </cell>
          <cell r="E2525">
            <v>17836646</v>
          </cell>
          <cell r="F2525">
            <v>19352760.91</v>
          </cell>
        </row>
        <row r="2526">
          <cell r="A2526" t="str">
            <v>2319952001</v>
          </cell>
          <cell r="B2526">
            <v>23</v>
          </cell>
          <cell r="C2526">
            <v>1995</v>
          </cell>
          <cell r="D2526">
            <v>2001</v>
          </cell>
          <cell r="E2526">
            <v>12754748.960000001</v>
          </cell>
          <cell r="F2526">
            <v>13685845.630000001</v>
          </cell>
        </row>
        <row r="2527">
          <cell r="A2527" t="str">
            <v>2319952002</v>
          </cell>
          <cell r="B2527">
            <v>23</v>
          </cell>
          <cell r="C2527">
            <v>1995</v>
          </cell>
          <cell r="D2527">
            <v>2002</v>
          </cell>
          <cell r="E2527">
            <v>28788390.359999999</v>
          </cell>
          <cell r="F2527">
            <v>29249004.609999999</v>
          </cell>
        </row>
        <row r="2528">
          <cell r="A2528" t="str">
            <v>231996.</v>
          </cell>
          <cell r="B2528">
            <v>23</v>
          </cell>
          <cell r="C2528">
            <v>1996</v>
          </cell>
          <cell r="D2528" t="str">
            <v>.</v>
          </cell>
          <cell r="E2528" t="str">
            <v>.</v>
          </cell>
          <cell r="F2528" t="str">
            <v>.</v>
          </cell>
        </row>
        <row r="2529">
          <cell r="A2529" t="str">
            <v>2319961996</v>
          </cell>
          <cell r="B2529">
            <v>23</v>
          </cell>
          <cell r="C2529">
            <v>1996</v>
          </cell>
          <cell r="D2529">
            <v>1996</v>
          </cell>
          <cell r="E2529">
            <v>9554027</v>
          </cell>
          <cell r="F2529">
            <v>12668639.800000001</v>
          </cell>
        </row>
        <row r="2530">
          <cell r="A2530" t="str">
            <v>2319961997</v>
          </cell>
          <cell r="B2530">
            <v>23</v>
          </cell>
          <cell r="C2530">
            <v>1996</v>
          </cell>
          <cell r="D2530">
            <v>1997</v>
          </cell>
          <cell r="E2530">
            <v>21147664</v>
          </cell>
          <cell r="F2530">
            <v>25736707.09</v>
          </cell>
        </row>
        <row r="2531">
          <cell r="A2531" t="str">
            <v>2319961998</v>
          </cell>
          <cell r="B2531">
            <v>23</v>
          </cell>
          <cell r="C2531">
            <v>1996</v>
          </cell>
          <cell r="D2531">
            <v>1998</v>
          </cell>
          <cell r="E2531">
            <v>23543627.309999999</v>
          </cell>
          <cell r="F2531">
            <v>27169345.920000002</v>
          </cell>
        </row>
        <row r="2532">
          <cell r="A2532" t="str">
            <v>2319961999</v>
          </cell>
          <cell r="B2532">
            <v>23</v>
          </cell>
          <cell r="C2532">
            <v>1996</v>
          </cell>
          <cell r="D2532">
            <v>1999</v>
          </cell>
          <cell r="E2532">
            <v>33668712.43</v>
          </cell>
          <cell r="F2532">
            <v>36934577.539999999</v>
          </cell>
        </row>
        <row r="2533">
          <cell r="A2533" t="str">
            <v>2319962000</v>
          </cell>
          <cell r="B2533">
            <v>23</v>
          </cell>
          <cell r="C2533">
            <v>1996</v>
          </cell>
          <cell r="D2533">
            <v>2000</v>
          </cell>
          <cell r="E2533">
            <v>23609887</v>
          </cell>
          <cell r="F2533">
            <v>25616727.390000001</v>
          </cell>
        </row>
        <row r="2534">
          <cell r="A2534" t="str">
            <v>2319962001</v>
          </cell>
          <cell r="B2534">
            <v>23</v>
          </cell>
          <cell r="C2534">
            <v>1996</v>
          </cell>
          <cell r="D2534">
            <v>2001</v>
          </cell>
          <cell r="E2534">
            <v>8813194.3499999996</v>
          </cell>
          <cell r="F2534">
            <v>9456557.5399999991</v>
          </cell>
        </row>
        <row r="2535">
          <cell r="A2535" t="str">
            <v>2319962002</v>
          </cell>
          <cell r="B2535">
            <v>23</v>
          </cell>
          <cell r="C2535">
            <v>1996</v>
          </cell>
          <cell r="D2535">
            <v>2002</v>
          </cell>
          <cell r="E2535">
            <v>7999622.5099999998</v>
          </cell>
          <cell r="F2535">
            <v>8127616.4699999997</v>
          </cell>
        </row>
        <row r="2536">
          <cell r="A2536" t="str">
            <v>231997.</v>
          </cell>
          <cell r="B2536">
            <v>23</v>
          </cell>
          <cell r="C2536">
            <v>1997</v>
          </cell>
          <cell r="D2536" t="str">
            <v>.</v>
          </cell>
          <cell r="E2536" t="str">
            <v>.</v>
          </cell>
          <cell r="F2536" t="str">
            <v>.</v>
          </cell>
        </row>
        <row r="2537">
          <cell r="A2537" t="str">
            <v>2319971997</v>
          </cell>
          <cell r="B2537">
            <v>23</v>
          </cell>
          <cell r="C2537">
            <v>1997</v>
          </cell>
          <cell r="D2537">
            <v>1997</v>
          </cell>
          <cell r="E2537">
            <v>8390677</v>
          </cell>
          <cell r="F2537">
            <v>10211453.91</v>
          </cell>
        </row>
        <row r="2538">
          <cell r="A2538" t="str">
            <v>2319971998</v>
          </cell>
          <cell r="B2538">
            <v>23</v>
          </cell>
          <cell r="C2538">
            <v>1997</v>
          </cell>
          <cell r="D2538">
            <v>1998</v>
          </cell>
          <cell r="E2538">
            <v>25962942.77</v>
          </cell>
          <cell r="F2538">
            <v>29961235.960000001</v>
          </cell>
        </row>
        <row r="2539">
          <cell r="A2539" t="str">
            <v>2319971999</v>
          </cell>
          <cell r="B2539">
            <v>23</v>
          </cell>
          <cell r="C2539">
            <v>1997</v>
          </cell>
          <cell r="D2539">
            <v>1999</v>
          </cell>
          <cell r="E2539">
            <v>23386890.149999999</v>
          </cell>
          <cell r="F2539">
            <v>25655418.489999998</v>
          </cell>
        </row>
        <row r="2540">
          <cell r="A2540" t="str">
            <v>2319972000</v>
          </cell>
          <cell r="B2540">
            <v>23</v>
          </cell>
          <cell r="C2540">
            <v>1997</v>
          </cell>
          <cell r="D2540">
            <v>2000</v>
          </cell>
          <cell r="E2540">
            <v>19764552.699999999</v>
          </cell>
          <cell r="F2540">
            <v>21444539.68</v>
          </cell>
        </row>
        <row r="2541">
          <cell r="A2541" t="str">
            <v>2319972001</v>
          </cell>
          <cell r="B2541">
            <v>23</v>
          </cell>
          <cell r="C2541">
            <v>1997</v>
          </cell>
          <cell r="D2541">
            <v>2001</v>
          </cell>
          <cell r="E2541">
            <v>13933484.32</v>
          </cell>
          <cell r="F2541">
            <v>14950628.68</v>
          </cell>
        </row>
        <row r="2542">
          <cell r="A2542" t="str">
            <v>2319972002</v>
          </cell>
          <cell r="B2542">
            <v>23</v>
          </cell>
          <cell r="C2542">
            <v>1997</v>
          </cell>
          <cell r="D2542">
            <v>2002</v>
          </cell>
          <cell r="E2542">
            <v>14255735.66</v>
          </cell>
          <cell r="F2542">
            <v>14483827.43</v>
          </cell>
        </row>
        <row r="2543">
          <cell r="A2543" t="str">
            <v>231998.</v>
          </cell>
          <cell r="B2543">
            <v>23</v>
          </cell>
          <cell r="C2543">
            <v>1998</v>
          </cell>
          <cell r="D2543" t="str">
            <v>.</v>
          </cell>
          <cell r="E2543" t="str">
            <v>.</v>
          </cell>
          <cell r="F2543" t="str">
            <v>.</v>
          </cell>
        </row>
        <row r="2544">
          <cell r="A2544" t="str">
            <v>2319981998</v>
          </cell>
          <cell r="B2544">
            <v>23</v>
          </cell>
          <cell r="C2544">
            <v>1998</v>
          </cell>
          <cell r="D2544">
            <v>1998</v>
          </cell>
          <cell r="E2544">
            <v>9131056.1999999993</v>
          </cell>
          <cell r="F2544">
            <v>10537238.85</v>
          </cell>
        </row>
        <row r="2545">
          <cell r="A2545" t="str">
            <v>2319981999</v>
          </cell>
          <cell r="B2545">
            <v>23</v>
          </cell>
          <cell r="C2545">
            <v>1998</v>
          </cell>
          <cell r="D2545">
            <v>1999</v>
          </cell>
          <cell r="E2545">
            <v>28096332.949999999</v>
          </cell>
          <cell r="F2545">
            <v>30821677.25</v>
          </cell>
        </row>
        <row r="2546">
          <cell r="A2546" t="str">
            <v>2319982000</v>
          </cell>
          <cell r="B2546">
            <v>23</v>
          </cell>
          <cell r="C2546">
            <v>1998</v>
          </cell>
          <cell r="D2546">
            <v>2000</v>
          </cell>
          <cell r="E2546">
            <v>24177274.210000001</v>
          </cell>
          <cell r="F2546">
            <v>26232342.52</v>
          </cell>
        </row>
        <row r="2547">
          <cell r="A2547" t="str">
            <v>2319982001</v>
          </cell>
          <cell r="B2547">
            <v>23</v>
          </cell>
          <cell r="C2547">
            <v>1998</v>
          </cell>
          <cell r="D2547">
            <v>2001</v>
          </cell>
          <cell r="E2547">
            <v>16071381.48</v>
          </cell>
          <cell r="F2547">
            <v>17244592.329999998</v>
          </cell>
        </row>
        <row r="2548">
          <cell r="A2548" t="str">
            <v>2319982002</v>
          </cell>
          <cell r="B2548">
            <v>23</v>
          </cell>
          <cell r="C2548">
            <v>1998</v>
          </cell>
          <cell r="D2548">
            <v>2002</v>
          </cell>
          <cell r="E2548">
            <v>14525567.32</v>
          </cell>
          <cell r="F2548">
            <v>14757976.4</v>
          </cell>
        </row>
        <row r="2549">
          <cell r="A2549" t="str">
            <v>231999.</v>
          </cell>
          <cell r="B2549">
            <v>23</v>
          </cell>
          <cell r="C2549">
            <v>1999</v>
          </cell>
          <cell r="D2549" t="str">
            <v>.</v>
          </cell>
          <cell r="E2549" t="str">
            <v>.</v>
          </cell>
          <cell r="F2549" t="str">
            <v>.</v>
          </cell>
        </row>
        <row r="2550">
          <cell r="A2550" t="str">
            <v>2319991999</v>
          </cell>
          <cell r="B2550">
            <v>23</v>
          </cell>
          <cell r="C2550">
            <v>1999</v>
          </cell>
          <cell r="D2550">
            <v>1999</v>
          </cell>
          <cell r="E2550">
            <v>14803025.789999999</v>
          </cell>
          <cell r="F2550">
            <v>16238919.289999999</v>
          </cell>
        </row>
        <row r="2551">
          <cell r="A2551" t="str">
            <v>2319992000</v>
          </cell>
          <cell r="B2551">
            <v>23</v>
          </cell>
          <cell r="C2551">
            <v>1999</v>
          </cell>
          <cell r="D2551">
            <v>2000</v>
          </cell>
          <cell r="E2551">
            <v>34217033.340000004</v>
          </cell>
          <cell r="F2551">
            <v>37125481.170000002</v>
          </cell>
        </row>
        <row r="2552">
          <cell r="A2552" t="str">
            <v>2319992001</v>
          </cell>
          <cell r="B2552">
            <v>23</v>
          </cell>
          <cell r="C2552">
            <v>1999</v>
          </cell>
          <cell r="D2552">
            <v>2001</v>
          </cell>
          <cell r="E2552">
            <v>35001815.789999999</v>
          </cell>
          <cell r="F2552">
            <v>37556948.340000004</v>
          </cell>
        </row>
        <row r="2553">
          <cell r="A2553" t="str">
            <v>2319992002</v>
          </cell>
          <cell r="B2553">
            <v>23</v>
          </cell>
          <cell r="C2553">
            <v>1999</v>
          </cell>
          <cell r="D2553">
            <v>2002</v>
          </cell>
          <cell r="E2553">
            <v>27635578.309999999</v>
          </cell>
          <cell r="F2553">
            <v>28077747.559999999</v>
          </cell>
        </row>
        <row r="2554">
          <cell r="A2554" t="str">
            <v>232000.</v>
          </cell>
          <cell r="B2554">
            <v>23</v>
          </cell>
          <cell r="C2554">
            <v>2000</v>
          </cell>
          <cell r="D2554" t="str">
            <v>.</v>
          </cell>
          <cell r="E2554" t="str">
            <v>.</v>
          </cell>
          <cell r="F2554" t="str">
            <v>.</v>
          </cell>
        </row>
        <row r="2555">
          <cell r="A2555" t="str">
            <v>2320002000</v>
          </cell>
          <cell r="B2555">
            <v>23</v>
          </cell>
          <cell r="C2555">
            <v>2000</v>
          </cell>
          <cell r="D2555">
            <v>2000</v>
          </cell>
          <cell r="E2555">
            <v>11116407.73</v>
          </cell>
          <cell r="F2555">
            <v>12061302.390000001</v>
          </cell>
        </row>
        <row r="2556">
          <cell r="A2556" t="str">
            <v>2320002001</v>
          </cell>
          <cell r="B2556">
            <v>23</v>
          </cell>
          <cell r="C2556">
            <v>2000</v>
          </cell>
          <cell r="D2556">
            <v>2001</v>
          </cell>
          <cell r="E2556">
            <v>26004186</v>
          </cell>
          <cell r="F2556">
            <v>27902491.579999998</v>
          </cell>
        </row>
        <row r="2557">
          <cell r="A2557" t="str">
            <v>2320002002</v>
          </cell>
          <cell r="B2557">
            <v>23</v>
          </cell>
          <cell r="C2557">
            <v>2000</v>
          </cell>
          <cell r="D2557">
            <v>2002</v>
          </cell>
          <cell r="E2557">
            <v>21339004.73</v>
          </cell>
          <cell r="F2557">
            <v>21680428.809999999</v>
          </cell>
        </row>
        <row r="2558">
          <cell r="A2558" t="str">
            <v>232001.</v>
          </cell>
          <cell r="B2558">
            <v>23</v>
          </cell>
          <cell r="C2558">
            <v>2001</v>
          </cell>
          <cell r="D2558" t="str">
            <v>.</v>
          </cell>
          <cell r="E2558" t="str">
            <v>.</v>
          </cell>
          <cell r="F2558" t="str">
            <v>.</v>
          </cell>
        </row>
        <row r="2559">
          <cell r="A2559" t="str">
            <v>The SAS</v>
          </cell>
          <cell r="D2559" t="str">
            <v>The SAS</v>
          </cell>
          <cell r="E2559" t="str">
            <v>System</v>
          </cell>
          <cell r="F2559">
            <v>0.375</v>
          </cell>
        </row>
        <row r="2560">
          <cell r="A2560">
            <v>0</v>
          </cell>
        </row>
        <row r="2561">
          <cell r="A2561">
            <v>0</v>
          </cell>
        </row>
        <row r="2562">
          <cell r="A2562">
            <v>0</v>
          </cell>
          <cell r="E2562" t="str">
            <v>PD_LOSS_</v>
          </cell>
        </row>
        <row r="2563">
          <cell r="A2563" t="str">
            <v>VEH_TYPEUNDERYRPRODYR</v>
          </cell>
          <cell r="B2563" t="str">
            <v>VEH_TYPE</v>
          </cell>
          <cell r="C2563" t="str">
            <v>UNDERYR</v>
          </cell>
          <cell r="D2563" t="str">
            <v>PRODYR</v>
          </cell>
          <cell r="E2563" t="str">
            <v>SHEKEL</v>
          </cell>
          <cell r="F2563" t="str">
            <v>INDEXLOSS</v>
          </cell>
        </row>
        <row r="2564">
          <cell r="A2564">
            <v>0</v>
          </cell>
        </row>
        <row r="2565">
          <cell r="A2565" t="str">
            <v>2320012001</v>
          </cell>
          <cell r="B2565">
            <v>23</v>
          </cell>
          <cell r="C2565">
            <v>2001</v>
          </cell>
          <cell r="D2565">
            <v>2001</v>
          </cell>
          <cell r="E2565">
            <v>10871295</v>
          </cell>
          <cell r="F2565">
            <v>11664899.529999999</v>
          </cell>
        </row>
        <row r="2566">
          <cell r="A2566" t="str">
            <v>2320012002</v>
          </cell>
          <cell r="B2566">
            <v>23</v>
          </cell>
          <cell r="C2566">
            <v>2001</v>
          </cell>
          <cell r="D2566">
            <v>2002</v>
          </cell>
          <cell r="E2566">
            <v>22495819</v>
          </cell>
          <cell r="F2566">
            <v>22855752.100000001</v>
          </cell>
        </row>
        <row r="2567">
          <cell r="A2567" t="str">
            <v>232002.</v>
          </cell>
          <cell r="B2567">
            <v>23</v>
          </cell>
          <cell r="C2567">
            <v>2002</v>
          </cell>
          <cell r="D2567" t="str">
            <v>.</v>
          </cell>
          <cell r="E2567" t="str">
            <v>.</v>
          </cell>
          <cell r="F2567" t="str">
            <v>.</v>
          </cell>
        </row>
        <row r="2568">
          <cell r="A2568" t="str">
            <v>2320022002</v>
          </cell>
          <cell r="B2568">
            <v>23</v>
          </cell>
          <cell r="C2568">
            <v>2002</v>
          </cell>
          <cell r="D2568">
            <v>2002</v>
          </cell>
          <cell r="E2568">
            <v>8537504</v>
          </cell>
          <cell r="F2568">
            <v>8674104.0600000005</v>
          </cell>
        </row>
        <row r="2569">
          <cell r="A2569" t="str">
            <v>281977.</v>
          </cell>
          <cell r="B2569">
            <v>28</v>
          </cell>
          <cell r="C2569">
            <v>1977</v>
          </cell>
          <cell r="D2569" t="str">
            <v>.</v>
          </cell>
          <cell r="E2569" t="str">
            <v>.</v>
          </cell>
          <cell r="F2569" t="str">
            <v>.</v>
          </cell>
        </row>
        <row r="2570">
          <cell r="A2570" t="str">
            <v>2819781978</v>
          </cell>
          <cell r="B2570">
            <v>28</v>
          </cell>
          <cell r="C2570">
            <v>1978</v>
          </cell>
          <cell r="D2570">
            <v>1978</v>
          </cell>
          <cell r="E2570">
            <v>0.67</v>
          </cell>
          <cell r="F2570">
            <v>4870.0600000000004</v>
          </cell>
        </row>
        <row r="2571">
          <cell r="A2571" t="str">
            <v>2819821983</v>
          </cell>
          <cell r="B2571">
            <v>28</v>
          </cell>
          <cell r="C2571">
            <v>1982</v>
          </cell>
          <cell r="D2571">
            <v>1983</v>
          </cell>
          <cell r="E2571">
            <v>6.92</v>
          </cell>
          <cell r="F2571">
            <v>1040.6400000000001</v>
          </cell>
        </row>
        <row r="2572">
          <cell r="A2572" t="str">
            <v>2819821985</v>
          </cell>
          <cell r="B2572">
            <v>28</v>
          </cell>
          <cell r="C2572">
            <v>1982</v>
          </cell>
          <cell r="D2572">
            <v>1985</v>
          </cell>
          <cell r="E2572">
            <v>50.06</v>
          </cell>
          <cell r="F2572">
            <v>392.62</v>
          </cell>
        </row>
        <row r="2573">
          <cell r="A2573" t="str">
            <v>2819821986</v>
          </cell>
          <cell r="B2573">
            <v>28</v>
          </cell>
          <cell r="C2573">
            <v>1982</v>
          </cell>
          <cell r="D2573">
            <v>1986</v>
          </cell>
          <cell r="E2573">
            <v>437</v>
          </cell>
          <cell r="F2573">
            <v>2314.35</v>
          </cell>
        </row>
        <row r="2574">
          <cell r="A2574" t="str">
            <v>2819821987</v>
          </cell>
          <cell r="B2574">
            <v>28</v>
          </cell>
          <cell r="C2574">
            <v>1982</v>
          </cell>
          <cell r="D2574">
            <v>1987</v>
          </cell>
          <cell r="E2574">
            <v>7220</v>
          </cell>
          <cell r="F2574">
            <v>31905.18</v>
          </cell>
        </row>
        <row r="2575">
          <cell r="A2575" t="str">
            <v>281983.</v>
          </cell>
          <cell r="B2575">
            <v>28</v>
          </cell>
          <cell r="C2575">
            <v>1983</v>
          </cell>
          <cell r="D2575" t="str">
            <v>.</v>
          </cell>
          <cell r="E2575" t="str">
            <v>.</v>
          </cell>
          <cell r="F2575" t="str">
            <v>.</v>
          </cell>
        </row>
        <row r="2576">
          <cell r="A2576" t="str">
            <v>2819831983</v>
          </cell>
          <cell r="B2576">
            <v>28</v>
          </cell>
          <cell r="C2576">
            <v>1983</v>
          </cell>
          <cell r="D2576">
            <v>1983</v>
          </cell>
          <cell r="E2576">
            <v>4.0599999999999996</v>
          </cell>
          <cell r="F2576">
            <v>610.54999999999995</v>
          </cell>
        </row>
        <row r="2577">
          <cell r="A2577" t="str">
            <v>2819831984</v>
          </cell>
          <cell r="B2577">
            <v>28</v>
          </cell>
          <cell r="C2577">
            <v>1983</v>
          </cell>
          <cell r="D2577">
            <v>1984</v>
          </cell>
          <cell r="E2577">
            <v>10.83</v>
          </cell>
          <cell r="F2577">
            <v>343.72</v>
          </cell>
        </row>
        <row r="2578">
          <cell r="A2578" t="str">
            <v>2819841985</v>
          </cell>
          <cell r="B2578">
            <v>28</v>
          </cell>
          <cell r="C2578">
            <v>1984</v>
          </cell>
          <cell r="D2578">
            <v>1985</v>
          </cell>
          <cell r="E2578">
            <v>851.76</v>
          </cell>
          <cell r="F2578">
            <v>6680.35</v>
          </cell>
        </row>
        <row r="2579">
          <cell r="A2579" t="str">
            <v>2819841986</v>
          </cell>
          <cell r="B2579">
            <v>28</v>
          </cell>
          <cell r="C2579">
            <v>1984</v>
          </cell>
          <cell r="D2579">
            <v>1986</v>
          </cell>
          <cell r="E2579">
            <v>768</v>
          </cell>
          <cell r="F2579">
            <v>4067.33</v>
          </cell>
        </row>
        <row r="2580">
          <cell r="A2580" t="str">
            <v>281985.</v>
          </cell>
          <cell r="B2580">
            <v>28</v>
          </cell>
          <cell r="C2580">
            <v>1985</v>
          </cell>
          <cell r="D2580" t="str">
            <v>.</v>
          </cell>
          <cell r="E2580" t="str">
            <v>.</v>
          </cell>
          <cell r="F2580" t="str">
            <v>.</v>
          </cell>
        </row>
        <row r="2581">
          <cell r="A2581" t="str">
            <v>2819851985</v>
          </cell>
          <cell r="B2581">
            <v>28</v>
          </cell>
          <cell r="C2581">
            <v>1985</v>
          </cell>
          <cell r="D2581">
            <v>1985</v>
          </cell>
          <cell r="E2581">
            <v>65.55</v>
          </cell>
          <cell r="F2581">
            <v>514.11</v>
          </cell>
        </row>
        <row r="2582">
          <cell r="A2582" t="str">
            <v>2819851986</v>
          </cell>
          <cell r="B2582">
            <v>28</v>
          </cell>
          <cell r="C2582">
            <v>1985</v>
          </cell>
          <cell r="D2582">
            <v>1986</v>
          </cell>
          <cell r="E2582">
            <v>20445</v>
          </cell>
          <cell r="F2582">
            <v>108276.72</v>
          </cell>
        </row>
        <row r="2583">
          <cell r="A2583" t="str">
            <v>2819851987</v>
          </cell>
          <cell r="B2583">
            <v>28</v>
          </cell>
          <cell r="C2583">
            <v>1985</v>
          </cell>
          <cell r="D2583">
            <v>1987</v>
          </cell>
          <cell r="E2583">
            <v>2230</v>
          </cell>
          <cell r="F2583">
            <v>9854.3700000000008</v>
          </cell>
        </row>
        <row r="2584">
          <cell r="A2584" t="str">
            <v>2819851988</v>
          </cell>
          <cell r="B2584">
            <v>28</v>
          </cell>
          <cell r="C2584">
            <v>1985</v>
          </cell>
          <cell r="D2584">
            <v>1988</v>
          </cell>
          <cell r="E2584">
            <v>413116</v>
          </cell>
          <cell r="F2584">
            <v>1569427.68</v>
          </cell>
        </row>
        <row r="2585">
          <cell r="A2585" t="str">
            <v>2819851989</v>
          </cell>
          <cell r="B2585">
            <v>28</v>
          </cell>
          <cell r="C2585">
            <v>1985</v>
          </cell>
          <cell r="D2585">
            <v>1989</v>
          </cell>
          <cell r="E2585">
            <v>2125</v>
          </cell>
          <cell r="F2585">
            <v>6717.12</v>
          </cell>
        </row>
        <row r="2586">
          <cell r="A2586" t="str">
            <v>2819861987</v>
          </cell>
          <cell r="B2586">
            <v>28</v>
          </cell>
          <cell r="C2586">
            <v>1986</v>
          </cell>
          <cell r="D2586">
            <v>1987</v>
          </cell>
          <cell r="E2586">
            <v>1458</v>
          </cell>
          <cell r="F2586">
            <v>6442.9</v>
          </cell>
        </row>
        <row r="2587">
          <cell r="A2587" t="str">
            <v>281987.</v>
          </cell>
          <cell r="B2587">
            <v>28</v>
          </cell>
          <cell r="C2587">
            <v>1987</v>
          </cell>
          <cell r="D2587" t="str">
            <v>.</v>
          </cell>
          <cell r="E2587" t="str">
            <v>.</v>
          </cell>
          <cell r="F2587" t="str">
            <v>.</v>
          </cell>
        </row>
        <row r="2588">
          <cell r="A2588" t="str">
            <v>2819871988</v>
          </cell>
          <cell r="B2588">
            <v>28</v>
          </cell>
          <cell r="C2588">
            <v>1987</v>
          </cell>
          <cell r="D2588">
            <v>1988</v>
          </cell>
          <cell r="E2588">
            <v>979</v>
          </cell>
          <cell r="F2588">
            <v>3719.22</v>
          </cell>
        </row>
        <row r="2589">
          <cell r="A2589" t="str">
            <v>2819871989</v>
          </cell>
          <cell r="B2589">
            <v>28</v>
          </cell>
          <cell r="C2589">
            <v>1987</v>
          </cell>
          <cell r="D2589">
            <v>1989</v>
          </cell>
          <cell r="E2589">
            <v>152</v>
          </cell>
          <cell r="F2589">
            <v>480.47</v>
          </cell>
        </row>
        <row r="2590">
          <cell r="A2590" t="str">
            <v>281988.</v>
          </cell>
          <cell r="B2590">
            <v>28</v>
          </cell>
          <cell r="C2590">
            <v>1988</v>
          </cell>
          <cell r="D2590" t="str">
            <v>.</v>
          </cell>
          <cell r="E2590" t="str">
            <v>.</v>
          </cell>
          <cell r="F2590" t="str">
            <v>.</v>
          </cell>
        </row>
        <row r="2591">
          <cell r="A2591" t="str">
            <v>2819881988</v>
          </cell>
          <cell r="B2591">
            <v>28</v>
          </cell>
          <cell r="C2591">
            <v>1988</v>
          </cell>
          <cell r="D2591">
            <v>1988</v>
          </cell>
          <cell r="E2591">
            <v>3964</v>
          </cell>
          <cell r="F2591">
            <v>15059.24</v>
          </cell>
        </row>
        <row r="2592">
          <cell r="A2592" t="str">
            <v>2819881989</v>
          </cell>
          <cell r="B2592">
            <v>28</v>
          </cell>
          <cell r="C2592">
            <v>1988</v>
          </cell>
          <cell r="D2592">
            <v>1989</v>
          </cell>
          <cell r="E2592">
            <v>3459</v>
          </cell>
          <cell r="F2592">
            <v>10933.9</v>
          </cell>
        </row>
        <row r="2593">
          <cell r="A2593" t="str">
            <v>2819891989</v>
          </cell>
          <cell r="B2593">
            <v>28</v>
          </cell>
          <cell r="C2593">
            <v>1989</v>
          </cell>
          <cell r="D2593">
            <v>1989</v>
          </cell>
          <cell r="E2593">
            <v>25425</v>
          </cell>
          <cell r="F2593">
            <v>80368.42</v>
          </cell>
        </row>
        <row r="2594">
          <cell r="A2594" t="str">
            <v>2819891990</v>
          </cell>
          <cell r="B2594">
            <v>28</v>
          </cell>
          <cell r="C2594">
            <v>1989</v>
          </cell>
          <cell r="D2594">
            <v>1990</v>
          </cell>
          <cell r="E2594">
            <v>3452</v>
          </cell>
          <cell r="F2594">
            <v>9313.5</v>
          </cell>
        </row>
        <row r="2595">
          <cell r="A2595" t="str">
            <v>2819891991</v>
          </cell>
          <cell r="B2595">
            <v>28</v>
          </cell>
          <cell r="C2595">
            <v>1989</v>
          </cell>
          <cell r="D2595">
            <v>1991</v>
          </cell>
          <cell r="E2595">
            <v>66688</v>
          </cell>
          <cell r="F2595">
            <v>151181.70000000001</v>
          </cell>
        </row>
        <row r="2596">
          <cell r="A2596" t="str">
            <v>2819891992</v>
          </cell>
          <cell r="B2596">
            <v>28</v>
          </cell>
          <cell r="C2596">
            <v>1989</v>
          </cell>
          <cell r="D2596">
            <v>1992</v>
          </cell>
          <cell r="E2596">
            <v>1122</v>
          </cell>
          <cell r="F2596">
            <v>2272.0500000000002</v>
          </cell>
        </row>
        <row r="2597">
          <cell r="A2597" t="str">
            <v>2819891993</v>
          </cell>
          <cell r="B2597">
            <v>28</v>
          </cell>
          <cell r="C2597">
            <v>1989</v>
          </cell>
          <cell r="D2597">
            <v>1993</v>
          </cell>
          <cell r="E2597">
            <v>605</v>
          </cell>
          <cell r="F2597">
            <v>1104.1300000000001</v>
          </cell>
        </row>
        <row r="2598">
          <cell r="A2598" t="str">
            <v>281990.</v>
          </cell>
          <cell r="B2598">
            <v>28</v>
          </cell>
          <cell r="C2598">
            <v>1990</v>
          </cell>
          <cell r="D2598" t="str">
            <v>.</v>
          </cell>
          <cell r="E2598" t="str">
            <v>.</v>
          </cell>
          <cell r="F2598" t="str">
            <v>.</v>
          </cell>
        </row>
        <row r="2599">
          <cell r="A2599" t="str">
            <v>2819901990</v>
          </cell>
          <cell r="B2599">
            <v>28</v>
          </cell>
          <cell r="C2599">
            <v>1990</v>
          </cell>
          <cell r="D2599">
            <v>1990</v>
          </cell>
          <cell r="E2599">
            <v>7219</v>
          </cell>
          <cell r="F2599">
            <v>19476.86</v>
          </cell>
        </row>
        <row r="2600">
          <cell r="A2600" t="str">
            <v>2819901991</v>
          </cell>
          <cell r="B2600">
            <v>28</v>
          </cell>
          <cell r="C2600">
            <v>1990</v>
          </cell>
          <cell r="D2600">
            <v>1991</v>
          </cell>
          <cell r="E2600">
            <v>8492</v>
          </cell>
          <cell r="F2600">
            <v>19251.36</v>
          </cell>
        </row>
        <row r="2601">
          <cell r="A2601" t="str">
            <v>2819901992</v>
          </cell>
          <cell r="B2601">
            <v>28</v>
          </cell>
          <cell r="C2601">
            <v>1990</v>
          </cell>
          <cell r="D2601">
            <v>1992</v>
          </cell>
          <cell r="E2601">
            <v>17584</v>
          </cell>
          <cell r="F2601">
            <v>35607.599999999999</v>
          </cell>
        </row>
        <row r="2602">
          <cell r="A2602" t="str">
            <v>2819901995</v>
          </cell>
          <cell r="B2602">
            <v>28</v>
          </cell>
          <cell r="C2602">
            <v>1990</v>
          </cell>
          <cell r="D2602">
            <v>1995</v>
          </cell>
          <cell r="E2602">
            <v>1280</v>
          </cell>
          <cell r="F2602">
            <v>1890.56</v>
          </cell>
        </row>
        <row r="2603">
          <cell r="A2603" t="str">
            <v>2819901996</v>
          </cell>
          <cell r="B2603">
            <v>28</v>
          </cell>
          <cell r="C2603">
            <v>1990</v>
          </cell>
          <cell r="D2603">
            <v>1996</v>
          </cell>
          <cell r="E2603">
            <v>6000</v>
          </cell>
          <cell r="F2603">
            <v>7956</v>
          </cell>
        </row>
        <row r="2604">
          <cell r="A2604" t="str">
            <v>2819911992</v>
          </cell>
          <cell r="B2604">
            <v>28</v>
          </cell>
          <cell r="C2604">
            <v>1991</v>
          </cell>
          <cell r="D2604">
            <v>1992</v>
          </cell>
          <cell r="E2604">
            <v>1755</v>
          </cell>
          <cell r="F2604">
            <v>3553.88</v>
          </cell>
        </row>
        <row r="2605">
          <cell r="A2605" t="str">
            <v>2819911993</v>
          </cell>
          <cell r="B2605">
            <v>28</v>
          </cell>
          <cell r="C2605">
            <v>1991</v>
          </cell>
          <cell r="D2605">
            <v>1993</v>
          </cell>
          <cell r="E2605">
            <v>12327</v>
          </cell>
          <cell r="F2605">
            <v>22496.78</v>
          </cell>
        </row>
        <row r="2606">
          <cell r="A2606" t="str">
            <v>2819911994</v>
          </cell>
          <cell r="B2606">
            <v>28</v>
          </cell>
          <cell r="C2606">
            <v>1991</v>
          </cell>
          <cell r="D2606">
            <v>1994</v>
          </cell>
          <cell r="E2606">
            <v>13500</v>
          </cell>
          <cell r="F2606">
            <v>21937.5</v>
          </cell>
        </row>
        <row r="2607">
          <cell r="A2607" t="str">
            <v>2819911997</v>
          </cell>
          <cell r="B2607">
            <v>28</v>
          </cell>
          <cell r="C2607">
            <v>1991</v>
          </cell>
          <cell r="D2607">
            <v>1997</v>
          </cell>
          <cell r="E2607">
            <v>575</v>
          </cell>
          <cell r="F2607">
            <v>699.77</v>
          </cell>
        </row>
        <row r="2608">
          <cell r="A2608" t="str">
            <v>281992.</v>
          </cell>
          <cell r="B2608">
            <v>28</v>
          </cell>
          <cell r="C2608">
            <v>1992</v>
          </cell>
          <cell r="D2608" t="str">
            <v>.</v>
          </cell>
          <cell r="E2608" t="str">
            <v>.</v>
          </cell>
          <cell r="F2608" t="str">
            <v>.</v>
          </cell>
        </row>
        <row r="2609">
          <cell r="A2609" t="str">
            <v>2819921992</v>
          </cell>
          <cell r="B2609">
            <v>28</v>
          </cell>
          <cell r="C2609">
            <v>1992</v>
          </cell>
          <cell r="D2609">
            <v>1992</v>
          </cell>
          <cell r="E2609">
            <v>4690</v>
          </cell>
          <cell r="F2609">
            <v>9497.25</v>
          </cell>
        </row>
        <row r="2610">
          <cell r="A2610" t="str">
            <v>2819921993</v>
          </cell>
          <cell r="B2610">
            <v>28</v>
          </cell>
          <cell r="C2610">
            <v>1992</v>
          </cell>
          <cell r="D2610">
            <v>1993</v>
          </cell>
          <cell r="E2610">
            <v>4534</v>
          </cell>
          <cell r="F2610">
            <v>8274.5499999999993</v>
          </cell>
        </row>
        <row r="2611">
          <cell r="A2611" t="str">
            <v>2819921994</v>
          </cell>
          <cell r="B2611">
            <v>28</v>
          </cell>
          <cell r="C2611">
            <v>1992</v>
          </cell>
          <cell r="D2611">
            <v>1994</v>
          </cell>
          <cell r="E2611">
            <v>2306</v>
          </cell>
          <cell r="F2611">
            <v>3747.25</v>
          </cell>
        </row>
        <row r="2612">
          <cell r="A2612" t="str">
            <v>2819921995</v>
          </cell>
          <cell r="B2612">
            <v>28</v>
          </cell>
          <cell r="C2612">
            <v>1992</v>
          </cell>
          <cell r="D2612">
            <v>1995</v>
          </cell>
          <cell r="E2612">
            <v>491</v>
          </cell>
          <cell r="F2612">
            <v>725.21</v>
          </cell>
        </row>
        <row r="2613">
          <cell r="A2613" t="str">
            <v>2819921997</v>
          </cell>
          <cell r="B2613">
            <v>28</v>
          </cell>
          <cell r="C2613">
            <v>1992</v>
          </cell>
          <cell r="D2613">
            <v>1997</v>
          </cell>
          <cell r="E2613">
            <v>3500</v>
          </cell>
          <cell r="F2613">
            <v>4259.5</v>
          </cell>
        </row>
        <row r="2614">
          <cell r="A2614" t="str">
            <v>2819921998</v>
          </cell>
          <cell r="B2614">
            <v>28</v>
          </cell>
          <cell r="C2614">
            <v>1992</v>
          </cell>
          <cell r="D2614">
            <v>1998</v>
          </cell>
          <cell r="E2614">
            <v>1897</v>
          </cell>
          <cell r="F2614">
            <v>2189.14</v>
          </cell>
        </row>
        <row r="2615">
          <cell r="A2615" t="str">
            <v>2819921999</v>
          </cell>
          <cell r="B2615">
            <v>28</v>
          </cell>
          <cell r="C2615">
            <v>1992</v>
          </cell>
          <cell r="D2615">
            <v>1999</v>
          </cell>
          <cell r="E2615">
            <v>82213</v>
          </cell>
          <cell r="F2615">
            <v>90187.66</v>
          </cell>
        </row>
        <row r="2616">
          <cell r="A2616" t="str">
            <v>281993.</v>
          </cell>
          <cell r="B2616">
            <v>28</v>
          </cell>
          <cell r="C2616">
            <v>1993</v>
          </cell>
          <cell r="D2616" t="str">
            <v>.</v>
          </cell>
          <cell r="E2616" t="str">
            <v>.</v>
          </cell>
          <cell r="F2616" t="str">
            <v>.</v>
          </cell>
        </row>
        <row r="2617">
          <cell r="A2617" t="str">
            <v>2819931994</v>
          </cell>
          <cell r="B2617">
            <v>28</v>
          </cell>
          <cell r="C2617">
            <v>1993</v>
          </cell>
          <cell r="D2617">
            <v>1994</v>
          </cell>
          <cell r="E2617">
            <v>8997</v>
          </cell>
          <cell r="F2617">
            <v>14620.13</v>
          </cell>
        </row>
        <row r="2618">
          <cell r="A2618" t="str">
            <v>2819931995</v>
          </cell>
          <cell r="B2618">
            <v>28</v>
          </cell>
          <cell r="C2618">
            <v>1993</v>
          </cell>
          <cell r="D2618">
            <v>1995</v>
          </cell>
          <cell r="E2618">
            <v>23253</v>
          </cell>
          <cell r="F2618">
            <v>34344.68</v>
          </cell>
        </row>
        <row r="2619">
          <cell r="A2619" t="str">
            <v>2819931996</v>
          </cell>
          <cell r="B2619">
            <v>28</v>
          </cell>
          <cell r="C2619">
            <v>1993</v>
          </cell>
          <cell r="D2619">
            <v>1996</v>
          </cell>
          <cell r="E2619">
            <v>8609</v>
          </cell>
          <cell r="F2619">
            <v>11415.53</v>
          </cell>
        </row>
        <row r="2620">
          <cell r="A2620" t="str">
            <v>The SAS</v>
          </cell>
          <cell r="D2620" t="str">
            <v>The SAS</v>
          </cell>
          <cell r="E2620" t="str">
            <v>System</v>
          </cell>
          <cell r="F2620">
            <v>0.375</v>
          </cell>
        </row>
        <row r="2621">
          <cell r="A2621">
            <v>0</v>
          </cell>
        </row>
        <row r="2622">
          <cell r="A2622">
            <v>0</v>
          </cell>
        </row>
        <row r="2623">
          <cell r="A2623">
            <v>0</v>
          </cell>
          <cell r="E2623" t="str">
            <v>PD_LOSS_</v>
          </cell>
        </row>
        <row r="2624">
          <cell r="A2624" t="str">
            <v>VEH_TYPEUNDERYRPRODYR</v>
          </cell>
          <cell r="B2624" t="str">
            <v>VEH_TYPE</v>
          </cell>
          <cell r="C2624" t="str">
            <v>UNDERYR</v>
          </cell>
          <cell r="D2624" t="str">
            <v>PRODYR</v>
          </cell>
          <cell r="E2624" t="str">
            <v>SHEKEL</v>
          </cell>
          <cell r="F2624" t="str">
            <v>INDEXLOSS</v>
          </cell>
        </row>
        <row r="2625">
          <cell r="A2625">
            <v>0</v>
          </cell>
        </row>
        <row r="2626">
          <cell r="A2626" t="str">
            <v>2819931997</v>
          </cell>
          <cell r="B2626">
            <v>28</v>
          </cell>
          <cell r="C2626">
            <v>1993</v>
          </cell>
          <cell r="D2626">
            <v>1997</v>
          </cell>
          <cell r="E2626">
            <v>14358</v>
          </cell>
          <cell r="F2626">
            <v>17473.689999999999</v>
          </cell>
        </row>
        <row r="2627">
          <cell r="A2627" t="str">
            <v>2819931998</v>
          </cell>
          <cell r="B2627">
            <v>28</v>
          </cell>
          <cell r="C2627">
            <v>1993</v>
          </cell>
          <cell r="D2627">
            <v>1998</v>
          </cell>
          <cell r="E2627">
            <v>2448</v>
          </cell>
          <cell r="F2627">
            <v>2824.99</v>
          </cell>
        </row>
        <row r="2628">
          <cell r="A2628" t="str">
            <v>2819931999</v>
          </cell>
          <cell r="B2628">
            <v>28</v>
          </cell>
          <cell r="C2628">
            <v>1993</v>
          </cell>
          <cell r="D2628">
            <v>1999</v>
          </cell>
          <cell r="E2628">
            <v>729</v>
          </cell>
          <cell r="F2628">
            <v>799.71</v>
          </cell>
        </row>
        <row r="2629">
          <cell r="A2629" t="str">
            <v>2819932000</v>
          </cell>
          <cell r="B2629">
            <v>28</v>
          </cell>
          <cell r="C2629">
            <v>1993</v>
          </cell>
          <cell r="D2629">
            <v>2000</v>
          </cell>
          <cell r="E2629">
            <v>1000</v>
          </cell>
          <cell r="F2629">
            <v>1085</v>
          </cell>
        </row>
        <row r="2630">
          <cell r="A2630" t="str">
            <v>2819932001</v>
          </cell>
          <cell r="B2630">
            <v>28</v>
          </cell>
          <cell r="C2630">
            <v>1993</v>
          </cell>
          <cell r="D2630">
            <v>2001</v>
          </cell>
          <cell r="E2630">
            <v>4917</v>
          </cell>
          <cell r="F2630">
            <v>5275.94</v>
          </cell>
        </row>
        <row r="2631">
          <cell r="A2631" t="str">
            <v>2819932002</v>
          </cell>
          <cell r="B2631">
            <v>28</v>
          </cell>
          <cell r="C2631">
            <v>1993</v>
          </cell>
          <cell r="D2631">
            <v>2002</v>
          </cell>
          <cell r="E2631">
            <v>2050</v>
          </cell>
          <cell r="F2631">
            <v>2082.8000000000002</v>
          </cell>
        </row>
        <row r="2632">
          <cell r="A2632" t="str">
            <v>281994.</v>
          </cell>
          <cell r="B2632">
            <v>28</v>
          </cell>
          <cell r="C2632">
            <v>1994</v>
          </cell>
          <cell r="D2632" t="str">
            <v>.</v>
          </cell>
          <cell r="E2632" t="str">
            <v>.</v>
          </cell>
          <cell r="F2632" t="str">
            <v>.</v>
          </cell>
        </row>
        <row r="2633">
          <cell r="A2633" t="str">
            <v>2819941995</v>
          </cell>
          <cell r="B2633">
            <v>28</v>
          </cell>
          <cell r="C2633">
            <v>1994</v>
          </cell>
          <cell r="D2633">
            <v>1995</v>
          </cell>
          <cell r="E2633">
            <v>1343</v>
          </cell>
          <cell r="F2633">
            <v>1983.61</v>
          </cell>
        </row>
        <row r="2634">
          <cell r="A2634" t="str">
            <v>2819942000</v>
          </cell>
          <cell r="B2634">
            <v>28</v>
          </cell>
          <cell r="C2634">
            <v>1994</v>
          </cell>
          <cell r="D2634">
            <v>2000</v>
          </cell>
          <cell r="E2634">
            <v>35149</v>
          </cell>
          <cell r="F2634">
            <v>38136.67</v>
          </cell>
        </row>
        <row r="2635">
          <cell r="A2635" t="str">
            <v>2819942001</v>
          </cell>
          <cell r="B2635">
            <v>28</v>
          </cell>
          <cell r="C2635">
            <v>1994</v>
          </cell>
          <cell r="D2635">
            <v>2001</v>
          </cell>
          <cell r="E2635">
            <v>174</v>
          </cell>
          <cell r="F2635">
            <v>186.7</v>
          </cell>
        </row>
        <row r="2636">
          <cell r="A2636" t="str">
            <v>2819942002</v>
          </cell>
          <cell r="B2636">
            <v>28</v>
          </cell>
          <cell r="C2636">
            <v>1994</v>
          </cell>
          <cell r="D2636">
            <v>2002</v>
          </cell>
          <cell r="E2636">
            <v>-1032</v>
          </cell>
          <cell r="F2636">
            <v>-1048.51</v>
          </cell>
        </row>
        <row r="2637">
          <cell r="A2637" t="str">
            <v>281995.</v>
          </cell>
          <cell r="B2637">
            <v>28</v>
          </cell>
          <cell r="C2637">
            <v>1995</v>
          </cell>
          <cell r="D2637" t="str">
            <v>.</v>
          </cell>
          <cell r="E2637" t="str">
            <v>.</v>
          </cell>
          <cell r="F2637" t="str">
            <v>.</v>
          </cell>
        </row>
        <row r="2638">
          <cell r="A2638" t="str">
            <v>2819951995</v>
          </cell>
          <cell r="B2638">
            <v>28</v>
          </cell>
          <cell r="C2638">
            <v>1995</v>
          </cell>
          <cell r="D2638">
            <v>1995</v>
          </cell>
          <cell r="E2638">
            <v>62351</v>
          </cell>
          <cell r="F2638">
            <v>92092.43</v>
          </cell>
        </row>
        <row r="2639">
          <cell r="A2639" t="str">
            <v>2819951996</v>
          </cell>
          <cell r="B2639">
            <v>28</v>
          </cell>
          <cell r="C2639">
            <v>1995</v>
          </cell>
          <cell r="D2639">
            <v>1996</v>
          </cell>
          <cell r="E2639">
            <v>167568</v>
          </cell>
          <cell r="F2639">
            <v>222195.17</v>
          </cell>
        </row>
        <row r="2640">
          <cell r="A2640" t="str">
            <v>2819951997</v>
          </cell>
          <cell r="B2640">
            <v>28</v>
          </cell>
          <cell r="C2640">
            <v>1995</v>
          </cell>
          <cell r="D2640">
            <v>1997</v>
          </cell>
          <cell r="E2640">
            <v>76617</v>
          </cell>
          <cell r="F2640">
            <v>93242.89</v>
          </cell>
        </row>
        <row r="2641">
          <cell r="A2641" t="str">
            <v>2819951998</v>
          </cell>
          <cell r="B2641">
            <v>28</v>
          </cell>
          <cell r="C2641">
            <v>1995</v>
          </cell>
          <cell r="D2641">
            <v>1998</v>
          </cell>
          <cell r="E2641">
            <v>131037</v>
          </cell>
          <cell r="F2641">
            <v>151216.70000000001</v>
          </cell>
        </row>
        <row r="2642">
          <cell r="A2642" t="str">
            <v>2819951999</v>
          </cell>
          <cell r="B2642">
            <v>28</v>
          </cell>
          <cell r="C2642">
            <v>1995</v>
          </cell>
          <cell r="D2642">
            <v>1999</v>
          </cell>
          <cell r="E2642">
            <v>317958</v>
          </cell>
          <cell r="F2642">
            <v>348799.93</v>
          </cell>
        </row>
        <row r="2643">
          <cell r="A2643" t="str">
            <v>2819952000</v>
          </cell>
          <cell r="B2643">
            <v>28</v>
          </cell>
          <cell r="C2643">
            <v>1995</v>
          </cell>
          <cell r="D2643">
            <v>2000</v>
          </cell>
          <cell r="E2643">
            <v>96</v>
          </cell>
          <cell r="F2643">
            <v>104.16</v>
          </cell>
        </row>
        <row r="2644">
          <cell r="A2644" t="str">
            <v>2819952001</v>
          </cell>
          <cell r="B2644">
            <v>28</v>
          </cell>
          <cell r="C2644">
            <v>1995</v>
          </cell>
          <cell r="D2644">
            <v>2001</v>
          </cell>
          <cell r="E2644">
            <v>274</v>
          </cell>
          <cell r="F2644">
            <v>294</v>
          </cell>
        </row>
        <row r="2645">
          <cell r="A2645" t="str">
            <v>2819952002</v>
          </cell>
          <cell r="B2645">
            <v>28</v>
          </cell>
          <cell r="C2645">
            <v>1995</v>
          </cell>
          <cell r="D2645">
            <v>2002</v>
          </cell>
          <cell r="E2645">
            <v>702723</v>
          </cell>
          <cell r="F2645">
            <v>713966.57</v>
          </cell>
        </row>
        <row r="2646">
          <cell r="A2646" t="str">
            <v>281996.</v>
          </cell>
          <cell r="B2646">
            <v>28</v>
          </cell>
          <cell r="C2646">
            <v>1996</v>
          </cell>
          <cell r="D2646" t="str">
            <v>.</v>
          </cell>
          <cell r="E2646" t="str">
            <v>.</v>
          </cell>
          <cell r="F2646" t="str">
            <v>.</v>
          </cell>
        </row>
        <row r="2647">
          <cell r="A2647" t="str">
            <v>2819961996</v>
          </cell>
          <cell r="B2647">
            <v>28</v>
          </cell>
          <cell r="C2647">
            <v>1996</v>
          </cell>
          <cell r="D2647">
            <v>1996</v>
          </cell>
          <cell r="E2647">
            <v>2044</v>
          </cell>
          <cell r="F2647">
            <v>2710.34</v>
          </cell>
        </row>
        <row r="2648">
          <cell r="A2648" t="str">
            <v>2819961997</v>
          </cell>
          <cell r="B2648">
            <v>28</v>
          </cell>
          <cell r="C2648">
            <v>1996</v>
          </cell>
          <cell r="D2648">
            <v>1997</v>
          </cell>
          <cell r="E2648">
            <v>9786</v>
          </cell>
          <cell r="F2648">
            <v>11909.56</v>
          </cell>
        </row>
        <row r="2649">
          <cell r="A2649" t="str">
            <v>2819961998</v>
          </cell>
          <cell r="B2649">
            <v>28</v>
          </cell>
          <cell r="C2649">
            <v>1996</v>
          </cell>
          <cell r="D2649">
            <v>1998</v>
          </cell>
          <cell r="E2649">
            <v>1977</v>
          </cell>
          <cell r="F2649">
            <v>2281.46</v>
          </cell>
        </row>
        <row r="2650">
          <cell r="A2650" t="str">
            <v>2819961999</v>
          </cell>
          <cell r="B2650">
            <v>28</v>
          </cell>
          <cell r="C2650">
            <v>1996</v>
          </cell>
          <cell r="D2650">
            <v>1999</v>
          </cell>
          <cell r="E2650">
            <v>1348</v>
          </cell>
          <cell r="F2650">
            <v>1478.76</v>
          </cell>
        </row>
        <row r="2651">
          <cell r="A2651" t="str">
            <v>2819962000</v>
          </cell>
          <cell r="B2651">
            <v>28</v>
          </cell>
          <cell r="C2651">
            <v>1996</v>
          </cell>
          <cell r="D2651">
            <v>2000</v>
          </cell>
          <cell r="E2651">
            <v>242</v>
          </cell>
          <cell r="F2651">
            <v>262.57</v>
          </cell>
        </row>
        <row r="2652">
          <cell r="A2652" t="str">
            <v>2819962001</v>
          </cell>
          <cell r="B2652">
            <v>28</v>
          </cell>
          <cell r="C2652">
            <v>1996</v>
          </cell>
          <cell r="D2652">
            <v>2001</v>
          </cell>
          <cell r="E2652">
            <v>19146</v>
          </cell>
          <cell r="F2652">
            <v>20543.66</v>
          </cell>
        </row>
        <row r="2653">
          <cell r="A2653" t="str">
            <v>281997.</v>
          </cell>
          <cell r="B2653">
            <v>28</v>
          </cell>
          <cell r="C2653">
            <v>1997</v>
          </cell>
          <cell r="D2653" t="str">
            <v>.</v>
          </cell>
          <cell r="E2653" t="str">
            <v>.</v>
          </cell>
          <cell r="F2653" t="str">
            <v>.</v>
          </cell>
        </row>
        <row r="2654">
          <cell r="A2654" t="str">
            <v>2819971997</v>
          </cell>
          <cell r="B2654">
            <v>28</v>
          </cell>
          <cell r="C2654">
            <v>1997</v>
          </cell>
          <cell r="D2654">
            <v>1997</v>
          </cell>
          <cell r="E2654">
            <v>604</v>
          </cell>
          <cell r="F2654">
            <v>735.07</v>
          </cell>
        </row>
        <row r="2655">
          <cell r="A2655" t="str">
            <v>2819971998</v>
          </cell>
          <cell r="B2655">
            <v>28</v>
          </cell>
          <cell r="C2655">
            <v>1997</v>
          </cell>
          <cell r="D2655">
            <v>1998</v>
          </cell>
          <cell r="E2655">
            <v>8829</v>
          </cell>
          <cell r="F2655">
            <v>10188.67</v>
          </cell>
        </row>
        <row r="2656">
          <cell r="A2656" t="str">
            <v>2819971999</v>
          </cell>
          <cell r="B2656">
            <v>28</v>
          </cell>
          <cell r="C2656">
            <v>1997</v>
          </cell>
          <cell r="D2656">
            <v>1999</v>
          </cell>
          <cell r="E2656">
            <v>8296</v>
          </cell>
          <cell r="F2656">
            <v>9100.7099999999991</v>
          </cell>
        </row>
        <row r="2657">
          <cell r="A2657" t="str">
            <v>2819972000</v>
          </cell>
          <cell r="B2657">
            <v>28</v>
          </cell>
          <cell r="C2657">
            <v>1997</v>
          </cell>
          <cell r="D2657">
            <v>2000</v>
          </cell>
          <cell r="E2657">
            <v>16000</v>
          </cell>
          <cell r="F2657">
            <v>17360</v>
          </cell>
        </row>
        <row r="2658">
          <cell r="A2658" t="str">
            <v>2819972001</v>
          </cell>
          <cell r="B2658">
            <v>28</v>
          </cell>
          <cell r="C2658">
            <v>1997</v>
          </cell>
          <cell r="D2658">
            <v>2001</v>
          </cell>
          <cell r="E2658">
            <v>8500</v>
          </cell>
          <cell r="F2658">
            <v>9120.5</v>
          </cell>
        </row>
        <row r="2659">
          <cell r="A2659" t="str">
            <v>281998.</v>
          </cell>
          <cell r="B2659">
            <v>28</v>
          </cell>
          <cell r="C2659">
            <v>1998</v>
          </cell>
          <cell r="D2659" t="str">
            <v>.</v>
          </cell>
          <cell r="E2659" t="str">
            <v>.</v>
          </cell>
          <cell r="F2659" t="str">
            <v>.</v>
          </cell>
        </row>
        <row r="2660">
          <cell r="A2660" t="str">
            <v>2819981998</v>
          </cell>
          <cell r="B2660">
            <v>28</v>
          </cell>
          <cell r="C2660">
            <v>1998</v>
          </cell>
          <cell r="D2660">
            <v>1998</v>
          </cell>
          <cell r="E2660">
            <v>1290</v>
          </cell>
          <cell r="F2660">
            <v>1488.66</v>
          </cell>
        </row>
        <row r="2661">
          <cell r="A2661" t="str">
            <v>2819981999</v>
          </cell>
          <cell r="B2661">
            <v>28</v>
          </cell>
          <cell r="C2661">
            <v>1998</v>
          </cell>
          <cell r="D2661">
            <v>1999</v>
          </cell>
          <cell r="E2661">
            <v>41472</v>
          </cell>
          <cell r="F2661">
            <v>45494.78</v>
          </cell>
        </row>
        <row r="2662">
          <cell r="A2662" t="str">
            <v>2819982000</v>
          </cell>
          <cell r="B2662">
            <v>28</v>
          </cell>
          <cell r="C2662">
            <v>1998</v>
          </cell>
          <cell r="D2662">
            <v>2000</v>
          </cell>
          <cell r="E2662">
            <v>3951</v>
          </cell>
          <cell r="F2662">
            <v>4286.83</v>
          </cell>
        </row>
        <row r="2663">
          <cell r="A2663" t="str">
            <v>2819982001</v>
          </cell>
          <cell r="B2663">
            <v>28</v>
          </cell>
          <cell r="C2663">
            <v>1998</v>
          </cell>
          <cell r="D2663">
            <v>2001</v>
          </cell>
          <cell r="E2663">
            <v>19290</v>
          </cell>
          <cell r="F2663">
            <v>20698.169999999998</v>
          </cell>
        </row>
        <row r="2664">
          <cell r="A2664" t="str">
            <v>2819982002</v>
          </cell>
          <cell r="B2664">
            <v>28</v>
          </cell>
          <cell r="C2664">
            <v>1998</v>
          </cell>
          <cell r="D2664">
            <v>2002</v>
          </cell>
          <cell r="E2664">
            <v>991</v>
          </cell>
          <cell r="F2664">
            <v>1006.86</v>
          </cell>
        </row>
        <row r="2665">
          <cell r="A2665" t="str">
            <v>281999.</v>
          </cell>
          <cell r="B2665">
            <v>28</v>
          </cell>
          <cell r="C2665">
            <v>1999</v>
          </cell>
          <cell r="D2665" t="str">
            <v>.</v>
          </cell>
          <cell r="E2665" t="str">
            <v>.</v>
          </cell>
          <cell r="F2665" t="str">
            <v>.</v>
          </cell>
        </row>
        <row r="2666">
          <cell r="A2666" t="str">
            <v>2819991999</v>
          </cell>
          <cell r="B2666">
            <v>28</v>
          </cell>
          <cell r="C2666">
            <v>1999</v>
          </cell>
          <cell r="D2666">
            <v>1999</v>
          </cell>
          <cell r="E2666">
            <v>4808</v>
          </cell>
          <cell r="F2666">
            <v>5274.38</v>
          </cell>
        </row>
        <row r="2667">
          <cell r="A2667" t="str">
            <v>2819992000</v>
          </cell>
          <cell r="B2667">
            <v>28</v>
          </cell>
          <cell r="C2667">
            <v>1999</v>
          </cell>
          <cell r="D2667">
            <v>2000</v>
          </cell>
          <cell r="E2667">
            <v>19628</v>
          </cell>
          <cell r="F2667">
            <v>21296.38</v>
          </cell>
        </row>
        <row r="2668">
          <cell r="A2668" t="str">
            <v>2819992001</v>
          </cell>
          <cell r="B2668">
            <v>28</v>
          </cell>
          <cell r="C2668">
            <v>1999</v>
          </cell>
          <cell r="D2668">
            <v>2001</v>
          </cell>
          <cell r="E2668">
            <v>44209</v>
          </cell>
          <cell r="F2668">
            <v>47436.26</v>
          </cell>
        </row>
        <row r="2669">
          <cell r="A2669" t="str">
            <v>2819992002</v>
          </cell>
          <cell r="B2669">
            <v>28</v>
          </cell>
          <cell r="C2669">
            <v>1999</v>
          </cell>
          <cell r="D2669">
            <v>2002</v>
          </cell>
          <cell r="E2669">
            <v>8699</v>
          </cell>
          <cell r="F2669">
            <v>8838.18</v>
          </cell>
        </row>
        <row r="2670">
          <cell r="A2670" t="str">
            <v>2820002000</v>
          </cell>
          <cell r="B2670">
            <v>28</v>
          </cell>
          <cell r="C2670">
            <v>2000</v>
          </cell>
          <cell r="D2670">
            <v>2000</v>
          </cell>
          <cell r="E2670">
            <v>1877</v>
          </cell>
          <cell r="F2670">
            <v>2036.55</v>
          </cell>
        </row>
        <row r="2671">
          <cell r="A2671" t="str">
            <v>2820002001</v>
          </cell>
          <cell r="B2671">
            <v>28</v>
          </cell>
          <cell r="C2671">
            <v>2000</v>
          </cell>
          <cell r="D2671">
            <v>2001</v>
          </cell>
          <cell r="E2671">
            <v>10500</v>
          </cell>
          <cell r="F2671">
            <v>11266.5</v>
          </cell>
        </row>
        <row r="2672">
          <cell r="A2672" t="str">
            <v>2820002002</v>
          </cell>
          <cell r="B2672">
            <v>28</v>
          </cell>
          <cell r="C2672">
            <v>2000</v>
          </cell>
          <cell r="D2672">
            <v>2002</v>
          </cell>
          <cell r="E2672">
            <v>12000</v>
          </cell>
          <cell r="F2672">
            <v>12192</v>
          </cell>
        </row>
        <row r="2673">
          <cell r="A2673" t="str">
            <v>301977.</v>
          </cell>
          <cell r="B2673">
            <v>30</v>
          </cell>
          <cell r="C2673">
            <v>1977</v>
          </cell>
          <cell r="D2673" t="str">
            <v>.</v>
          </cell>
          <cell r="E2673" t="str">
            <v>.</v>
          </cell>
          <cell r="F2673" t="str">
            <v>.</v>
          </cell>
        </row>
        <row r="2674">
          <cell r="A2674" t="str">
            <v>3019771976</v>
          </cell>
          <cell r="B2674">
            <v>30</v>
          </cell>
          <cell r="C2674">
            <v>1977</v>
          </cell>
          <cell r="D2674">
            <v>1976</v>
          </cell>
          <cell r="E2674">
            <v>6.58</v>
          </cell>
          <cell r="F2674">
            <v>6.58</v>
          </cell>
        </row>
        <row r="2675">
          <cell r="A2675" t="str">
            <v>3019771977</v>
          </cell>
          <cell r="B2675">
            <v>30</v>
          </cell>
          <cell r="C2675">
            <v>1977</v>
          </cell>
          <cell r="D2675">
            <v>1977</v>
          </cell>
          <cell r="E2675">
            <v>300.82</v>
          </cell>
          <cell r="F2675">
            <v>3292873.19</v>
          </cell>
        </row>
        <row r="2676">
          <cell r="A2676" t="str">
            <v>3019771978</v>
          </cell>
          <cell r="B2676">
            <v>30</v>
          </cell>
          <cell r="C2676">
            <v>1977</v>
          </cell>
          <cell r="D2676">
            <v>1978</v>
          </cell>
          <cell r="E2676">
            <v>1158.08</v>
          </cell>
          <cell r="F2676">
            <v>8417791.6799999997</v>
          </cell>
        </row>
        <row r="2677">
          <cell r="A2677" t="str">
            <v>3019771979</v>
          </cell>
          <cell r="B2677">
            <v>30</v>
          </cell>
          <cell r="C2677">
            <v>1977</v>
          </cell>
          <cell r="D2677">
            <v>1979</v>
          </cell>
          <cell r="E2677">
            <v>2906.97</v>
          </cell>
          <cell r="F2677">
            <v>11851295.18</v>
          </cell>
        </row>
        <row r="2678">
          <cell r="A2678" t="str">
            <v>3019771980</v>
          </cell>
          <cell r="B2678">
            <v>30</v>
          </cell>
          <cell r="C2678">
            <v>1977</v>
          </cell>
          <cell r="D2678">
            <v>1980</v>
          </cell>
          <cell r="E2678">
            <v>5331.97</v>
          </cell>
          <cell r="F2678">
            <v>9409503.4100000001</v>
          </cell>
        </row>
        <row r="2679">
          <cell r="A2679" t="str">
            <v>3019771981</v>
          </cell>
          <cell r="B2679">
            <v>30</v>
          </cell>
          <cell r="C2679">
            <v>1977</v>
          </cell>
          <cell r="D2679">
            <v>1981</v>
          </cell>
          <cell r="E2679">
            <v>8834.6</v>
          </cell>
          <cell r="F2679">
            <v>7191284.8899999997</v>
          </cell>
        </row>
        <row r="2680">
          <cell r="A2680" t="str">
            <v>3019771982</v>
          </cell>
          <cell r="B2680">
            <v>30</v>
          </cell>
          <cell r="C2680">
            <v>1977</v>
          </cell>
          <cell r="D2680">
            <v>1982</v>
          </cell>
          <cell r="E2680">
            <v>13743.97</v>
          </cell>
          <cell r="F2680">
            <v>5077338.63</v>
          </cell>
        </row>
        <row r="2681">
          <cell r="A2681" t="str">
            <v>The SAS</v>
          </cell>
          <cell r="D2681" t="str">
            <v>The SAS</v>
          </cell>
          <cell r="E2681" t="str">
            <v>System</v>
          </cell>
          <cell r="F2681">
            <v>0.375</v>
          </cell>
        </row>
        <row r="2682">
          <cell r="A2682">
            <v>0</v>
          </cell>
        </row>
        <row r="2683">
          <cell r="A2683">
            <v>0</v>
          </cell>
        </row>
        <row r="2684">
          <cell r="A2684">
            <v>0</v>
          </cell>
          <cell r="E2684" t="str">
            <v>PD_LOSS_</v>
          </cell>
        </row>
        <row r="2685">
          <cell r="A2685" t="str">
            <v>VEH_TYPEUNDERYRPRODYR</v>
          </cell>
          <cell r="B2685" t="str">
            <v>VEH_TYPE</v>
          </cell>
          <cell r="C2685" t="str">
            <v>UNDERYR</v>
          </cell>
          <cell r="D2685" t="str">
            <v>PRODYR</v>
          </cell>
          <cell r="E2685" t="str">
            <v>SHEKEL</v>
          </cell>
          <cell r="F2685" t="str">
            <v>INDEXLOSS</v>
          </cell>
        </row>
        <row r="2686">
          <cell r="A2686">
            <v>0</v>
          </cell>
        </row>
        <row r="2687">
          <cell r="A2687" t="str">
            <v>3019771983</v>
          </cell>
          <cell r="B2687">
            <v>30</v>
          </cell>
          <cell r="C2687">
            <v>1977</v>
          </cell>
          <cell r="D2687">
            <v>1983</v>
          </cell>
          <cell r="E2687">
            <v>21512.23</v>
          </cell>
          <cell r="F2687">
            <v>3235052.17</v>
          </cell>
        </row>
        <row r="2688">
          <cell r="A2688" t="str">
            <v>3019771984</v>
          </cell>
          <cell r="B2688">
            <v>30</v>
          </cell>
          <cell r="C2688">
            <v>1977</v>
          </cell>
          <cell r="D2688">
            <v>1984</v>
          </cell>
          <cell r="E2688">
            <v>98185.94</v>
          </cell>
          <cell r="F2688">
            <v>3116225.36</v>
          </cell>
        </row>
        <row r="2689">
          <cell r="A2689" t="str">
            <v>3019771985</v>
          </cell>
          <cell r="B2689">
            <v>30</v>
          </cell>
          <cell r="C2689">
            <v>1977</v>
          </cell>
          <cell r="D2689">
            <v>1985</v>
          </cell>
          <cell r="E2689">
            <v>105399.51</v>
          </cell>
          <cell r="F2689">
            <v>826648.36</v>
          </cell>
        </row>
        <row r="2690">
          <cell r="A2690" t="str">
            <v>3019771986</v>
          </cell>
          <cell r="B2690">
            <v>30</v>
          </cell>
          <cell r="C2690">
            <v>1977</v>
          </cell>
          <cell r="D2690">
            <v>1986</v>
          </cell>
          <cell r="E2690">
            <v>204118</v>
          </cell>
          <cell r="F2690">
            <v>1081008.93</v>
          </cell>
        </row>
        <row r="2691">
          <cell r="A2691" t="str">
            <v>3019771987</v>
          </cell>
          <cell r="B2691">
            <v>30</v>
          </cell>
          <cell r="C2691">
            <v>1977</v>
          </cell>
          <cell r="D2691">
            <v>1987</v>
          </cell>
          <cell r="E2691">
            <v>644248</v>
          </cell>
          <cell r="F2691">
            <v>2846931.91</v>
          </cell>
        </row>
        <row r="2692">
          <cell r="A2692" t="str">
            <v>3019771988</v>
          </cell>
          <cell r="B2692">
            <v>30</v>
          </cell>
          <cell r="C2692">
            <v>1977</v>
          </cell>
          <cell r="D2692">
            <v>1988</v>
          </cell>
          <cell r="E2692">
            <v>465010</v>
          </cell>
          <cell r="F2692">
            <v>1766572.99</v>
          </cell>
        </row>
        <row r="2693">
          <cell r="A2693" t="str">
            <v>3019771989</v>
          </cell>
          <cell r="B2693">
            <v>30</v>
          </cell>
          <cell r="C2693">
            <v>1977</v>
          </cell>
          <cell r="D2693">
            <v>1989</v>
          </cell>
          <cell r="E2693">
            <v>78092</v>
          </cell>
          <cell r="F2693">
            <v>246848.81</v>
          </cell>
        </row>
        <row r="2694">
          <cell r="A2694" t="str">
            <v>3019771990</v>
          </cell>
          <cell r="B2694">
            <v>30</v>
          </cell>
          <cell r="C2694">
            <v>1977</v>
          </cell>
          <cell r="D2694">
            <v>1990</v>
          </cell>
          <cell r="E2694">
            <v>1275</v>
          </cell>
          <cell r="F2694">
            <v>3439.95</v>
          </cell>
        </row>
        <row r="2695">
          <cell r="A2695" t="str">
            <v>3019771991</v>
          </cell>
          <cell r="B2695">
            <v>30</v>
          </cell>
          <cell r="C2695">
            <v>1977</v>
          </cell>
          <cell r="D2695">
            <v>1991</v>
          </cell>
          <cell r="E2695">
            <v>11545</v>
          </cell>
          <cell r="F2695">
            <v>26172.52</v>
          </cell>
        </row>
        <row r="2696">
          <cell r="A2696" t="str">
            <v>3019771992</v>
          </cell>
          <cell r="B2696">
            <v>30</v>
          </cell>
          <cell r="C2696">
            <v>1977</v>
          </cell>
          <cell r="D2696">
            <v>1992</v>
          </cell>
          <cell r="E2696">
            <v>45341</v>
          </cell>
          <cell r="F2696">
            <v>91815.52</v>
          </cell>
        </row>
        <row r="2697">
          <cell r="A2697" t="str">
            <v>3019771993</v>
          </cell>
          <cell r="B2697">
            <v>30</v>
          </cell>
          <cell r="C2697">
            <v>1977</v>
          </cell>
          <cell r="D2697">
            <v>1993</v>
          </cell>
          <cell r="E2697">
            <v>136648</v>
          </cell>
          <cell r="F2697">
            <v>249382.6</v>
          </cell>
        </row>
        <row r="2698">
          <cell r="A2698" t="str">
            <v>3019771994</v>
          </cell>
          <cell r="B2698">
            <v>30</v>
          </cell>
          <cell r="C2698">
            <v>1977</v>
          </cell>
          <cell r="D2698">
            <v>1994</v>
          </cell>
          <cell r="E2698">
            <v>-33</v>
          </cell>
          <cell r="F2698">
            <v>-53.63</v>
          </cell>
        </row>
        <row r="2699">
          <cell r="A2699" t="str">
            <v>301978.</v>
          </cell>
          <cell r="B2699">
            <v>30</v>
          </cell>
          <cell r="C2699">
            <v>1978</v>
          </cell>
          <cell r="D2699" t="str">
            <v>.</v>
          </cell>
          <cell r="E2699" t="str">
            <v>.</v>
          </cell>
          <cell r="F2699" t="str">
            <v>.</v>
          </cell>
        </row>
        <row r="2700">
          <cell r="A2700" t="str">
            <v>3019781978</v>
          </cell>
          <cell r="B2700">
            <v>30</v>
          </cell>
          <cell r="C2700">
            <v>1978</v>
          </cell>
          <cell r="D2700">
            <v>1978</v>
          </cell>
          <cell r="E2700">
            <v>233.34</v>
          </cell>
          <cell r="F2700">
            <v>1696089.66</v>
          </cell>
        </row>
        <row r="2701">
          <cell r="A2701" t="str">
            <v>3019781979</v>
          </cell>
          <cell r="B2701">
            <v>30</v>
          </cell>
          <cell r="C2701">
            <v>1978</v>
          </cell>
          <cell r="D2701">
            <v>1979</v>
          </cell>
          <cell r="E2701">
            <v>1137.06</v>
          </cell>
          <cell r="F2701">
            <v>4635628.75</v>
          </cell>
        </row>
        <row r="2702">
          <cell r="A2702" t="str">
            <v>3019781980</v>
          </cell>
          <cell r="B2702">
            <v>30</v>
          </cell>
          <cell r="C2702">
            <v>1978</v>
          </cell>
          <cell r="D2702">
            <v>1980</v>
          </cell>
          <cell r="E2702">
            <v>3628.69</v>
          </cell>
          <cell r="F2702">
            <v>6403668.9900000002</v>
          </cell>
        </row>
        <row r="2703">
          <cell r="A2703" t="str">
            <v>3019781981</v>
          </cell>
          <cell r="B2703">
            <v>30</v>
          </cell>
          <cell r="C2703">
            <v>1978</v>
          </cell>
          <cell r="D2703">
            <v>1981</v>
          </cell>
          <cell r="E2703">
            <v>7768.4</v>
          </cell>
          <cell r="F2703">
            <v>6323407.6799999997</v>
          </cell>
        </row>
        <row r="2704">
          <cell r="A2704" t="str">
            <v>3019781982</v>
          </cell>
          <cell r="B2704">
            <v>30</v>
          </cell>
          <cell r="C2704">
            <v>1978</v>
          </cell>
          <cell r="D2704">
            <v>1982</v>
          </cell>
          <cell r="E2704">
            <v>14483.61</v>
          </cell>
          <cell r="F2704">
            <v>5350578.66</v>
          </cell>
        </row>
        <row r="2705">
          <cell r="A2705" t="str">
            <v>3019781983</v>
          </cell>
          <cell r="B2705">
            <v>30</v>
          </cell>
          <cell r="C2705">
            <v>1978</v>
          </cell>
          <cell r="D2705">
            <v>1983</v>
          </cell>
          <cell r="E2705">
            <v>19838.66</v>
          </cell>
          <cell r="F2705">
            <v>2983377.37</v>
          </cell>
        </row>
        <row r="2706">
          <cell r="A2706" t="str">
            <v>3019781984</v>
          </cell>
          <cell r="B2706">
            <v>30</v>
          </cell>
          <cell r="C2706">
            <v>1978</v>
          </cell>
          <cell r="D2706">
            <v>1984</v>
          </cell>
          <cell r="E2706">
            <v>77653.39</v>
          </cell>
          <cell r="F2706">
            <v>2464563.29</v>
          </cell>
        </row>
        <row r="2707">
          <cell r="A2707" t="str">
            <v>3019781985</v>
          </cell>
          <cell r="B2707">
            <v>30</v>
          </cell>
          <cell r="C2707">
            <v>1978</v>
          </cell>
          <cell r="D2707">
            <v>1985</v>
          </cell>
          <cell r="E2707">
            <v>259551.29</v>
          </cell>
          <cell r="F2707">
            <v>2035660.77</v>
          </cell>
        </row>
        <row r="2708">
          <cell r="A2708" t="str">
            <v>3019781986</v>
          </cell>
          <cell r="B2708">
            <v>30</v>
          </cell>
          <cell r="C2708">
            <v>1978</v>
          </cell>
          <cell r="D2708">
            <v>1986</v>
          </cell>
          <cell r="E2708">
            <v>752045</v>
          </cell>
          <cell r="F2708">
            <v>3982830.32</v>
          </cell>
        </row>
        <row r="2709">
          <cell r="A2709" t="str">
            <v>3019781987</v>
          </cell>
          <cell r="B2709">
            <v>30</v>
          </cell>
          <cell r="C2709">
            <v>1978</v>
          </cell>
          <cell r="D2709">
            <v>1987</v>
          </cell>
          <cell r="E2709">
            <v>1139060</v>
          </cell>
          <cell r="F2709">
            <v>5033506.1399999997</v>
          </cell>
        </row>
        <row r="2710">
          <cell r="A2710" t="str">
            <v>3019781988</v>
          </cell>
          <cell r="B2710">
            <v>30</v>
          </cell>
          <cell r="C2710">
            <v>1978</v>
          </cell>
          <cell r="D2710">
            <v>1988</v>
          </cell>
          <cell r="E2710">
            <v>245546</v>
          </cell>
          <cell r="F2710">
            <v>932829.25</v>
          </cell>
        </row>
        <row r="2711">
          <cell r="A2711" t="str">
            <v>3019781989</v>
          </cell>
          <cell r="B2711">
            <v>30</v>
          </cell>
          <cell r="C2711">
            <v>1978</v>
          </cell>
          <cell r="D2711">
            <v>1989</v>
          </cell>
          <cell r="E2711">
            <v>617674</v>
          </cell>
          <cell r="F2711">
            <v>1952467.51</v>
          </cell>
        </row>
        <row r="2712">
          <cell r="A2712" t="str">
            <v>3019781990</v>
          </cell>
          <cell r="B2712">
            <v>30</v>
          </cell>
          <cell r="C2712">
            <v>1978</v>
          </cell>
          <cell r="D2712">
            <v>1990</v>
          </cell>
          <cell r="E2712">
            <v>3308</v>
          </cell>
          <cell r="F2712">
            <v>8924.98</v>
          </cell>
        </row>
        <row r="2713">
          <cell r="A2713" t="str">
            <v>3019781991</v>
          </cell>
          <cell r="B2713">
            <v>30</v>
          </cell>
          <cell r="C2713">
            <v>1978</v>
          </cell>
          <cell r="D2713">
            <v>1991</v>
          </cell>
          <cell r="E2713">
            <v>51825</v>
          </cell>
          <cell r="F2713">
            <v>117487.27</v>
          </cell>
        </row>
        <row r="2714">
          <cell r="A2714" t="str">
            <v>3019781993</v>
          </cell>
          <cell r="B2714">
            <v>30</v>
          </cell>
          <cell r="C2714">
            <v>1978</v>
          </cell>
          <cell r="D2714">
            <v>1993</v>
          </cell>
          <cell r="E2714">
            <v>18623</v>
          </cell>
          <cell r="F2714">
            <v>33986.980000000003</v>
          </cell>
        </row>
        <row r="2715">
          <cell r="A2715" t="str">
            <v>3019781996</v>
          </cell>
          <cell r="B2715">
            <v>30</v>
          </cell>
          <cell r="C2715">
            <v>1978</v>
          </cell>
          <cell r="D2715">
            <v>1996</v>
          </cell>
          <cell r="E2715">
            <v>57255</v>
          </cell>
          <cell r="F2715">
            <v>75920.13</v>
          </cell>
        </row>
        <row r="2716">
          <cell r="A2716" t="str">
            <v>301979.</v>
          </cell>
          <cell r="B2716">
            <v>30</v>
          </cell>
          <cell r="C2716">
            <v>1979</v>
          </cell>
          <cell r="D2716" t="str">
            <v>.</v>
          </cell>
          <cell r="E2716" t="str">
            <v>.</v>
          </cell>
          <cell r="F2716" t="str">
            <v>.</v>
          </cell>
        </row>
        <row r="2717">
          <cell r="A2717" t="str">
            <v>3019791979</v>
          </cell>
          <cell r="B2717">
            <v>30</v>
          </cell>
          <cell r="C2717">
            <v>1979</v>
          </cell>
          <cell r="D2717">
            <v>1979</v>
          </cell>
          <cell r="E2717">
            <v>318.68</v>
          </cell>
          <cell r="F2717">
            <v>1299212.1499999999</v>
          </cell>
        </row>
        <row r="2718">
          <cell r="A2718" t="str">
            <v>3019791980</v>
          </cell>
          <cell r="B2718">
            <v>30</v>
          </cell>
          <cell r="C2718">
            <v>1979</v>
          </cell>
          <cell r="D2718">
            <v>1980</v>
          </cell>
          <cell r="E2718">
            <v>2811.35</v>
          </cell>
          <cell r="F2718">
            <v>4961282.12</v>
          </cell>
        </row>
        <row r="2719">
          <cell r="A2719" t="str">
            <v>3019791981</v>
          </cell>
          <cell r="B2719">
            <v>30</v>
          </cell>
          <cell r="C2719">
            <v>1979</v>
          </cell>
          <cell r="D2719">
            <v>1981</v>
          </cell>
          <cell r="E2719">
            <v>7006.14</v>
          </cell>
          <cell r="F2719">
            <v>5702934.9000000004</v>
          </cell>
        </row>
        <row r="2720">
          <cell r="A2720" t="str">
            <v>3019791982</v>
          </cell>
          <cell r="B2720">
            <v>30</v>
          </cell>
          <cell r="C2720">
            <v>1979</v>
          </cell>
          <cell r="D2720">
            <v>1982</v>
          </cell>
          <cell r="E2720">
            <v>10567.34</v>
          </cell>
          <cell r="F2720">
            <v>3903818.44</v>
          </cell>
        </row>
        <row r="2721">
          <cell r="A2721" t="str">
            <v>3019791983</v>
          </cell>
          <cell r="B2721">
            <v>30</v>
          </cell>
          <cell r="C2721">
            <v>1979</v>
          </cell>
          <cell r="D2721">
            <v>1983</v>
          </cell>
          <cell r="E2721">
            <v>27106.67</v>
          </cell>
          <cell r="F2721">
            <v>4076355.25</v>
          </cell>
        </row>
        <row r="2722">
          <cell r="A2722" t="str">
            <v>3019791984</v>
          </cell>
          <cell r="B2722">
            <v>30</v>
          </cell>
          <cell r="C2722">
            <v>1979</v>
          </cell>
          <cell r="D2722">
            <v>1984</v>
          </cell>
          <cell r="E2722">
            <v>92554.19</v>
          </cell>
          <cell r="F2722">
            <v>2937484.88</v>
          </cell>
        </row>
        <row r="2723">
          <cell r="A2723" t="str">
            <v>3019791985</v>
          </cell>
          <cell r="B2723">
            <v>30</v>
          </cell>
          <cell r="C2723">
            <v>1979</v>
          </cell>
          <cell r="D2723">
            <v>1985</v>
          </cell>
          <cell r="E2723">
            <v>600067.30000000005</v>
          </cell>
          <cell r="F2723">
            <v>4706327.83</v>
          </cell>
        </row>
        <row r="2724">
          <cell r="A2724" t="str">
            <v>3019791986</v>
          </cell>
          <cell r="B2724">
            <v>30</v>
          </cell>
          <cell r="C2724">
            <v>1979</v>
          </cell>
          <cell r="D2724">
            <v>1986</v>
          </cell>
          <cell r="E2724">
            <v>398971</v>
          </cell>
          <cell r="F2724">
            <v>2112950.42</v>
          </cell>
        </row>
        <row r="2725">
          <cell r="A2725" t="str">
            <v>3019791987</v>
          </cell>
          <cell r="B2725">
            <v>30</v>
          </cell>
          <cell r="C2725">
            <v>1979</v>
          </cell>
          <cell r="D2725">
            <v>1987</v>
          </cell>
          <cell r="E2725">
            <v>714782</v>
          </cell>
          <cell r="F2725">
            <v>3158621.66</v>
          </cell>
        </row>
        <row r="2726">
          <cell r="A2726" t="str">
            <v>3019791988</v>
          </cell>
          <cell r="B2726">
            <v>30</v>
          </cell>
          <cell r="C2726">
            <v>1979</v>
          </cell>
          <cell r="D2726">
            <v>1988</v>
          </cell>
          <cell r="E2726">
            <v>91141</v>
          </cell>
          <cell r="F2726">
            <v>346244.66</v>
          </cell>
        </row>
        <row r="2727">
          <cell r="A2727" t="str">
            <v>3019791989</v>
          </cell>
          <cell r="B2727">
            <v>30</v>
          </cell>
          <cell r="C2727">
            <v>1979</v>
          </cell>
          <cell r="D2727">
            <v>1989</v>
          </cell>
          <cell r="E2727">
            <v>116701</v>
          </cell>
          <cell r="F2727">
            <v>368891.86</v>
          </cell>
        </row>
        <row r="2728">
          <cell r="A2728" t="str">
            <v>3019791990</v>
          </cell>
          <cell r="B2728">
            <v>30</v>
          </cell>
          <cell r="C2728">
            <v>1979</v>
          </cell>
          <cell r="D2728">
            <v>1990</v>
          </cell>
          <cell r="E2728">
            <v>50500</v>
          </cell>
          <cell r="F2728">
            <v>136249</v>
          </cell>
        </row>
        <row r="2729">
          <cell r="A2729" t="str">
            <v>3019791991</v>
          </cell>
          <cell r="B2729">
            <v>30</v>
          </cell>
          <cell r="C2729">
            <v>1979</v>
          </cell>
          <cell r="D2729">
            <v>1991</v>
          </cell>
          <cell r="E2729">
            <v>4464</v>
          </cell>
          <cell r="F2729">
            <v>10119.89</v>
          </cell>
        </row>
        <row r="2730">
          <cell r="A2730" t="str">
            <v>3019791992</v>
          </cell>
          <cell r="B2730">
            <v>30</v>
          </cell>
          <cell r="C2730">
            <v>1979</v>
          </cell>
          <cell r="D2730">
            <v>1992</v>
          </cell>
          <cell r="E2730">
            <v>11891</v>
          </cell>
          <cell r="F2730">
            <v>24079.279999999999</v>
          </cell>
        </row>
        <row r="2731">
          <cell r="A2731" t="str">
            <v>3019791993</v>
          </cell>
          <cell r="B2731">
            <v>30</v>
          </cell>
          <cell r="C2731">
            <v>1979</v>
          </cell>
          <cell r="D2731">
            <v>1993</v>
          </cell>
          <cell r="E2731">
            <v>1991616</v>
          </cell>
          <cell r="F2731">
            <v>3634699.2</v>
          </cell>
        </row>
        <row r="2732">
          <cell r="A2732" t="str">
            <v>3019791994</v>
          </cell>
          <cell r="B2732">
            <v>30</v>
          </cell>
          <cell r="C2732">
            <v>1979</v>
          </cell>
          <cell r="D2732">
            <v>1994</v>
          </cell>
          <cell r="E2732">
            <v>-660</v>
          </cell>
          <cell r="F2732">
            <v>-1072.5</v>
          </cell>
        </row>
        <row r="2733">
          <cell r="A2733" t="str">
            <v>3019791995</v>
          </cell>
          <cell r="B2733">
            <v>30</v>
          </cell>
          <cell r="C2733">
            <v>1979</v>
          </cell>
          <cell r="D2733">
            <v>1995</v>
          </cell>
          <cell r="E2733">
            <v>276</v>
          </cell>
          <cell r="F2733">
            <v>407.65</v>
          </cell>
        </row>
        <row r="2734">
          <cell r="A2734" t="str">
            <v>3019791996</v>
          </cell>
          <cell r="B2734">
            <v>30</v>
          </cell>
          <cell r="C2734">
            <v>1979</v>
          </cell>
          <cell r="D2734">
            <v>1996</v>
          </cell>
          <cell r="E2734">
            <v>-264681</v>
          </cell>
          <cell r="F2734">
            <v>-350967.01</v>
          </cell>
        </row>
        <row r="2735">
          <cell r="A2735" t="str">
            <v>3019791997</v>
          </cell>
          <cell r="B2735">
            <v>30</v>
          </cell>
          <cell r="C2735">
            <v>1979</v>
          </cell>
          <cell r="D2735">
            <v>1997</v>
          </cell>
          <cell r="E2735">
            <v>-18987</v>
          </cell>
          <cell r="F2735">
            <v>-23107.18</v>
          </cell>
        </row>
        <row r="2736">
          <cell r="A2736" t="str">
            <v>301980.</v>
          </cell>
          <cell r="B2736">
            <v>30</v>
          </cell>
          <cell r="C2736">
            <v>1980</v>
          </cell>
          <cell r="D2736" t="str">
            <v>.</v>
          </cell>
          <cell r="E2736" t="str">
            <v>.</v>
          </cell>
          <cell r="F2736" t="str">
            <v>.</v>
          </cell>
        </row>
        <row r="2737">
          <cell r="A2737" t="str">
            <v>3019801980</v>
          </cell>
          <cell r="B2737">
            <v>30</v>
          </cell>
          <cell r="C2737">
            <v>1980</v>
          </cell>
          <cell r="D2737">
            <v>1980</v>
          </cell>
          <cell r="E2737">
            <v>761.77</v>
          </cell>
          <cell r="F2737">
            <v>1344320.66</v>
          </cell>
        </row>
        <row r="2738">
          <cell r="A2738" t="str">
            <v>3019801981</v>
          </cell>
          <cell r="B2738">
            <v>30</v>
          </cell>
          <cell r="C2738">
            <v>1980</v>
          </cell>
          <cell r="D2738">
            <v>1981</v>
          </cell>
          <cell r="E2738">
            <v>7132.96</v>
          </cell>
          <cell r="F2738">
            <v>5806165.2400000002</v>
          </cell>
        </row>
        <row r="2739">
          <cell r="A2739" t="str">
            <v>3019801982</v>
          </cell>
          <cell r="B2739">
            <v>30</v>
          </cell>
          <cell r="C2739">
            <v>1980</v>
          </cell>
          <cell r="D2739">
            <v>1982</v>
          </cell>
          <cell r="E2739">
            <v>17641.77</v>
          </cell>
          <cell r="F2739">
            <v>6517275.5999999996</v>
          </cell>
        </row>
        <row r="2740">
          <cell r="A2740" t="str">
            <v>3019801983</v>
          </cell>
          <cell r="B2740">
            <v>30</v>
          </cell>
          <cell r="C2740">
            <v>1980</v>
          </cell>
          <cell r="D2740">
            <v>1983</v>
          </cell>
          <cell r="E2740">
            <v>30684.799999999999</v>
          </cell>
          <cell r="F2740">
            <v>4614441.59</v>
          </cell>
        </row>
        <row r="2741">
          <cell r="A2741" t="str">
            <v>3019801984</v>
          </cell>
          <cell r="B2741">
            <v>30</v>
          </cell>
          <cell r="C2741">
            <v>1980</v>
          </cell>
          <cell r="D2741">
            <v>1984</v>
          </cell>
          <cell r="E2741">
            <v>89658.1</v>
          </cell>
          <cell r="F2741">
            <v>2845568.78</v>
          </cell>
        </row>
        <row r="2742">
          <cell r="A2742" t="str">
            <v>The SAS</v>
          </cell>
          <cell r="D2742" t="str">
            <v>The SAS</v>
          </cell>
          <cell r="E2742" t="str">
            <v>System</v>
          </cell>
          <cell r="F2742">
            <v>0.375</v>
          </cell>
        </row>
        <row r="2743">
          <cell r="A2743">
            <v>0</v>
          </cell>
        </row>
        <row r="2744">
          <cell r="A2744">
            <v>0</v>
          </cell>
        </row>
        <row r="2745">
          <cell r="A2745">
            <v>0</v>
          </cell>
          <cell r="E2745" t="str">
            <v>PD_LOSS_</v>
          </cell>
        </row>
        <row r="2746">
          <cell r="A2746" t="str">
            <v>VEH_TYPEUNDERYRPRODYR</v>
          </cell>
          <cell r="B2746" t="str">
            <v>VEH_TYPE</v>
          </cell>
          <cell r="C2746" t="str">
            <v>UNDERYR</v>
          </cell>
          <cell r="D2746" t="str">
            <v>PRODYR</v>
          </cell>
          <cell r="E2746" t="str">
            <v>SHEKEL</v>
          </cell>
          <cell r="F2746" t="str">
            <v>INDEXLOSS</v>
          </cell>
        </row>
        <row r="2747">
          <cell r="A2747">
            <v>0</v>
          </cell>
        </row>
        <row r="2748">
          <cell r="A2748" t="str">
            <v>3019801985</v>
          </cell>
          <cell r="B2748">
            <v>30</v>
          </cell>
          <cell r="C2748">
            <v>1980</v>
          </cell>
          <cell r="D2748">
            <v>1985</v>
          </cell>
          <cell r="E2748">
            <v>412691.49</v>
          </cell>
          <cell r="F2748">
            <v>3236739.36</v>
          </cell>
        </row>
        <row r="2749">
          <cell r="A2749" t="str">
            <v>3019801986</v>
          </cell>
          <cell r="B2749">
            <v>30</v>
          </cell>
          <cell r="C2749">
            <v>1980</v>
          </cell>
          <cell r="D2749">
            <v>1986</v>
          </cell>
          <cell r="E2749">
            <v>619133</v>
          </cell>
          <cell r="F2749">
            <v>3278928.37</v>
          </cell>
        </row>
        <row r="2750">
          <cell r="A2750" t="str">
            <v>3019801987</v>
          </cell>
          <cell r="B2750">
            <v>30</v>
          </cell>
          <cell r="C2750">
            <v>1980</v>
          </cell>
          <cell r="D2750">
            <v>1987</v>
          </cell>
          <cell r="E2750">
            <v>314910</v>
          </cell>
          <cell r="F2750">
            <v>1391587.29</v>
          </cell>
        </row>
        <row r="2751">
          <cell r="A2751" t="str">
            <v>3019801988</v>
          </cell>
          <cell r="B2751">
            <v>30</v>
          </cell>
          <cell r="C2751">
            <v>1980</v>
          </cell>
          <cell r="D2751">
            <v>1988</v>
          </cell>
          <cell r="E2751">
            <v>179305</v>
          </cell>
          <cell r="F2751">
            <v>681179.69</v>
          </cell>
        </row>
        <row r="2752">
          <cell r="A2752" t="str">
            <v>3019801989</v>
          </cell>
          <cell r="B2752">
            <v>30</v>
          </cell>
          <cell r="C2752">
            <v>1980</v>
          </cell>
          <cell r="D2752">
            <v>1989</v>
          </cell>
          <cell r="E2752">
            <v>185992</v>
          </cell>
          <cell r="F2752">
            <v>587920.71</v>
          </cell>
        </row>
        <row r="2753">
          <cell r="A2753" t="str">
            <v>3019801990</v>
          </cell>
          <cell r="B2753">
            <v>30</v>
          </cell>
          <cell r="C2753">
            <v>1980</v>
          </cell>
          <cell r="D2753">
            <v>1990</v>
          </cell>
          <cell r="E2753">
            <v>369163</v>
          </cell>
          <cell r="F2753">
            <v>996001.77</v>
          </cell>
        </row>
        <row r="2754">
          <cell r="A2754" t="str">
            <v>3019801991</v>
          </cell>
          <cell r="B2754">
            <v>30</v>
          </cell>
          <cell r="C2754">
            <v>1980</v>
          </cell>
          <cell r="D2754">
            <v>1991</v>
          </cell>
          <cell r="E2754">
            <v>289766</v>
          </cell>
          <cell r="F2754">
            <v>656899.52</v>
          </cell>
        </row>
        <row r="2755">
          <cell r="A2755" t="str">
            <v>3019801992</v>
          </cell>
          <cell r="B2755">
            <v>30</v>
          </cell>
          <cell r="C2755">
            <v>1980</v>
          </cell>
          <cell r="D2755">
            <v>1992</v>
          </cell>
          <cell r="E2755">
            <v>19682</v>
          </cell>
          <cell r="F2755">
            <v>39856.050000000003</v>
          </cell>
        </row>
        <row r="2756">
          <cell r="A2756" t="str">
            <v>3019801993</v>
          </cell>
          <cell r="B2756">
            <v>30</v>
          </cell>
          <cell r="C2756">
            <v>1980</v>
          </cell>
          <cell r="D2756">
            <v>1993</v>
          </cell>
          <cell r="E2756">
            <v>99788</v>
          </cell>
          <cell r="F2756">
            <v>182113.1</v>
          </cell>
        </row>
        <row r="2757">
          <cell r="A2757" t="str">
            <v>3019801994</v>
          </cell>
          <cell r="B2757">
            <v>30</v>
          </cell>
          <cell r="C2757">
            <v>1980</v>
          </cell>
          <cell r="D2757">
            <v>1994</v>
          </cell>
          <cell r="E2757">
            <v>5808</v>
          </cell>
          <cell r="F2757">
            <v>9438</v>
          </cell>
        </row>
        <row r="2758">
          <cell r="A2758" t="str">
            <v>3019801995</v>
          </cell>
          <cell r="B2758">
            <v>30</v>
          </cell>
          <cell r="C2758">
            <v>1980</v>
          </cell>
          <cell r="D2758">
            <v>1995</v>
          </cell>
          <cell r="E2758">
            <v>47863</v>
          </cell>
          <cell r="F2758">
            <v>70693.649999999994</v>
          </cell>
        </row>
        <row r="2759">
          <cell r="A2759" t="str">
            <v>3019801996</v>
          </cell>
          <cell r="B2759">
            <v>30</v>
          </cell>
          <cell r="C2759">
            <v>1980</v>
          </cell>
          <cell r="D2759">
            <v>1996</v>
          </cell>
          <cell r="E2759">
            <v>53701</v>
          </cell>
          <cell r="F2759">
            <v>71207.53</v>
          </cell>
        </row>
        <row r="2760">
          <cell r="A2760" t="str">
            <v>3019802002</v>
          </cell>
          <cell r="B2760">
            <v>30</v>
          </cell>
          <cell r="C2760">
            <v>1980</v>
          </cell>
          <cell r="D2760">
            <v>2002</v>
          </cell>
          <cell r="E2760">
            <v>-2600</v>
          </cell>
          <cell r="F2760">
            <v>-2641.6</v>
          </cell>
        </row>
        <row r="2761">
          <cell r="A2761" t="str">
            <v>301981.</v>
          </cell>
          <cell r="B2761">
            <v>30</v>
          </cell>
          <cell r="C2761">
            <v>1981</v>
          </cell>
          <cell r="D2761" t="str">
            <v>.</v>
          </cell>
          <cell r="E2761" t="str">
            <v>.</v>
          </cell>
          <cell r="F2761" t="str">
            <v>.</v>
          </cell>
        </row>
        <row r="2762">
          <cell r="A2762" t="str">
            <v>3019811981</v>
          </cell>
          <cell r="B2762">
            <v>30</v>
          </cell>
          <cell r="C2762">
            <v>1981</v>
          </cell>
          <cell r="D2762">
            <v>1981</v>
          </cell>
          <cell r="E2762">
            <v>1958.63</v>
          </cell>
          <cell r="F2762">
            <v>1594307.19</v>
          </cell>
        </row>
        <row r="2763">
          <cell r="A2763" t="str">
            <v>3019811982</v>
          </cell>
          <cell r="B2763">
            <v>30</v>
          </cell>
          <cell r="C2763">
            <v>1981</v>
          </cell>
          <cell r="D2763">
            <v>1982</v>
          </cell>
          <cell r="E2763">
            <v>14408.86</v>
          </cell>
          <cell r="F2763">
            <v>5322964.29</v>
          </cell>
        </row>
        <row r="2764">
          <cell r="A2764" t="str">
            <v>3019811983</v>
          </cell>
          <cell r="B2764">
            <v>30</v>
          </cell>
          <cell r="C2764">
            <v>1981</v>
          </cell>
          <cell r="D2764">
            <v>1983</v>
          </cell>
          <cell r="E2764">
            <v>27910.27</v>
          </cell>
          <cell r="F2764">
            <v>4197202.22</v>
          </cell>
        </row>
        <row r="2765">
          <cell r="A2765" t="str">
            <v>3019811984</v>
          </cell>
          <cell r="B2765">
            <v>30</v>
          </cell>
          <cell r="C2765">
            <v>1981</v>
          </cell>
          <cell r="D2765">
            <v>1984</v>
          </cell>
          <cell r="E2765">
            <v>133199.31</v>
          </cell>
          <cell r="F2765">
            <v>4227479.7</v>
          </cell>
        </row>
        <row r="2766">
          <cell r="A2766" t="str">
            <v>3019811985</v>
          </cell>
          <cell r="B2766">
            <v>30</v>
          </cell>
          <cell r="C2766">
            <v>1981</v>
          </cell>
          <cell r="D2766">
            <v>1985</v>
          </cell>
          <cell r="E2766">
            <v>416840.92</v>
          </cell>
          <cell r="F2766">
            <v>3269283.34</v>
          </cell>
        </row>
        <row r="2767">
          <cell r="A2767" t="str">
            <v>3019811986</v>
          </cell>
          <cell r="B2767">
            <v>30</v>
          </cell>
          <cell r="C2767">
            <v>1981</v>
          </cell>
          <cell r="D2767">
            <v>1986</v>
          </cell>
          <cell r="E2767">
            <v>1039081</v>
          </cell>
          <cell r="F2767">
            <v>5502972.9800000004</v>
          </cell>
        </row>
        <row r="2768">
          <cell r="A2768" t="str">
            <v>3019811987</v>
          </cell>
          <cell r="B2768">
            <v>30</v>
          </cell>
          <cell r="C2768">
            <v>1981</v>
          </cell>
          <cell r="D2768">
            <v>1987</v>
          </cell>
          <cell r="E2768">
            <v>1000626</v>
          </cell>
          <cell r="F2768">
            <v>4421766.29</v>
          </cell>
        </row>
        <row r="2769">
          <cell r="A2769" t="str">
            <v>3019811988</v>
          </cell>
          <cell r="B2769">
            <v>30</v>
          </cell>
          <cell r="C2769">
            <v>1981</v>
          </cell>
          <cell r="D2769">
            <v>1988</v>
          </cell>
          <cell r="E2769">
            <v>513834</v>
          </cell>
          <cell r="F2769">
            <v>1952055.37</v>
          </cell>
        </row>
        <row r="2770">
          <cell r="A2770" t="str">
            <v>3019811989</v>
          </cell>
          <cell r="B2770">
            <v>30</v>
          </cell>
          <cell r="C2770">
            <v>1981</v>
          </cell>
          <cell r="D2770">
            <v>1989</v>
          </cell>
          <cell r="E2770">
            <v>329185</v>
          </cell>
          <cell r="F2770">
            <v>1040553.78</v>
          </cell>
        </row>
        <row r="2771">
          <cell r="A2771" t="str">
            <v>3019811990</v>
          </cell>
          <cell r="B2771">
            <v>30</v>
          </cell>
          <cell r="C2771">
            <v>1981</v>
          </cell>
          <cell r="D2771">
            <v>1990</v>
          </cell>
          <cell r="E2771">
            <v>538091</v>
          </cell>
          <cell r="F2771">
            <v>1451769.52</v>
          </cell>
        </row>
        <row r="2772">
          <cell r="A2772" t="str">
            <v>3019811991</v>
          </cell>
          <cell r="B2772">
            <v>30</v>
          </cell>
          <cell r="C2772">
            <v>1981</v>
          </cell>
          <cell r="D2772">
            <v>1991</v>
          </cell>
          <cell r="E2772">
            <v>43869</v>
          </cell>
          <cell r="F2772">
            <v>99451.02</v>
          </cell>
        </row>
        <row r="2773">
          <cell r="A2773" t="str">
            <v>3019811992</v>
          </cell>
          <cell r="B2773">
            <v>30</v>
          </cell>
          <cell r="C2773">
            <v>1981</v>
          </cell>
          <cell r="D2773">
            <v>1992</v>
          </cell>
          <cell r="E2773">
            <v>332177</v>
          </cell>
          <cell r="F2773">
            <v>672658.42</v>
          </cell>
        </row>
        <row r="2774">
          <cell r="A2774" t="str">
            <v>3019811993</v>
          </cell>
          <cell r="B2774">
            <v>30</v>
          </cell>
          <cell r="C2774">
            <v>1981</v>
          </cell>
          <cell r="D2774">
            <v>1993</v>
          </cell>
          <cell r="E2774">
            <v>263608</v>
          </cell>
          <cell r="F2774">
            <v>481084.6</v>
          </cell>
        </row>
        <row r="2775">
          <cell r="A2775" t="str">
            <v>3019811994</v>
          </cell>
          <cell r="B2775">
            <v>30</v>
          </cell>
          <cell r="C2775">
            <v>1981</v>
          </cell>
          <cell r="D2775">
            <v>1994</v>
          </cell>
          <cell r="E2775">
            <v>8200</v>
          </cell>
          <cell r="F2775">
            <v>13325</v>
          </cell>
        </row>
        <row r="2776">
          <cell r="A2776" t="str">
            <v>3019811996</v>
          </cell>
          <cell r="B2776">
            <v>30</v>
          </cell>
          <cell r="C2776">
            <v>1981</v>
          </cell>
          <cell r="D2776">
            <v>1996</v>
          </cell>
          <cell r="E2776">
            <v>30682</v>
          </cell>
          <cell r="F2776">
            <v>40684.33</v>
          </cell>
        </row>
        <row r="2777">
          <cell r="A2777" t="str">
            <v>301982.</v>
          </cell>
          <cell r="B2777">
            <v>30</v>
          </cell>
          <cell r="C2777">
            <v>1982</v>
          </cell>
          <cell r="D2777" t="str">
            <v>.</v>
          </cell>
          <cell r="E2777" t="str">
            <v>.</v>
          </cell>
          <cell r="F2777" t="str">
            <v>.</v>
          </cell>
        </row>
        <row r="2778">
          <cell r="A2778" t="str">
            <v>3019821982</v>
          </cell>
          <cell r="B2778">
            <v>30</v>
          </cell>
          <cell r="C2778">
            <v>1982</v>
          </cell>
          <cell r="D2778">
            <v>1982</v>
          </cell>
          <cell r="E2778">
            <v>3603.49</v>
          </cell>
          <cell r="F2778">
            <v>1331212.0900000001</v>
          </cell>
        </row>
        <row r="2779">
          <cell r="A2779" t="str">
            <v>3019821983</v>
          </cell>
          <cell r="B2779">
            <v>30</v>
          </cell>
          <cell r="C2779">
            <v>1982</v>
          </cell>
          <cell r="D2779">
            <v>1983</v>
          </cell>
          <cell r="E2779">
            <v>28972.05</v>
          </cell>
          <cell r="F2779">
            <v>4356874.82</v>
          </cell>
        </row>
        <row r="2780">
          <cell r="A2780" t="str">
            <v>3019821984</v>
          </cell>
          <cell r="B2780">
            <v>30</v>
          </cell>
          <cell r="C2780">
            <v>1982</v>
          </cell>
          <cell r="D2780">
            <v>1984</v>
          </cell>
          <cell r="E2780">
            <v>181870.05</v>
          </cell>
          <cell r="F2780">
            <v>5772191.6500000004</v>
          </cell>
        </row>
        <row r="2781">
          <cell r="A2781" t="str">
            <v>3019821985</v>
          </cell>
          <cell r="B2781">
            <v>30</v>
          </cell>
          <cell r="C2781">
            <v>1982</v>
          </cell>
          <cell r="D2781">
            <v>1985</v>
          </cell>
          <cell r="E2781">
            <v>523900.68</v>
          </cell>
          <cell r="F2781">
            <v>4108953.03</v>
          </cell>
        </row>
        <row r="2782">
          <cell r="A2782" t="str">
            <v>3019821986</v>
          </cell>
          <cell r="B2782">
            <v>30</v>
          </cell>
          <cell r="C2782">
            <v>1982</v>
          </cell>
          <cell r="D2782">
            <v>1986</v>
          </cell>
          <cell r="E2782">
            <v>727529</v>
          </cell>
          <cell r="F2782">
            <v>3852993.58</v>
          </cell>
        </row>
        <row r="2783">
          <cell r="A2783" t="str">
            <v>3019821987</v>
          </cell>
          <cell r="B2783">
            <v>30</v>
          </cell>
          <cell r="C2783">
            <v>1982</v>
          </cell>
          <cell r="D2783">
            <v>1987</v>
          </cell>
          <cell r="E2783">
            <v>717870</v>
          </cell>
          <cell r="F2783">
            <v>3172267.53</v>
          </cell>
        </row>
        <row r="2784">
          <cell r="A2784" t="str">
            <v>3019821988</v>
          </cell>
          <cell r="B2784">
            <v>30</v>
          </cell>
          <cell r="C2784">
            <v>1982</v>
          </cell>
          <cell r="D2784">
            <v>1988</v>
          </cell>
          <cell r="E2784">
            <v>952101</v>
          </cell>
          <cell r="F2784">
            <v>3617031.7</v>
          </cell>
        </row>
        <row r="2785">
          <cell r="A2785" t="str">
            <v>3019821989</v>
          </cell>
          <cell r="B2785">
            <v>30</v>
          </cell>
          <cell r="C2785">
            <v>1982</v>
          </cell>
          <cell r="D2785">
            <v>1989</v>
          </cell>
          <cell r="E2785">
            <v>1390030</v>
          </cell>
          <cell r="F2785">
            <v>4393884.83</v>
          </cell>
        </row>
        <row r="2786">
          <cell r="A2786" t="str">
            <v>3019821990</v>
          </cell>
          <cell r="B2786">
            <v>30</v>
          </cell>
          <cell r="C2786">
            <v>1982</v>
          </cell>
          <cell r="D2786">
            <v>1990</v>
          </cell>
          <cell r="E2786">
            <v>883205</v>
          </cell>
          <cell r="F2786">
            <v>2382887.09</v>
          </cell>
        </row>
        <row r="2787">
          <cell r="A2787" t="str">
            <v>3019821991</v>
          </cell>
          <cell r="B2787">
            <v>30</v>
          </cell>
          <cell r="C2787">
            <v>1982</v>
          </cell>
          <cell r="D2787">
            <v>1991</v>
          </cell>
          <cell r="E2787">
            <v>1019406</v>
          </cell>
          <cell r="F2787">
            <v>2310993.4</v>
          </cell>
        </row>
        <row r="2788">
          <cell r="A2788" t="str">
            <v>3019821992</v>
          </cell>
          <cell r="B2788">
            <v>30</v>
          </cell>
          <cell r="C2788">
            <v>1982</v>
          </cell>
          <cell r="D2788">
            <v>1992</v>
          </cell>
          <cell r="E2788">
            <v>856803</v>
          </cell>
          <cell r="F2788">
            <v>1735026.07</v>
          </cell>
        </row>
        <row r="2789">
          <cell r="A2789" t="str">
            <v>3019821993</v>
          </cell>
          <cell r="B2789">
            <v>30</v>
          </cell>
          <cell r="C2789">
            <v>1982</v>
          </cell>
          <cell r="D2789">
            <v>1993</v>
          </cell>
          <cell r="E2789">
            <v>47992</v>
          </cell>
          <cell r="F2789">
            <v>87585.4</v>
          </cell>
        </row>
        <row r="2790">
          <cell r="A2790" t="str">
            <v>3019821994</v>
          </cell>
          <cell r="B2790">
            <v>30</v>
          </cell>
          <cell r="C2790">
            <v>1982</v>
          </cell>
          <cell r="D2790">
            <v>1994</v>
          </cell>
          <cell r="E2790">
            <v>60636</v>
          </cell>
          <cell r="F2790">
            <v>98533.5</v>
          </cell>
        </row>
        <row r="2791">
          <cell r="A2791" t="str">
            <v>3019821995</v>
          </cell>
          <cell r="B2791">
            <v>30</v>
          </cell>
          <cell r="C2791">
            <v>1982</v>
          </cell>
          <cell r="D2791">
            <v>1995</v>
          </cell>
          <cell r="E2791">
            <v>23583</v>
          </cell>
          <cell r="F2791">
            <v>34832.089999999997</v>
          </cell>
        </row>
        <row r="2792">
          <cell r="A2792" t="str">
            <v>301983.</v>
          </cell>
          <cell r="B2792">
            <v>30</v>
          </cell>
          <cell r="C2792">
            <v>1983</v>
          </cell>
          <cell r="D2792" t="str">
            <v>.</v>
          </cell>
          <cell r="E2792" t="str">
            <v>.</v>
          </cell>
          <cell r="F2792" t="str">
            <v>.</v>
          </cell>
        </row>
        <row r="2793">
          <cell r="A2793" t="str">
            <v>3019831983</v>
          </cell>
          <cell r="B2793">
            <v>30</v>
          </cell>
          <cell r="C2793">
            <v>1983</v>
          </cell>
          <cell r="D2793">
            <v>1983</v>
          </cell>
          <cell r="E2793">
            <v>9987.7900000000009</v>
          </cell>
          <cell r="F2793">
            <v>1501983.84</v>
          </cell>
        </row>
        <row r="2794">
          <cell r="A2794" t="str">
            <v>3019831984</v>
          </cell>
          <cell r="B2794">
            <v>30</v>
          </cell>
          <cell r="C2794">
            <v>1983</v>
          </cell>
          <cell r="D2794">
            <v>1984</v>
          </cell>
          <cell r="E2794">
            <v>129957.98</v>
          </cell>
          <cell r="F2794">
            <v>4124606.37</v>
          </cell>
        </row>
        <row r="2795">
          <cell r="A2795" t="str">
            <v>3019831985</v>
          </cell>
          <cell r="B2795">
            <v>30</v>
          </cell>
          <cell r="C2795">
            <v>1983</v>
          </cell>
          <cell r="D2795">
            <v>1985</v>
          </cell>
          <cell r="E2795">
            <v>887875.98</v>
          </cell>
          <cell r="F2795">
            <v>6963611.3099999996</v>
          </cell>
        </row>
        <row r="2796">
          <cell r="A2796" t="str">
            <v>3019831986</v>
          </cell>
          <cell r="B2796">
            <v>30</v>
          </cell>
          <cell r="C2796">
            <v>1983</v>
          </cell>
          <cell r="D2796">
            <v>1986</v>
          </cell>
          <cell r="E2796">
            <v>2593948</v>
          </cell>
          <cell r="F2796">
            <v>13737548.609999999</v>
          </cell>
        </row>
        <row r="2797">
          <cell r="A2797" t="str">
            <v>3019831987</v>
          </cell>
          <cell r="B2797">
            <v>30</v>
          </cell>
          <cell r="C2797">
            <v>1983</v>
          </cell>
          <cell r="D2797">
            <v>1987</v>
          </cell>
          <cell r="E2797">
            <v>1442901</v>
          </cell>
          <cell r="F2797">
            <v>6376179.5199999996</v>
          </cell>
        </row>
        <row r="2798">
          <cell r="A2798" t="str">
            <v>3019831988</v>
          </cell>
          <cell r="B2798">
            <v>30</v>
          </cell>
          <cell r="C2798">
            <v>1983</v>
          </cell>
          <cell r="D2798">
            <v>1988</v>
          </cell>
          <cell r="E2798">
            <v>1223619</v>
          </cell>
          <cell r="F2798">
            <v>4648528.58</v>
          </cell>
        </row>
        <row r="2799">
          <cell r="A2799" t="str">
            <v>3019831989</v>
          </cell>
          <cell r="B2799">
            <v>30</v>
          </cell>
          <cell r="C2799">
            <v>1983</v>
          </cell>
          <cell r="D2799">
            <v>1989</v>
          </cell>
          <cell r="E2799">
            <v>1952942</v>
          </cell>
          <cell r="F2799">
            <v>6173249.6600000001</v>
          </cell>
        </row>
        <row r="2800">
          <cell r="A2800" t="str">
            <v>3019831990</v>
          </cell>
          <cell r="B2800">
            <v>30</v>
          </cell>
          <cell r="C2800">
            <v>1983</v>
          </cell>
          <cell r="D2800">
            <v>1990</v>
          </cell>
          <cell r="E2800">
            <v>693905</v>
          </cell>
          <cell r="F2800">
            <v>1872155.69</v>
          </cell>
        </row>
        <row r="2801">
          <cell r="A2801" t="str">
            <v>3019831991</v>
          </cell>
          <cell r="B2801">
            <v>30</v>
          </cell>
          <cell r="C2801">
            <v>1983</v>
          </cell>
          <cell r="D2801">
            <v>1991</v>
          </cell>
          <cell r="E2801">
            <v>1654460</v>
          </cell>
          <cell r="F2801">
            <v>3750660.82</v>
          </cell>
        </row>
        <row r="2802">
          <cell r="A2802" t="str">
            <v>3019831992</v>
          </cell>
          <cell r="B2802">
            <v>30</v>
          </cell>
          <cell r="C2802">
            <v>1983</v>
          </cell>
          <cell r="D2802">
            <v>1992</v>
          </cell>
          <cell r="E2802">
            <v>827840</v>
          </cell>
          <cell r="F2802">
            <v>1676376</v>
          </cell>
        </row>
        <row r="2803">
          <cell r="A2803" t="str">
            <v>The SAS</v>
          </cell>
          <cell r="D2803" t="str">
            <v>The SAS</v>
          </cell>
          <cell r="E2803" t="str">
            <v>System</v>
          </cell>
          <cell r="F2803">
            <v>0.375</v>
          </cell>
        </row>
        <row r="2804">
          <cell r="A2804">
            <v>0</v>
          </cell>
        </row>
        <row r="2805">
          <cell r="A2805">
            <v>0</v>
          </cell>
        </row>
        <row r="2806">
          <cell r="A2806">
            <v>0</v>
          </cell>
          <cell r="E2806" t="str">
            <v>PD_LOSS_</v>
          </cell>
        </row>
        <row r="2807">
          <cell r="A2807" t="str">
            <v>VEH_TYPEUNDERYRPRODYR</v>
          </cell>
          <cell r="B2807" t="str">
            <v>VEH_TYPE</v>
          </cell>
          <cell r="C2807" t="str">
            <v>UNDERYR</v>
          </cell>
          <cell r="D2807" t="str">
            <v>PRODYR</v>
          </cell>
          <cell r="E2807" t="str">
            <v>SHEKEL</v>
          </cell>
          <cell r="F2807" t="str">
            <v>INDEXLOSS</v>
          </cell>
        </row>
        <row r="2808">
          <cell r="A2808">
            <v>0</v>
          </cell>
        </row>
        <row r="2809">
          <cell r="A2809" t="str">
            <v>3019831993</v>
          </cell>
          <cell r="B2809">
            <v>30</v>
          </cell>
          <cell r="C2809">
            <v>1983</v>
          </cell>
          <cell r="D2809">
            <v>1993</v>
          </cell>
          <cell r="E2809">
            <v>658809</v>
          </cell>
          <cell r="F2809">
            <v>1202326.42</v>
          </cell>
        </row>
        <row r="2810">
          <cell r="A2810" t="str">
            <v>3019831994</v>
          </cell>
          <cell r="B2810">
            <v>30</v>
          </cell>
          <cell r="C2810">
            <v>1983</v>
          </cell>
          <cell r="D2810">
            <v>1994</v>
          </cell>
          <cell r="E2810">
            <v>345988</v>
          </cell>
          <cell r="F2810">
            <v>562230.5</v>
          </cell>
        </row>
        <row r="2811">
          <cell r="A2811" t="str">
            <v>3019831995</v>
          </cell>
          <cell r="B2811">
            <v>30</v>
          </cell>
          <cell r="C2811">
            <v>1983</v>
          </cell>
          <cell r="D2811">
            <v>1995</v>
          </cell>
          <cell r="E2811">
            <v>364812</v>
          </cell>
          <cell r="F2811">
            <v>538827.31999999995</v>
          </cell>
        </row>
        <row r="2812">
          <cell r="A2812" t="str">
            <v>3019831996</v>
          </cell>
          <cell r="B2812">
            <v>30</v>
          </cell>
          <cell r="C2812">
            <v>1983</v>
          </cell>
          <cell r="D2812">
            <v>1996</v>
          </cell>
          <cell r="E2812">
            <v>350971</v>
          </cell>
          <cell r="F2812">
            <v>465387.55</v>
          </cell>
        </row>
        <row r="2813">
          <cell r="A2813" t="str">
            <v>3019831997</v>
          </cell>
          <cell r="B2813">
            <v>30</v>
          </cell>
          <cell r="C2813">
            <v>1983</v>
          </cell>
          <cell r="D2813">
            <v>1997</v>
          </cell>
          <cell r="E2813">
            <v>506603</v>
          </cell>
          <cell r="F2813">
            <v>616535.85</v>
          </cell>
        </row>
        <row r="2814">
          <cell r="A2814" t="str">
            <v>3019831998</v>
          </cell>
          <cell r="B2814">
            <v>30</v>
          </cell>
          <cell r="C2814">
            <v>1983</v>
          </cell>
          <cell r="D2814">
            <v>1998</v>
          </cell>
          <cell r="E2814">
            <v>219671</v>
          </cell>
          <cell r="F2814">
            <v>253500.33</v>
          </cell>
        </row>
        <row r="2815">
          <cell r="A2815" t="str">
            <v>3019831999</v>
          </cell>
          <cell r="B2815">
            <v>30</v>
          </cell>
          <cell r="C2815">
            <v>1983</v>
          </cell>
          <cell r="D2815">
            <v>1999</v>
          </cell>
          <cell r="E2815">
            <v>188655</v>
          </cell>
          <cell r="F2815">
            <v>206954.53</v>
          </cell>
        </row>
        <row r="2816">
          <cell r="A2816" t="str">
            <v>3019832000</v>
          </cell>
          <cell r="B2816">
            <v>30</v>
          </cell>
          <cell r="C2816">
            <v>1983</v>
          </cell>
          <cell r="D2816">
            <v>2000</v>
          </cell>
          <cell r="E2816">
            <v>9140</v>
          </cell>
          <cell r="F2816">
            <v>9916.9</v>
          </cell>
        </row>
        <row r="2817">
          <cell r="A2817" t="str">
            <v>301984.</v>
          </cell>
          <cell r="B2817">
            <v>30</v>
          </cell>
          <cell r="C2817">
            <v>1984</v>
          </cell>
          <cell r="D2817" t="str">
            <v>.</v>
          </cell>
          <cell r="E2817" t="str">
            <v>.</v>
          </cell>
          <cell r="F2817" t="str">
            <v>.</v>
          </cell>
        </row>
        <row r="2818">
          <cell r="A2818" t="str">
            <v>3019841984</v>
          </cell>
          <cell r="B2818">
            <v>30</v>
          </cell>
          <cell r="C2818">
            <v>1984</v>
          </cell>
          <cell r="D2818">
            <v>1984</v>
          </cell>
          <cell r="E2818">
            <v>41719.56</v>
          </cell>
          <cell r="F2818">
            <v>1324095.3999999999</v>
          </cell>
        </row>
        <row r="2819">
          <cell r="A2819" t="str">
            <v>3019841985</v>
          </cell>
          <cell r="B2819">
            <v>30</v>
          </cell>
          <cell r="C2819">
            <v>1984</v>
          </cell>
          <cell r="D2819">
            <v>1985</v>
          </cell>
          <cell r="E2819">
            <v>689076.15</v>
          </cell>
          <cell r="F2819">
            <v>5404424.2400000002</v>
          </cell>
        </row>
        <row r="2820">
          <cell r="A2820" t="str">
            <v>3019841986</v>
          </cell>
          <cell r="B2820">
            <v>30</v>
          </cell>
          <cell r="C2820">
            <v>1984</v>
          </cell>
          <cell r="D2820">
            <v>1986</v>
          </cell>
          <cell r="E2820">
            <v>1153075</v>
          </cell>
          <cell r="F2820">
            <v>6106685.2000000002</v>
          </cell>
        </row>
        <row r="2821">
          <cell r="A2821" t="str">
            <v>3019841987</v>
          </cell>
          <cell r="B2821">
            <v>30</v>
          </cell>
          <cell r="C2821">
            <v>1984</v>
          </cell>
          <cell r="D2821">
            <v>1987</v>
          </cell>
          <cell r="E2821">
            <v>1094818</v>
          </cell>
          <cell r="F2821">
            <v>4838000.74</v>
          </cell>
        </row>
        <row r="2822">
          <cell r="A2822" t="str">
            <v>3019841988</v>
          </cell>
          <cell r="B2822">
            <v>30</v>
          </cell>
          <cell r="C2822">
            <v>1984</v>
          </cell>
          <cell r="D2822">
            <v>1988</v>
          </cell>
          <cell r="E2822">
            <v>1089680</v>
          </cell>
          <cell r="F2822">
            <v>4139694.32</v>
          </cell>
        </row>
        <row r="2823">
          <cell r="A2823" t="str">
            <v>3019841989</v>
          </cell>
          <cell r="B2823">
            <v>30</v>
          </cell>
          <cell r="C2823">
            <v>1984</v>
          </cell>
          <cell r="D2823">
            <v>1989</v>
          </cell>
          <cell r="E2823">
            <v>1036085</v>
          </cell>
          <cell r="F2823">
            <v>3275064.68</v>
          </cell>
        </row>
        <row r="2824">
          <cell r="A2824" t="str">
            <v>3019841990</v>
          </cell>
          <cell r="B2824">
            <v>30</v>
          </cell>
          <cell r="C2824">
            <v>1984</v>
          </cell>
          <cell r="D2824">
            <v>1990</v>
          </cell>
          <cell r="E2824">
            <v>1192206</v>
          </cell>
          <cell r="F2824">
            <v>3216571.79</v>
          </cell>
        </row>
        <row r="2825">
          <cell r="A2825" t="str">
            <v>3019841991</v>
          </cell>
          <cell r="B2825">
            <v>30</v>
          </cell>
          <cell r="C2825">
            <v>1984</v>
          </cell>
          <cell r="D2825">
            <v>1991</v>
          </cell>
          <cell r="E2825">
            <v>1433148</v>
          </cell>
          <cell r="F2825">
            <v>3248946.52</v>
          </cell>
        </row>
        <row r="2826">
          <cell r="A2826" t="str">
            <v>3019841992</v>
          </cell>
          <cell r="B2826">
            <v>30</v>
          </cell>
          <cell r="C2826">
            <v>1984</v>
          </cell>
          <cell r="D2826">
            <v>1992</v>
          </cell>
          <cell r="E2826">
            <v>2207404</v>
          </cell>
          <cell r="F2826">
            <v>4469993.0999999996</v>
          </cell>
        </row>
        <row r="2827">
          <cell r="A2827" t="str">
            <v>3019841993</v>
          </cell>
          <cell r="B2827">
            <v>30</v>
          </cell>
          <cell r="C2827">
            <v>1984</v>
          </cell>
          <cell r="D2827">
            <v>1993</v>
          </cell>
          <cell r="E2827">
            <v>344700</v>
          </cell>
          <cell r="F2827">
            <v>629077.5</v>
          </cell>
        </row>
        <row r="2828">
          <cell r="A2828" t="str">
            <v>3019841994</v>
          </cell>
          <cell r="B2828">
            <v>30</v>
          </cell>
          <cell r="C2828">
            <v>1984</v>
          </cell>
          <cell r="D2828">
            <v>1994</v>
          </cell>
          <cell r="E2828">
            <v>228810</v>
          </cell>
          <cell r="F2828">
            <v>371816.25</v>
          </cell>
        </row>
        <row r="2829">
          <cell r="A2829" t="str">
            <v>3019841995</v>
          </cell>
          <cell r="B2829">
            <v>30</v>
          </cell>
          <cell r="C2829">
            <v>1984</v>
          </cell>
          <cell r="D2829">
            <v>1995</v>
          </cell>
          <cell r="E2829">
            <v>584465</v>
          </cell>
          <cell r="F2829">
            <v>863254.81</v>
          </cell>
        </row>
        <row r="2830">
          <cell r="A2830" t="str">
            <v>3019841996</v>
          </cell>
          <cell r="B2830">
            <v>30</v>
          </cell>
          <cell r="C2830">
            <v>1984</v>
          </cell>
          <cell r="D2830">
            <v>1996</v>
          </cell>
          <cell r="E2830">
            <v>-129964</v>
          </cell>
          <cell r="F2830">
            <v>-172332.26</v>
          </cell>
        </row>
        <row r="2831">
          <cell r="A2831" t="str">
            <v>3019841997</v>
          </cell>
          <cell r="B2831">
            <v>30</v>
          </cell>
          <cell r="C2831">
            <v>1984</v>
          </cell>
          <cell r="D2831">
            <v>1997</v>
          </cell>
          <cell r="E2831">
            <v>1360756</v>
          </cell>
          <cell r="F2831">
            <v>1656040.05</v>
          </cell>
        </row>
        <row r="2832">
          <cell r="A2832" t="str">
            <v>3019841998</v>
          </cell>
          <cell r="B2832">
            <v>30</v>
          </cell>
          <cell r="C2832">
            <v>1984</v>
          </cell>
          <cell r="D2832">
            <v>1998</v>
          </cell>
          <cell r="E2832">
            <v>16522</v>
          </cell>
          <cell r="F2832">
            <v>19066.39</v>
          </cell>
        </row>
        <row r="2833">
          <cell r="A2833" t="str">
            <v>3019841999</v>
          </cell>
          <cell r="B2833">
            <v>30</v>
          </cell>
          <cell r="C2833">
            <v>1984</v>
          </cell>
          <cell r="D2833">
            <v>1999</v>
          </cell>
          <cell r="E2833">
            <v>838</v>
          </cell>
          <cell r="F2833">
            <v>919.29</v>
          </cell>
        </row>
        <row r="2834">
          <cell r="A2834" t="str">
            <v>3019842000</v>
          </cell>
          <cell r="B2834">
            <v>30</v>
          </cell>
          <cell r="C2834">
            <v>1984</v>
          </cell>
          <cell r="D2834">
            <v>2000</v>
          </cell>
          <cell r="E2834">
            <v>170798</v>
          </cell>
          <cell r="F2834">
            <v>185315.83</v>
          </cell>
        </row>
        <row r="2835">
          <cell r="A2835" t="str">
            <v>301985.</v>
          </cell>
          <cell r="B2835">
            <v>30</v>
          </cell>
          <cell r="C2835">
            <v>1985</v>
          </cell>
          <cell r="D2835" t="str">
            <v>.</v>
          </cell>
          <cell r="E2835" t="str">
            <v>.</v>
          </cell>
          <cell r="F2835" t="str">
            <v>.</v>
          </cell>
        </row>
        <row r="2836">
          <cell r="A2836" t="str">
            <v>3019851985</v>
          </cell>
          <cell r="B2836">
            <v>30</v>
          </cell>
          <cell r="C2836">
            <v>1985</v>
          </cell>
          <cell r="D2836">
            <v>1985</v>
          </cell>
          <cell r="E2836">
            <v>336709.83</v>
          </cell>
          <cell r="F2836">
            <v>2640815.2000000002</v>
          </cell>
        </row>
        <row r="2837">
          <cell r="A2837" t="str">
            <v>3019851986</v>
          </cell>
          <cell r="B2837">
            <v>30</v>
          </cell>
          <cell r="C2837">
            <v>1985</v>
          </cell>
          <cell r="D2837">
            <v>1986</v>
          </cell>
          <cell r="E2837">
            <v>1853593</v>
          </cell>
          <cell r="F2837">
            <v>9816628.5299999993</v>
          </cell>
        </row>
        <row r="2838">
          <cell r="A2838" t="str">
            <v>3019851987</v>
          </cell>
          <cell r="B2838">
            <v>30</v>
          </cell>
          <cell r="C2838">
            <v>1985</v>
          </cell>
          <cell r="D2838">
            <v>1987</v>
          </cell>
          <cell r="E2838">
            <v>2642568</v>
          </cell>
          <cell r="F2838">
            <v>11677507.99</v>
          </cell>
        </row>
        <row r="2839">
          <cell r="A2839" t="str">
            <v>3019851988</v>
          </cell>
          <cell r="B2839">
            <v>30</v>
          </cell>
          <cell r="C2839">
            <v>1985</v>
          </cell>
          <cell r="D2839">
            <v>1988</v>
          </cell>
          <cell r="E2839">
            <v>2375206</v>
          </cell>
          <cell r="F2839">
            <v>9023407.5899999999</v>
          </cell>
        </row>
        <row r="2840">
          <cell r="A2840" t="str">
            <v>3019851989</v>
          </cell>
          <cell r="B2840">
            <v>30</v>
          </cell>
          <cell r="C2840">
            <v>1985</v>
          </cell>
          <cell r="D2840">
            <v>1989</v>
          </cell>
          <cell r="E2840">
            <v>2740331</v>
          </cell>
          <cell r="F2840">
            <v>8662186.2899999991</v>
          </cell>
        </row>
        <row r="2841">
          <cell r="A2841" t="str">
            <v>3019851990</v>
          </cell>
          <cell r="B2841">
            <v>30</v>
          </cell>
          <cell r="C2841">
            <v>1985</v>
          </cell>
          <cell r="D2841">
            <v>1990</v>
          </cell>
          <cell r="E2841">
            <v>3104537</v>
          </cell>
          <cell r="F2841">
            <v>8376040.8300000001</v>
          </cell>
        </row>
        <row r="2842">
          <cell r="A2842" t="str">
            <v>3019851991</v>
          </cell>
          <cell r="B2842">
            <v>30</v>
          </cell>
          <cell r="C2842">
            <v>1985</v>
          </cell>
          <cell r="D2842">
            <v>1991</v>
          </cell>
          <cell r="E2842">
            <v>1374629</v>
          </cell>
          <cell r="F2842">
            <v>3116283.94</v>
          </cell>
        </row>
        <row r="2843">
          <cell r="A2843" t="str">
            <v>3019851992</v>
          </cell>
          <cell r="B2843">
            <v>30</v>
          </cell>
          <cell r="C2843">
            <v>1985</v>
          </cell>
          <cell r="D2843">
            <v>1992</v>
          </cell>
          <cell r="E2843">
            <v>1819511</v>
          </cell>
          <cell r="F2843">
            <v>3684509.77</v>
          </cell>
        </row>
        <row r="2844">
          <cell r="A2844" t="str">
            <v>3019851993</v>
          </cell>
          <cell r="B2844">
            <v>30</v>
          </cell>
          <cell r="C2844">
            <v>1985</v>
          </cell>
          <cell r="D2844">
            <v>1993</v>
          </cell>
          <cell r="E2844">
            <v>4785143</v>
          </cell>
          <cell r="F2844">
            <v>8732885.9700000007</v>
          </cell>
        </row>
        <row r="2845">
          <cell r="A2845" t="str">
            <v>3019851994</v>
          </cell>
          <cell r="B2845">
            <v>30</v>
          </cell>
          <cell r="C2845">
            <v>1985</v>
          </cell>
          <cell r="D2845">
            <v>1994</v>
          </cell>
          <cell r="E2845">
            <v>503274</v>
          </cell>
          <cell r="F2845">
            <v>817820.25</v>
          </cell>
        </row>
        <row r="2846">
          <cell r="A2846" t="str">
            <v>3019851995</v>
          </cell>
          <cell r="B2846">
            <v>30</v>
          </cell>
          <cell r="C2846">
            <v>1985</v>
          </cell>
          <cell r="D2846">
            <v>1995</v>
          </cell>
          <cell r="E2846">
            <v>302263</v>
          </cell>
          <cell r="F2846">
            <v>446442.45</v>
          </cell>
        </row>
        <row r="2847">
          <cell r="A2847" t="str">
            <v>3019851996</v>
          </cell>
          <cell r="B2847">
            <v>30</v>
          </cell>
          <cell r="C2847">
            <v>1985</v>
          </cell>
          <cell r="D2847">
            <v>1996</v>
          </cell>
          <cell r="E2847">
            <v>101883</v>
          </cell>
          <cell r="F2847">
            <v>135096.85999999999</v>
          </cell>
        </row>
        <row r="2848">
          <cell r="A2848" t="str">
            <v>3019851997</v>
          </cell>
          <cell r="B2848">
            <v>30</v>
          </cell>
          <cell r="C2848">
            <v>1985</v>
          </cell>
          <cell r="D2848">
            <v>1997</v>
          </cell>
          <cell r="E2848">
            <v>56774</v>
          </cell>
          <cell r="F2848">
            <v>69093.960000000006</v>
          </cell>
        </row>
        <row r="2849">
          <cell r="A2849" t="str">
            <v>3019851998</v>
          </cell>
          <cell r="B2849">
            <v>30</v>
          </cell>
          <cell r="C2849">
            <v>1985</v>
          </cell>
          <cell r="D2849">
            <v>1998</v>
          </cell>
          <cell r="E2849">
            <v>403883</v>
          </cell>
          <cell r="F2849">
            <v>466080.98</v>
          </cell>
        </row>
        <row r="2850">
          <cell r="A2850" t="str">
            <v>3019851999</v>
          </cell>
          <cell r="B2850">
            <v>30</v>
          </cell>
          <cell r="C2850">
            <v>1985</v>
          </cell>
          <cell r="D2850">
            <v>1999</v>
          </cell>
          <cell r="E2850">
            <v>51699</v>
          </cell>
          <cell r="F2850">
            <v>56713.8</v>
          </cell>
        </row>
        <row r="2851">
          <cell r="A2851" t="str">
            <v>3019852000</v>
          </cell>
          <cell r="B2851">
            <v>30</v>
          </cell>
          <cell r="C2851">
            <v>1985</v>
          </cell>
          <cell r="D2851">
            <v>2000</v>
          </cell>
          <cell r="E2851">
            <v>58033</v>
          </cell>
          <cell r="F2851">
            <v>62965.8</v>
          </cell>
        </row>
        <row r="2852">
          <cell r="A2852" t="str">
            <v>3019852001</v>
          </cell>
          <cell r="B2852">
            <v>30</v>
          </cell>
          <cell r="C2852">
            <v>1985</v>
          </cell>
          <cell r="D2852">
            <v>2001</v>
          </cell>
          <cell r="E2852">
            <v>15614</v>
          </cell>
          <cell r="F2852">
            <v>16753.82</v>
          </cell>
        </row>
        <row r="2853">
          <cell r="A2853" t="str">
            <v>3019852002</v>
          </cell>
          <cell r="B2853">
            <v>30</v>
          </cell>
          <cell r="C2853">
            <v>1985</v>
          </cell>
          <cell r="D2853">
            <v>2002</v>
          </cell>
          <cell r="E2853">
            <v>800</v>
          </cell>
          <cell r="F2853">
            <v>812.8</v>
          </cell>
        </row>
        <row r="2854">
          <cell r="A2854" t="str">
            <v>301986.</v>
          </cell>
          <cell r="B2854">
            <v>30</v>
          </cell>
          <cell r="C2854">
            <v>1986</v>
          </cell>
          <cell r="D2854" t="str">
            <v>.</v>
          </cell>
          <cell r="E2854" t="str">
            <v>.</v>
          </cell>
          <cell r="F2854" t="str">
            <v>.</v>
          </cell>
        </row>
        <row r="2855">
          <cell r="A2855" t="str">
            <v>3019861986</v>
          </cell>
          <cell r="B2855">
            <v>30</v>
          </cell>
          <cell r="C2855">
            <v>1986</v>
          </cell>
          <cell r="D2855">
            <v>1986</v>
          </cell>
          <cell r="E2855">
            <v>615111</v>
          </cell>
          <cell r="F2855">
            <v>3257627.86</v>
          </cell>
        </row>
        <row r="2856">
          <cell r="A2856" t="str">
            <v>3019861987</v>
          </cell>
          <cell r="B2856">
            <v>30</v>
          </cell>
          <cell r="C2856">
            <v>1986</v>
          </cell>
          <cell r="D2856">
            <v>1987</v>
          </cell>
          <cell r="E2856">
            <v>2807180</v>
          </cell>
          <cell r="F2856">
            <v>12404928.42</v>
          </cell>
        </row>
        <row r="2857">
          <cell r="A2857" t="str">
            <v>3019861988</v>
          </cell>
          <cell r="B2857">
            <v>30</v>
          </cell>
          <cell r="C2857">
            <v>1986</v>
          </cell>
          <cell r="D2857">
            <v>1988</v>
          </cell>
          <cell r="E2857">
            <v>3852209</v>
          </cell>
          <cell r="F2857">
            <v>14634541.99</v>
          </cell>
        </row>
        <row r="2858">
          <cell r="A2858" t="str">
            <v>3019861989</v>
          </cell>
          <cell r="B2858">
            <v>30</v>
          </cell>
          <cell r="C2858">
            <v>1986</v>
          </cell>
          <cell r="D2858">
            <v>1989</v>
          </cell>
          <cell r="E2858">
            <v>3986755</v>
          </cell>
          <cell r="F2858">
            <v>12602132.550000001</v>
          </cell>
        </row>
        <row r="2859">
          <cell r="A2859" t="str">
            <v>3019861990</v>
          </cell>
          <cell r="B2859">
            <v>30</v>
          </cell>
          <cell r="C2859">
            <v>1986</v>
          </cell>
          <cell r="D2859">
            <v>1990</v>
          </cell>
          <cell r="E2859">
            <v>4102683</v>
          </cell>
          <cell r="F2859">
            <v>11069038.73</v>
          </cell>
        </row>
        <row r="2860">
          <cell r="A2860" t="str">
            <v>3019861991</v>
          </cell>
          <cell r="B2860">
            <v>30</v>
          </cell>
          <cell r="C2860">
            <v>1986</v>
          </cell>
          <cell r="D2860">
            <v>1991</v>
          </cell>
          <cell r="E2860">
            <v>3443429</v>
          </cell>
          <cell r="F2860">
            <v>7806253.54</v>
          </cell>
        </row>
        <row r="2861">
          <cell r="A2861" t="str">
            <v>3019861992</v>
          </cell>
          <cell r="B2861">
            <v>30</v>
          </cell>
          <cell r="C2861">
            <v>1986</v>
          </cell>
          <cell r="D2861">
            <v>1992</v>
          </cell>
          <cell r="E2861">
            <v>4833835</v>
          </cell>
          <cell r="F2861">
            <v>9788515.8699999992</v>
          </cell>
        </row>
        <row r="2862">
          <cell r="A2862" t="str">
            <v>3019861993</v>
          </cell>
          <cell r="B2862">
            <v>30</v>
          </cell>
          <cell r="C2862">
            <v>1986</v>
          </cell>
          <cell r="D2862">
            <v>1993</v>
          </cell>
          <cell r="E2862">
            <v>2711872</v>
          </cell>
          <cell r="F2862">
            <v>4949166.4000000004</v>
          </cell>
        </row>
        <row r="2863">
          <cell r="A2863" t="str">
            <v>3019861994</v>
          </cell>
          <cell r="B2863">
            <v>30</v>
          </cell>
          <cell r="C2863">
            <v>1986</v>
          </cell>
          <cell r="D2863">
            <v>1994</v>
          </cell>
          <cell r="E2863">
            <v>2835628</v>
          </cell>
          <cell r="F2863">
            <v>4607895.5</v>
          </cell>
        </row>
        <row r="2864">
          <cell r="A2864" t="str">
            <v>The SAS</v>
          </cell>
          <cell r="D2864" t="str">
            <v>The SAS</v>
          </cell>
          <cell r="E2864" t="str">
            <v>System</v>
          </cell>
          <cell r="F2864">
            <v>0.375</v>
          </cell>
        </row>
        <row r="2865">
          <cell r="A2865">
            <v>0</v>
          </cell>
        </row>
        <row r="2866">
          <cell r="A2866">
            <v>0</v>
          </cell>
        </row>
        <row r="2867">
          <cell r="A2867">
            <v>0</v>
          </cell>
          <cell r="E2867" t="str">
            <v>PD_LOSS_</v>
          </cell>
        </row>
        <row r="2868">
          <cell r="A2868" t="str">
            <v>VEH_TYPEUNDERYRPRODYR</v>
          </cell>
          <cell r="B2868" t="str">
            <v>VEH_TYPE</v>
          </cell>
          <cell r="C2868" t="str">
            <v>UNDERYR</v>
          </cell>
          <cell r="D2868" t="str">
            <v>PRODYR</v>
          </cell>
          <cell r="E2868" t="str">
            <v>SHEKEL</v>
          </cell>
          <cell r="F2868" t="str">
            <v>INDEXLOSS</v>
          </cell>
        </row>
        <row r="2869">
          <cell r="A2869">
            <v>0</v>
          </cell>
        </row>
        <row r="2870">
          <cell r="A2870" t="str">
            <v>3019861995</v>
          </cell>
          <cell r="B2870">
            <v>30</v>
          </cell>
          <cell r="C2870">
            <v>1986</v>
          </cell>
          <cell r="D2870">
            <v>1995</v>
          </cell>
          <cell r="E2870">
            <v>626521</v>
          </cell>
          <cell r="F2870">
            <v>925371.52</v>
          </cell>
        </row>
        <row r="2871">
          <cell r="A2871" t="str">
            <v>3019861996</v>
          </cell>
          <cell r="B2871">
            <v>30</v>
          </cell>
          <cell r="C2871">
            <v>1986</v>
          </cell>
          <cell r="D2871">
            <v>1996</v>
          </cell>
          <cell r="E2871">
            <v>2468389</v>
          </cell>
          <cell r="F2871">
            <v>3273083.81</v>
          </cell>
        </row>
        <row r="2872">
          <cell r="A2872" t="str">
            <v>3019861997</v>
          </cell>
          <cell r="B2872">
            <v>30</v>
          </cell>
          <cell r="C2872">
            <v>1986</v>
          </cell>
          <cell r="D2872">
            <v>1997</v>
          </cell>
          <cell r="E2872">
            <v>802174</v>
          </cell>
          <cell r="F2872">
            <v>976245.76000000001</v>
          </cell>
        </row>
        <row r="2873">
          <cell r="A2873" t="str">
            <v>3019861998</v>
          </cell>
          <cell r="B2873">
            <v>30</v>
          </cell>
          <cell r="C2873">
            <v>1986</v>
          </cell>
          <cell r="D2873">
            <v>1998</v>
          </cell>
          <cell r="E2873">
            <v>1347384</v>
          </cell>
          <cell r="F2873">
            <v>1554881.14</v>
          </cell>
        </row>
        <row r="2874">
          <cell r="A2874" t="str">
            <v>3019861999</v>
          </cell>
          <cell r="B2874">
            <v>30</v>
          </cell>
          <cell r="C2874">
            <v>1986</v>
          </cell>
          <cell r="D2874">
            <v>1999</v>
          </cell>
          <cell r="E2874">
            <v>141410</v>
          </cell>
          <cell r="F2874">
            <v>155126.76999999999</v>
          </cell>
        </row>
        <row r="2875">
          <cell r="A2875" t="str">
            <v>3019862000</v>
          </cell>
          <cell r="B2875">
            <v>30</v>
          </cell>
          <cell r="C2875">
            <v>1986</v>
          </cell>
          <cell r="D2875">
            <v>2000</v>
          </cell>
          <cell r="E2875">
            <v>2098</v>
          </cell>
          <cell r="F2875">
            <v>2276.33</v>
          </cell>
        </row>
        <row r="2876">
          <cell r="A2876" t="str">
            <v>3019862001</v>
          </cell>
          <cell r="B2876">
            <v>30</v>
          </cell>
          <cell r="C2876">
            <v>1986</v>
          </cell>
          <cell r="D2876">
            <v>2001</v>
          </cell>
          <cell r="E2876">
            <v>66779</v>
          </cell>
          <cell r="F2876">
            <v>71653.87</v>
          </cell>
        </row>
        <row r="2877">
          <cell r="A2877" t="str">
            <v>3019862002</v>
          </cell>
          <cell r="B2877">
            <v>30</v>
          </cell>
          <cell r="C2877">
            <v>1986</v>
          </cell>
          <cell r="D2877">
            <v>2002</v>
          </cell>
          <cell r="E2877">
            <v>1936</v>
          </cell>
          <cell r="F2877">
            <v>1966.98</v>
          </cell>
        </row>
        <row r="2878">
          <cell r="A2878" t="str">
            <v>301987.</v>
          </cell>
          <cell r="B2878">
            <v>30</v>
          </cell>
          <cell r="C2878">
            <v>1987</v>
          </cell>
          <cell r="D2878" t="str">
            <v>.</v>
          </cell>
          <cell r="E2878" t="str">
            <v>.</v>
          </cell>
          <cell r="F2878" t="str">
            <v>.</v>
          </cell>
        </row>
        <row r="2879">
          <cell r="A2879" t="str">
            <v>3019871987</v>
          </cell>
          <cell r="B2879">
            <v>30</v>
          </cell>
          <cell r="C2879">
            <v>1987</v>
          </cell>
          <cell r="D2879">
            <v>1987</v>
          </cell>
          <cell r="E2879">
            <v>1036957</v>
          </cell>
          <cell r="F2879">
            <v>4582312.9800000004</v>
          </cell>
        </row>
        <row r="2880">
          <cell r="A2880" t="str">
            <v>3019871988</v>
          </cell>
          <cell r="B2880">
            <v>30</v>
          </cell>
          <cell r="C2880">
            <v>1987</v>
          </cell>
          <cell r="D2880">
            <v>1988</v>
          </cell>
          <cell r="E2880">
            <v>4067696</v>
          </cell>
          <cell r="F2880">
            <v>15453177.1</v>
          </cell>
        </row>
        <row r="2881">
          <cell r="A2881" t="str">
            <v>3019871989</v>
          </cell>
          <cell r="B2881">
            <v>30</v>
          </cell>
          <cell r="C2881">
            <v>1987</v>
          </cell>
          <cell r="D2881">
            <v>1989</v>
          </cell>
          <cell r="E2881">
            <v>6513091</v>
          </cell>
          <cell r="F2881">
            <v>20587880.649999999</v>
          </cell>
        </row>
        <row r="2882">
          <cell r="A2882" t="str">
            <v>3019871990</v>
          </cell>
          <cell r="B2882">
            <v>30</v>
          </cell>
          <cell r="C2882">
            <v>1987</v>
          </cell>
          <cell r="D2882">
            <v>1990</v>
          </cell>
          <cell r="E2882">
            <v>6155461</v>
          </cell>
          <cell r="F2882">
            <v>16607433.779999999</v>
          </cell>
        </row>
        <row r="2883">
          <cell r="A2883" t="str">
            <v>3019871991</v>
          </cell>
          <cell r="B2883">
            <v>30</v>
          </cell>
          <cell r="C2883">
            <v>1987</v>
          </cell>
          <cell r="D2883">
            <v>1991</v>
          </cell>
          <cell r="E2883">
            <v>5642880</v>
          </cell>
          <cell r="F2883">
            <v>12792408.960000001</v>
          </cell>
        </row>
        <row r="2884">
          <cell r="A2884" t="str">
            <v>3019871992</v>
          </cell>
          <cell r="B2884">
            <v>30</v>
          </cell>
          <cell r="C2884">
            <v>1987</v>
          </cell>
          <cell r="D2884">
            <v>1992</v>
          </cell>
          <cell r="E2884">
            <v>6565361</v>
          </cell>
          <cell r="F2884">
            <v>13294856.02</v>
          </cell>
        </row>
        <row r="2885">
          <cell r="A2885" t="str">
            <v>3019871993</v>
          </cell>
          <cell r="B2885">
            <v>30</v>
          </cell>
          <cell r="C2885">
            <v>1987</v>
          </cell>
          <cell r="D2885">
            <v>1993</v>
          </cell>
          <cell r="E2885">
            <v>5147988</v>
          </cell>
          <cell r="F2885">
            <v>9395078.0999999996</v>
          </cell>
        </row>
        <row r="2886">
          <cell r="A2886" t="str">
            <v>3019871994</v>
          </cell>
          <cell r="B2886">
            <v>30</v>
          </cell>
          <cell r="C2886">
            <v>1987</v>
          </cell>
          <cell r="D2886">
            <v>1994</v>
          </cell>
          <cell r="E2886">
            <v>4548023</v>
          </cell>
          <cell r="F2886">
            <v>7390537.3799999999</v>
          </cell>
        </row>
        <row r="2887">
          <cell r="A2887" t="str">
            <v>3019871995</v>
          </cell>
          <cell r="B2887">
            <v>30</v>
          </cell>
          <cell r="C2887">
            <v>1987</v>
          </cell>
          <cell r="D2887">
            <v>1995</v>
          </cell>
          <cell r="E2887">
            <v>2335066</v>
          </cell>
          <cell r="F2887">
            <v>3448892.48</v>
          </cell>
        </row>
        <row r="2888">
          <cell r="A2888" t="str">
            <v>3019871996</v>
          </cell>
          <cell r="B2888">
            <v>30</v>
          </cell>
          <cell r="C2888">
            <v>1987</v>
          </cell>
          <cell r="D2888">
            <v>1996</v>
          </cell>
          <cell r="E2888">
            <v>3551553</v>
          </cell>
          <cell r="F2888">
            <v>4709359.28</v>
          </cell>
        </row>
        <row r="2889">
          <cell r="A2889" t="str">
            <v>3019871997</v>
          </cell>
          <cell r="B2889">
            <v>30</v>
          </cell>
          <cell r="C2889">
            <v>1987</v>
          </cell>
          <cell r="D2889">
            <v>1997</v>
          </cell>
          <cell r="E2889">
            <v>5095445</v>
          </cell>
          <cell r="F2889">
            <v>6201156.5599999996</v>
          </cell>
        </row>
        <row r="2890">
          <cell r="A2890" t="str">
            <v>3019871998</v>
          </cell>
          <cell r="B2890">
            <v>30</v>
          </cell>
          <cell r="C2890">
            <v>1987</v>
          </cell>
          <cell r="D2890">
            <v>1998</v>
          </cell>
          <cell r="E2890">
            <v>513008</v>
          </cell>
          <cell r="F2890">
            <v>592011.23</v>
          </cell>
        </row>
        <row r="2891">
          <cell r="A2891" t="str">
            <v>3019871999</v>
          </cell>
          <cell r="B2891">
            <v>30</v>
          </cell>
          <cell r="C2891">
            <v>1987</v>
          </cell>
          <cell r="D2891">
            <v>1999</v>
          </cell>
          <cell r="E2891">
            <v>173747</v>
          </cell>
          <cell r="F2891">
            <v>190600.46</v>
          </cell>
        </row>
        <row r="2892">
          <cell r="A2892" t="str">
            <v>3019872000</v>
          </cell>
          <cell r="B2892">
            <v>30</v>
          </cell>
          <cell r="C2892">
            <v>1987</v>
          </cell>
          <cell r="D2892">
            <v>2000</v>
          </cell>
          <cell r="E2892">
            <v>26838</v>
          </cell>
          <cell r="F2892">
            <v>29119.23</v>
          </cell>
        </row>
        <row r="2893">
          <cell r="A2893" t="str">
            <v>3019872002</v>
          </cell>
          <cell r="B2893">
            <v>30</v>
          </cell>
          <cell r="C2893">
            <v>1987</v>
          </cell>
          <cell r="D2893">
            <v>2002</v>
          </cell>
          <cell r="E2893">
            <v>1211</v>
          </cell>
          <cell r="F2893">
            <v>1230.3800000000001</v>
          </cell>
        </row>
        <row r="2894">
          <cell r="A2894" t="str">
            <v>301988.</v>
          </cell>
          <cell r="B2894">
            <v>30</v>
          </cell>
          <cell r="C2894">
            <v>1988</v>
          </cell>
          <cell r="D2894" t="str">
            <v>.</v>
          </cell>
          <cell r="E2894" t="str">
            <v>.</v>
          </cell>
          <cell r="F2894" t="str">
            <v>.</v>
          </cell>
        </row>
        <row r="2895">
          <cell r="A2895" t="str">
            <v>3019881988</v>
          </cell>
          <cell r="B2895">
            <v>30</v>
          </cell>
          <cell r="C2895">
            <v>1988</v>
          </cell>
          <cell r="D2895">
            <v>1988</v>
          </cell>
          <cell r="E2895">
            <v>1393438</v>
          </cell>
          <cell r="F2895">
            <v>5293670.96</v>
          </cell>
        </row>
        <row r="2896">
          <cell r="A2896" t="str">
            <v>3019881989</v>
          </cell>
          <cell r="B2896">
            <v>30</v>
          </cell>
          <cell r="C2896">
            <v>1988</v>
          </cell>
          <cell r="D2896">
            <v>1989</v>
          </cell>
          <cell r="E2896">
            <v>6678807</v>
          </cell>
          <cell r="F2896">
            <v>21111708.93</v>
          </cell>
        </row>
        <row r="2897">
          <cell r="A2897" t="str">
            <v>3019881990</v>
          </cell>
          <cell r="B2897">
            <v>30</v>
          </cell>
          <cell r="C2897">
            <v>1988</v>
          </cell>
          <cell r="D2897">
            <v>1990</v>
          </cell>
          <cell r="E2897">
            <v>7980499</v>
          </cell>
          <cell r="F2897">
            <v>21531386.300000001</v>
          </cell>
        </row>
        <row r="2898">
          <cell r="A2898" t="str">
            <v>3019881991</v>
          </cell>
          <cell r="B2898">
            <v>30</v>
          </cell>
          <cell r="C2898">
            <v>1988</v>
          </cell>
          <cell r="D2898">
            <v>1991</v>
          </cell>
          <cell r="E2898">
            <v>9841474</v>
          </cell>
          <cell r="F2898">
            <v>22310621.559999999</v>
          </cell>
        </row>
        <row r="2899">
          <cell r="A2899" t="str">
            <v>3019881992</v>
          </cell>
          <cell r="B2899">
            <v>30</v>
          </cell>
          <cell r="C2899">
            <v>1988</v>
          </cell>
          <cell r="D2899">
            <v>1992</v>
          </cell>
          <cell r="E2899">
            <v>9101200</v>
          </cell>
          <cell r="F2899">
            <v>18429930</v>
          </cell>
        </row>
        <row r="2900">
          <cell r="A2900" t="str">
            <v>3019881993</v>
          </cell>
          <cell r="B2900">
            <v>30</v>
          </cell>
          <cell r="C2900">
            <v>1988</v>
          </cell>
          <cell r="D2900">
            <v>1993</v>
          </cell>
          <cell r="E2900">
            <v>6333950</v>
          </cell>
          <cell r="F2900">
            <v>11559458.75</v>
          </cell>
        </row>
        <row r="2901">
          <cell r="A2901" t="str">
            <v>3019881994</v>
          </cell>
          <cell r="B2901">
            <v>30</v>
          </cell>
          <cell r="C2901">
            <v>1988</v>
          </cell>
          <cell r="D2901">
            <v>1994</v>
          </cell>
          <cell r="E2901">
            <v>6490596</v>
          </cell>
          <cell r="F2901">
            <v>10547218.5</v>
          </cell>
        </row>
        <row r="2902">
          <cell r="A2902" t="str">
            <v>3019881995</v>
          </cell>
          <cell r="B2902">
            <v>30</v>
          </cell>
          <cell r="C2902">
            <v>1988</v>
          </cell>
          <cell r="D2902">
            <v>1995</v>
          </cell>
          <cell r="E2902">
            <v>9976777</v>
          </cell>
          <cell r="F2902">
            <v>14735699.630000001</v>
          </cell>
        </row>
        <row r="2903">
          <cell r="A2903" t="str">
            <v>3019881996</v>
          </cell>
          <cell r="B2903">
            <v>30</v>
          </cell>
          <cell r="C2903">
            <v>1988</v>
          </cell>
          <cell r="D2903">
            <v>1996</v>
          </cell>
          <cell r="E2903">
            <v>7635389</v>
          </cell>
          <cell r="F2903">
            <v>10124525.810000001</v>
          </cell>
        </row>
        <row r="2904">
          <cell r="A2904" t="str">
            <v>3019881997</v>
          </cell>
          <cell r="B2904">
            <v>30</v>
          </cell>
          <cell r="C2904">
            <v>1988</v>
          </cell>
          <cell r="D2904">
            <v>1997</v>
          </cell>
          <cell r="E2904">
            <v>5271443</v>
          </cell>
          <cell r="F2904">
            <v>6415346.1299999999</v>
          </cell>
        </row>
        <row r="2905">
          <cell r="A2905" t="str">
            <v>3019881998</v>
          </cell>
          <cell r="B2905">
            <v>30</v>
          </cell>
          <cell r="C2905">
            <v>1988</v>
          </cell>
          <cell r="D2905">
            <v>1998</v>
          </cell>
          <cell r="E2905">
            <v>1780031.01</v>
          </cell>
          <cell r="F2905">
            <v>2054155.79</v>
          </cell>
        </row>
        <row r="2906">
          <cell r="A2906" t="str">
            <v>3019881999</v>
          </cell>
          <cell r="B2906">
            <v>30</v>
          </cell>
          <cell r="C2906">
            <v>1988</v>
          </cell>
          <cell r="D2906">
            <v>1999</v>
          </cell>
          <cell r="E2906">
            <v>1320819</v>
          </cell>
          <cell r="F2906">
            <v>1448938.44</v>
          </cell>
        </row>
        <row r="2907">
          <cell r="A2907" t="str">
            <v>3019882000</v>
          </cell>
          <cell r="B2907">
            <v>30</v>
          </cell>
          <cell r="C2907">
            <v>1988</v>
          </cell>
          <cell r="D2907">
            <v>2000</v>
          </cell>
          <cell r="E2907">
            <v>1849967</v>
          </cell>
          <cell r="F2907">
            <v>2007214.19</v>
          </cell>
        </row>
        <row r="2908">
          <cell r="A2908" t="str">
            <v>3019882001</v>
          </cell>
          <cell r="B2908">
            <v>30</v>
          </cell>
          <cell r="C2908">
            <v>1988</v>
          </cell>
          <cell r="D2908">
            <v>2001</v>
          </cell>
          <cell r="E2908">
            <v>1173679</v>
          </cell>
          <cell r="F2908">
            <v>1259357.57</v>
          </cell>
        </row>
        <row r="2909">
          <cell r="A2909" t="str">
            <v>3019882002</v>
          </cell>
          <cell r="B2909">
            <v>30</v>
          </cell>
          <cell r="C2909">
            <v>1988</v>
          </cell>
          <cell r="D2909">
            <v>2002</v>
          </cell>
          <cell r="E2909">
            <v>209808</v>
          </cell>
          <cell r="F2909">
            <v>213164.93</v>
          </cell>
        </row>
        <row r="2910">
          <cell r="A2910" t="str">
            <v>301989.</v>
          </cell>
          <cell r="B2910">
            <v>30</v>
          </cell>
          <cell r="C2910">
            <v>1989</v>
          </cell>
          <cell r="D2910" t="str">
            <v>.</v>
          </cell>
          <cell r="E2910" t="str">
            <v>.</v>
          </cell>
          <cell r="F2910" t="str">
            <v>.</v>
          </cell>
        </row>
        <row r="2911">
          <cell r="A2911" t="str">
            <v>3019891989</v>
          </cell>
          <cell r="B2911">
            <v>30</v>
          </cell>
          <cell r="C2911">
            <v>1989</v>
          </cell>
          <cell r="D2911">
            <v>1989</v>
          </cell>
          <cell r="E2911">
            <v>2050480</v>
          </cell>
          <cell r="F2911">
            <v>6481567.2800000003</v>
          </cell>
        </row>
        <row r="2912">
          <cell r="A2912" t="str">
            <v>3019891990</v>
          </cell>
          <cell r="B2912">
            <v>30</v>
          </cell>
          <cell r="C2912">
            <v>1989</v>
          </cell>
          <cell r="D2912">
            <v>1990</v>
          </cell>
          <cell r="E2912">
            <v>9101725</v>
          </cell>
          <cell r="F2912">
            <v>24556454.050000001</v>
          </cell>
        </row>
        <row r="2913">
          <cell r="A2913" t="str">
            <v>3019891991</v>
          </cell>
          <cell r="B2913">
            <v>30</v>
          </cell>
          <cell r="C2913">
            <v>1989</v>
          </cell>
          <cell r="D2913">
            <v>1991</v>
          </cell>
          <cell r="E2913">
            <v>12323478</v>
          </cell>
          <cell r="F2913">
            <v>27937324.629999999</v>
          </cell>
        </row>
        <row r="2914">
          <cell r="A2914" t="str">
            <v>3019891992</v>
          </cell>
          <cell r="B2914">
            <v>30</v>
          </cell>
          <cell r="C2914">
            <v>1989</v>
          </cell>
          <cell r="D2914">
            <v>1992</v>
          </cell>
          <cell r="E2914">
            <v>11563480</v>
          </cell>
          <cell r="F2914">
            <v>23416047</v>
          </cell>
        </row>
        <row r="2915">
          <cell r="A2915" t="str">
            <v>3019891993</v>
          </cell>
          <cell r="B2915">
            <v>30</v>
          </cell>
          <cell r="C2915">
            <v>1989</v>
          </cell>
          <cell r="D2915">
            <v>1993</v>
          </cell>
          <cell r="E2915">
            <v>10083007</v>
          </cell>
          <cell r="F2915">
            <v>18401487.77</v>
          </cell>
        </row>
        <row r="2916">
          <cell r="A2916" t="str">
            <v>3019891994</v>
          </cell>
          <cell r="B2916">
            <v>30</v>
          </cell>
          <cell r="C2916">
            <v>1989</v>
          </cell>
          <cell r="D2916">
            <v>1994</v>
          </cell>
          <cell r="E2916">
            <v>11978545</v>
          </cell>
          <cell r="F2916">
            <v>19465135.629999999</v>
          </cell>
        </row>
        <row r="2917">
          <cell r="A2917" t="str">
            <v>3019891995</v>
          </cell>
          <cell r="B2917">
            <v>30</v>
          </cell>
          <cell r="C2917">
            <v>1989</v>
          </cell>
          <cell r="D2917">
            <v>1995</v>
          </cell>
          <cell r="E2917">
            <v>8946893</v>
          </cell>
          <cell r="F2917">
            <v>13214560.960000001</v>
          </cell>
        </row>
        <row r="2918">
          <cell r="A2918" t="str">
            <v>3019891996</v>
          </cell>
          <cell r="B2918">
            <v>30</v>
          </cell>
          <cell r="C2918">
            <v>1989</v>
          </cell>
          <cell r="D2918">
            <v>1996</v>
          </cell>
          <cell r="E2918">
            <v>11142120</v>
          </cell>
          <cell r="F2918">
            <v>14774451.119999999</v>
          </cell>
        </row>
        <row r="2919">
          <cell r="A2919" t="str">
            <v>3019891997</v>
          </cell>
          <cell r="B2919">
            <v>30</v>
          </cell>
          <cell r="C2919">
            <v>1989</v>
          </cell>
          <cell r="D2919">
            <v>1997</v>
          </cell>
          <cell r="E2919">
            <v>4264261</v>
          </cell>
          <cell r="F2919">
            <v>5189605.6399999997</v>
          </cell>
        </row>
        <row r="2920">
          <cell r="A2920" t="str">
            <v>3019891998</v>
          </cell>
          <cell r="B2920">
            <v>30</v>
          </cell>
          <cell r="C2920">
            <v>1989</v>
          </cell>
          <cell r="D2920">
            <v>1998</v>
          </cell>
          <cell r="E2920">
            <v>1961170</v>
          </cell>
          <cell r="F2920">
            <v>2263190.1800000002</v>
          </cell>
        </row>
        <row r="2921">
          <cell r="A2921" t="str">
            <v>3019891999</v>
          </cell>
          <cell r="B2921">
            <v>30</v>
          </cell>
          <cell r="C2921">
            <v>1989</v>
          </cell>
          <cell r="D2921">
            <v>1999</v>
          </cell>
          <cell r="E2921">
            <v>1842651.41</v>
          </cell>
          <cell r="F2921">
            <v>2021388.6</v>
          </cell>
        </row>
        <row r="2922">
          <cell r="A2922" t="str">
            <v>3019892000</v>
          </cell>
          <cell r="B2922">
            <v>30</v>
          </cell>
          <cell r="C2922">
            <v>1989</v>
          </cell>
          <cell r="D2922">
            <v>2000</v>
          </cell>
          <cell r="E2922">
            <v>4366921</v>
          </cell>
          <cell r="F2922">
            <v>4738109.28</v>
          </cell>
        </row>
        <row r="2923">
          <cell r="A2923" t="str">
            <v>3019892001</v>
          </cell>
          <cell r="B2923">
            <v>30</v>
          </cell>
          <cell r="C2923">
            <v>1989</v>
          </cell>
          <cell r="D2923">
            <v>2001</v>
          </cell>
          <cell r="E2923">
            <v>3106026</v>
          </cell>
          <cell r="F2923">
            <v>3332765.9</v>
          </cell>
        </row>
        <row r="2924">
          <cell r="A2924" t="str">
            <v>3019892002</v>
          </cell>
          <cell r="B2924">
            <v>30</v>
          </cell>
          <cell r="C2924">
            <v>1989</v>
          </cell>
          <cell r="D2924">
            <v>2002</v>
          </cell>
          <cell r="E2924">
            <v>2058916</v>
          </cell>
          <cell r="F2924">
            <v>2091858.66</v>
          </cell>
        </row>
        <row r="2925">
          <cell r="A2925" t="str">
            <v>The SAS</v>
          </cell>
          <cell r="D2925" t="str">
            <v>The SAS</v>
          </cell>
          <cell r="E2925" t="str">
            <v>System</v>
          </cell>
          <cell r="F2925">
            <v>0.375</v>
          </cell>
        </row>
        <row r="2926">
          <cell r="A2926">
            <v>0</v>
          </cell>
        </row>
        <row r="2927">
          <cell r="A2927">
            <v>0</v>
          </cell>
        </row>
        <row r="2928">
          <cell r="A2928">
            <v>0</v>
          </cell>
          <cell r="E2928" t="str">
            <v>PD_LOSS_</v>
          </cell>
        </row>
        <row r="2929">
          <cell r="A2929" t="str">
            <v>VEH_TYPEUNDERYRPRODYR</v>
          </cell>
          <cell r="B2929" t="str">
            <v>VEH_TYPE</v>
          </cell>
          <cell r="C2929" t="str">
            <v>UNDERYR</v>
          </cell>
          <cell r="D2929" t="str">
            <v>PRODYR</v>
          </cell>
          <cell r="E2929" t="str">
            <v>SHEKEL</v>
          </cell>
          <cell r="F2929" t="str">
            <v>INDEXLOSS</v>
          </cell>
        </row>
        <row r="2930">
          <cell r="A2930">
            <v>0</v>
          </cell>
        </row>
        <row r="2931">
          <cell r="A2931" t="str">
            <v>301990.</v>
          </cell>
          <cell r="B2931">
            <v>30</v>
          </cell>
          <cell r="C2931">
            <v>1990</v>
          </cell>
          <cell r="D2931" t="str">
            <v>.</v>
          </cell>
          <cell r="E2931" t="str">
            <v>.</v>
          </cell>
          <cell r="F2931" t="str">
            <v>.</v>
          </cell>
        </row>
        <row r="2932">
          <cell r="A2932" t="str">
            <v>3019901990</v>
          </cell>
          <cell r="B2932">
            <v>30</v>
          </cell>
          <cell r="C2932">
            <v>1990</v>
          </cell>
          <cell r="D2932">
            <v>1990</v>
          </cell>
          <cell r="E2932">
            <v>2859266</v>
          </cell>
          <cell r="F2932">
            <v>7714299.6699999999</v>
          </cell>
        </row>
        <row r="2933">
          <cell r="A2933" t="str">
            <v>3019901991</v>
          </cell>
          <cell r="B2933">
            <v>30</v>
          </cell>
          <cell r="C2933">
            <v>1990</v>
          </cell>
          <cell r="D2933">
            <v>1991</v>
          </cell>
          <cell r="E2933">
            <v>14187317</v>
          </cell>
          <cell r="F2933">
            <v>32162647.640000001</v>
          </cell>
        </row>
        <row r="2934">
          <cell r="A2934" t="str">
            <v>3019901992</v>
          </cell>
          <cell r="B2934">
            <v>30</v>
          </cell>
          <cell r="C2934">
            <v>1990</v>
          </cell>
          <cell r="D2934">
            <v>1992</v>
          </cell>
          <cell r="E2934">
            <v>17368853</v>
          </cell>
          <cell r="F2934">
            <v>35171927.32</v>
          </cell>
        </row>
        <row r="2935">
          <cell r="A2935" t="str">
            <v>3019901993</v>
          </cell>
          <cell r="B2935">
            <v>30</v>
          </cell>
          <cell r="C2935">
            <v>1990</v>
          </cell>
          <cell r="D2935">
            <v>1993</v>
          </cell>
          <cell r="E2935">
            <v>21222912</v>
          </cell>
          <cell r="F2935">
            <v>38731814.399999999</v>
          </cell>
        </row>
        <row r="2936">
          <cell r="A2936" t="str">
            <v>3019901994</v>
          </cell>
          <cell r="B2936">
            <v>30</v>
          </cell>
          <cell r="C2936">
            <v>1990</v>
          </cell>
          <cell r="D2936">
            <v>1994</v>
          </cell>
          <cell r="E2936">
            <v>16158797</v>
          </cell>
          <cell r="F2936">
            <v>26258045.129999999</v>
          </cell>
        </row>
        <row r="2937">
          <cell r="A2937" t="str">
            <v>3019901995</v>
          </cell>
          <cell r="B2937">
            <v>30</v>
          </cell>
          <cell r="C2937">
            <v>1990</v>
          </cell>
          <cell r="D2937">
            <v>1995</v>
          </cell>
          <cell r="E2937">
            <v>11862138</v>
          </cell>
          <cell r="F2937">
            <v>17520377.829999998</v>
          </cell>
        </row>
        <row r="2938">
          <cell r="A2938" t="str">
            <v>3019901996</v>
          </cell>
          <cell r="B2938">
            <v>30</v>
          </cell>
          <cell r="C2938">
            <v>1990</v>
          </cell>
          <cell r="D2938">
            <v>1996</v>
          </cell>
          <cell r="E2938">
            <v>13244557</v>
          </cell>
          <cell r="F2938">
            <v>17562282.579999998</v>
          </cell>
        </row>
        <row r="2939">
          <cell r="A2939" t="str">
            <v>3019901997</v>
          </cell>
          <cell r="B2939">
            <v>30</v>
          </cell>
          <cell r="C2939">
            <v>1990</v>
          </cell>
          <cell r="D2939">
            <v>1997</v>
          </cell>
          <cell r="E2939">
            <v>8574938</v>
          </cell>
          <cell r="F2939">
            <v>10435699.550000001</v>
          </cell>
        </row>
        <row r="2940">
          <cell r="A2940" t="str">
            <v>3019901998</v>
          </cell>
          <cell r="B2940">
            <v>30</v>
          </cell>
          <cell r="C2940">
            <v>1990</v>
          </cell>
          <cell r="D2940">
            <v>1998</v>
          </cell>
          <cell r="E2940">
            <v>8695184</v>
          </cell>
          <cell r="F2940">
            <v>10034242.34</v>
          </cell>
        </row>
        <row r="2941">
          <cell r="A2941" t="str">
            <v>3019901999</v>
          </cell>
          <cell r="B2941">
            <v>30</v>
          </cell>
          <cell r="C2941">
            <v>1990</v>
          </cell>
          <cell r="D2941">
            <v>1999</v>
          </cell>
          <cell r="E2941">
            <v>1922534</v>
          </cell>
          <cell r="F2941">
            <v>2109019.7999999998</v>
          </cell>
        </row>
        <row r="2942">
          <cell r="A2942" t="str">
            <v>3019902000</v>
          </cell>
          <cell r="B2942">
            <v>30</v>
          </cell>
          <cell r="C2942">
            <v>1990</v>
          </cell>
          <cell r="D2942">
            <v>2000</v>
          </cell>
          <cell r="E2942">
            <v>4216357</v>
          </cell>
          <cell r="F2942">
            <v>4574747.34</v>
          </cell>
        </row>
        <row r="2943">
          <cell r="A2943" t="str">
            <v>3019902001</v>
          </cell>
          <cell r="B2943">
            <v>30</v>
          </cell>
          <cell r="C2943">
            <v>1990</v>
          </cell>
          <cell r="D2943">
            <v>2001</v>
          </cell>
          <cell r="E2943">
            <v>2303959</v>
          </cell>
          <cell r="F2943">
            <v>2472148.0099999998</v>
          </cell>
        </row>
        <row r="2944">
          <cell r="A2944" t="str">
            <v>3019902002</v>
          </cell>
          <cell r="B2944">
            <v>30</v>
          </cell>
          <cell r="C2944">
            <v>1990</v>
          </cell>
          <cell r="D2944">
            <v>2002</v>
          </cell>
          <cell r="E2944">
            <v>330580.92</v>
          </cell>
          <cell r="F2944">
            <v>335870.21</v>
          </cell>
        </row>
        <row r="2945">
          <cell r="A2945" t="str">
            <v>301991.</v>
          </cell>
          <cell r="B2945">
            <v>30</v>
          </cell>
          <cell r="C2945">
            <v>1991</v>
          </cell>
          <cell r="D2945" t="str">
            <v>.</v>
          </cell>
          <cell r="E2945" t="str">
            <v>.</v>
          </cell>
          <cell r="F2945" t="str">
            <v>.</v>
          </cell>
        </row>
        <row r="2946">
          <cell r="A2946" t="str">
            <v>3019911991</v>
          </cell>
          <cell r="B2946">
            <v>30</v>
          </cell>
          <cell r="C2946">
            <v>1991</v>
          </cell>
          <cell r="D2946">
            <v>1991</v>
          </cell>
          <cell r="E2946">
            <v>4430968</v>
          </cell>
          <cell r="F2946">
            <v>10045004.460000001</v>
          </cell>
        </row>
        <row r="2947">
          <cell r="A2947" t="str">
            <v>3019911992</v>
          </cell>
          <cell r="B2947">
            <v>30</v>
          </cell>
          <cell r="C2947">
            <v>1991</v>
          </cell>
          <cell r="D2947">
            <v>1992</v>
          </cell>
          <cell r="E2947">
            <v>18624054.5</v>
          </cell>
          <cell r="F2947">
            <v>37713710.359999999</v>
          </cell>
        </row>
        <row r="2948">
          <cell r="A2948" t="str">
            <v>3019911993</v>
          </cell>
          <cell r="B2948">
            <v>30</v>
          </cell>
          <cell r="C2948">
            <v>1991</v>
          </cell>
          <cell r="D2948">
            <v>1993</v>
          </cell>
          <cell r="E2948">
            <v>22794993.5</v>
          </cell>
          <cell r="F2948">
            <v>41600863.140000001</v>
          </cell>
        </row>
        <row r="2949">
          <cell r="A2949" t="str">
            <v>3019911994</v>
          </cell>
          <cell r="B2949">
            <v>30</v>
          </cell>
          <cell r="C2949">
            <v>1991</v>
          </cell>
          <cell r="D2949">
            <v>1994</v>
          </cell>
          <cell r="E2949">
            <v>22602351</v>
          </cell>
          <cell r="F2949">
            <v>36728820.380000003</v>
          </cell>
        </row>
        <row r="2950">
          <cell r="A2950" t="str">
            <v>3019911995</v>
          </cell>
          <cell r="B2950">
            <v>30</v>
          </cell>
          <cell r="C2950">
            <v>1991</v>
          </cell>
          <cell r="D2950">
            <v>1995</v>
          </cell>
          <cell r="E2950">
            <v>16756896.5</v>
          </cell>
          <cell r="F2950">
            <v>24749936.129999999</v>
          </cell>
        </row>
        <row r="2951">
          <cell r="A2951" t="str">
            <v>3019911996</v>
          </cell>
          <cell r="B2951">
            <v>30</v>
          </cell>
          <cell r="C2951">
            <v>1991</v>
          </cell>
          <cell r="D2951">
            <v>1996</v>
          </cell>
          <cell r="E2951">
            <v>17577897</v>
          </cell>
          <cell r="F2951">
            <v>23308291.420000002</v>
          </cell>
        </row>
        <row r="2952">
          <cell r="A2952" t="str">
            <v>3019911997</v>
          </cell>
          <cell r="B2952">
            <v>30</v>
          </cell>
          <cell r="C2952">
            <v>1991</v>
          </cell>
          <cell r="D2952">
            <v>1997</v>
          </cell>
          <cell r="E2952">
            <v>14121444</v>
          </cell>
          <cell r="F2952">
            <v>17185797.350000001</v>
          </cell>
        </row>
        <row r="2953">
          <cell r="A2953" t="str">
            <v>3019911998</v>
          </cell>
          <cell r="B2953">
            <v>30</v>
          </cell>
          <cell r="C2953">
            <v>1991</v>
          </cell>
          <cell r="D2953">
            <v>1998</v>
          </cell>
          <cell r="E2953">
            <v>8424408.5</v>
          </cell>
          <cell r="F2953">
            <v>9721767.4100000001</v>
          </cell>
        </row>
        <row r="2954">
          <cell r="A2954" t="str">
            <v>3019911999</v>
          </cell>
          <cell r="B2954">
            <v>30</v>
          </cell>
          <cell r="C2954">
            <v>1991</v>
          </cell>
          <cell r="D2954">
            <v>1999</v>
          </cell>
          <cell r="E2954">
            <v>21808522</v>
          </cell>
          <cell r="F2954">
            <v>23923948.629999999</v>
          </cell>
        </row>
        <row r="2955">
          <cell r="A2955" t="str">
            <v>3019912000</v>
          </cell>
          <cell r="B2955">
            <v>30</v>
          </cell>
          <cell r="C2955">
            <v>1991</v>
          </cell>
          <cell r="D2955">
            <v>2000</v>
          </cell>
          <cell r="E2955">
            <v>3315135</v>
          </cell>
          <cell r="F2955">
            <v>3596921.47</v>
          </cell>
        </row>
        <row r="2956">
          <cell r="A2956" t="str">
            <v>3019912001</v>
          </cell>
          <cell r="B2956">
            <v>30</v>
          </cell>
          <cell r="C2956">
            <v>1991</v>
          </cell>
          <cell r="D2956">
            <v>2001</v>
          </cell>
          <cell r="E2956">
            <v>1834581</v>
          </cell>
          <cell r="F2956">
            <v>1968505.41</v>
          </cell>
        </row>
        <row r="2957">
          <cell r="A2957" t="str">
            <v>3019912002</v>
          </cell>
          <cell r="B2957">
            <v>30</v>
          </cell>
          <cell r="C2957">
            <v>1991</v>
          </cell>
          <cell r="D2957">
            <v>2002</v>
          </cell>
          <cell r="E2957">
            <v>1063818.55</v>
          </cell>
          <cell r="F2957">
            <v>1080839.6499999999</v>
          </cell>
        </row>
        <row r="2958">
          <cell r="A2958" t="str">
            <v>301992.</v>
          </cell>
          <cell r="B2958">
            <v>30</v>
          </cell>
          <cell r="C2958">
            <v>1992</v>
          </cell>
          <cell r="D2958" t="str">
            <v>.</v>
          </cell>
          <cell r="E2958" t="str">
            <v>.</v>
          </cell>
          <cell r="F2958" t="str">
            <v>.</v>
          </cell>
        </row>
        <row r="2959">
          <cell r="A2959" t="str">
            <v>3019921992</v>
          </cell>
          <cell r="B2959">
            <v>30</v>
          </cell>
          <cell r="C2959">
            <v>1992</v>
          </cell>
          <cell r="D2959">
            <v>1992</v>
          </cell>
          <cell r="E2959">
            <v>4569310</v>
          </cell>
          <cell r="F2959">
            <v>9252852.75</v>
          </cell>
        </row>
        <row r="2960">
          <cell r="A2960" t="str">
            <v>3019921993</v>
          </cell>
          <cell r="B2960">
            <v>30</v>
          </cell>
          <cell r="C2960">
            <v>1992</v>
          </cell>
          <cell r="D2960">
            <v>1993</v>
          </cell>
          <cell r="E2960">
            <v>23303401</v>
          </cell>
          <cell r="F2960">
            <v>42528706.82</v>
          </cell>
        </row>
        <row r="2961">
          <cell r="A2961" t="str">
            <v>3019921994</v>
          </cell>
          <cell r="B2961">
            <v>30</v>
          </cell>
          <cell r="C2961">
            <v>1992</v>
          </cell>
          <cell r="D2961">
            <v>1994</v>
          </cell>
          <cell r="E2961">
            <v>32257018</v>
          </cell>
          <cell r="F2961">
            <v>52417654.25</v>
          </cell>
        </row>
        <row r="2962">
          <cell r="A2962" t="str">
            <v>3019921995</v>
          </cell>
          <cell r="B2962">
            <v>30</v>
          </cell>
          <cell r="C2962">
            <v>1992</v>
          </cell>
          <cell r="D2962">
            <v>1995</v>
          </cell>
          <cell r="E2962">
            <v>24405572</v>
          </cell>
          <cell r="F2962">
            <v>36047029.840000004</v>
          </cell>
        </row>
        <row r="2963">
          <cell r="A2963" t="str">
            <v>3019921996</v>
          </cell>
          <cell r="B2963">
            <v>30</v>
          </cell>
          <cell r="C2963">
            <v>1992</v>
          </cell>
          <cell r="D2963">
            <v>1996</v>
          </cell>
          <cell r="E2963">
            <v>21982652</v>
          </cell>
          <cell r="F2963">
            <v>29148996.550000001</v>
          </cell>
        </row>
        <row r="2964">
          <cell r="A2964" t="str">
            <v>3019921997</v>
          </cell>
          <cell r="B2964">
            <v>30</v>
          </cell>
          <cell r="C2964">
            <v>1992</v>
          </cell>
          <cell r="D2964">
            <v>1997</v>
          </cell>
          <cell r="E2964">
            <v>22605618</v>
          </cell>
          <cell r="F2964">
            <v>27511037.109999999</v>
          </cell>
        </row>
        <row r="2965">
          <cell r="A2965" t="str">
            <v>3019921998</v>
          </cell>
          <cell r="B2965">
            <v>30</v>
          </cell>
          <cell r="C2965">
            <v>1992</v>
          </cell>
          <cell r="D2965">
            <v>1998</v>
          </cell>
          <cell r="E2965">
            <v>17176534.649999999</v>
          </cell>
          <cell r="F2965">
            <v>19821720.989999998</v>
          </cell>
        </row>
        <row r="2966">
          <cell r="A2966" t="str">
            <v>3019921999</v>
          </cell>
          <cell r="B2966">
            <v>30</v>
          </cell>
          <cell r="C2966">
            <v>1992</v>
          </cell>
          <cell r="D2966">
            <v>1999</v>
          </cell>
          <cell r="E2966">
            <v>9618834</v>
          </cell>
          <cell r="F2966">
            <v>10551860.9</v>
          </cell>
        </row>
        <row r="2967">
          <cell r="A2967" t="str">
            <v>3019922000</v>
          </cell>
          <cell r="B2967">
            <v>30</v>
          </cell>
          <cell r="C2967">
            <v>1992</v>
          </cell>
          <cell r="D2967">
            <v>2000</v>
          </cell>
          <cell r="E2967">
            <v>14548677</v>
          </cell>
          <cell r="F2967">
            <v>15785314.539999999</v>
          </cell>
        </row>
        <row r="2968">
          <cell r="A2968" t="str">
            <v>3019922001</v>
          </cell>
          <cell r="B2968">
            <v>30</v>
          </cell>
          <cell r="C2968">
            <v>1992</v>
          </cell>
          <cell r="D2968">
            <v>2001</v>
          </cell>
          <cell r="E2968">
            <v>6812857</v>
          </cell>
          <cell r="F2968">
            <v>7310195.5599999996</v>
          </cell>
        </row>
        <row r="2969">
          <cell r="A2969" t="str">
            <v>3019922002</v>
          </cell>
          <cell r="B2969">
            <v>30</v>
          </cell>
          <cell r="C2969">
            <v>1992</v>
          </cell>
          <cell r="D2969">
            <v>2002</v>
          </cell>
          <cell r="E2969">
            <v>4496346.3600000003</v>
          </cell>
          <cell r="F2969">
            <v>4568287.9000000004</v>
          </cell>
        </row>
        <row r="2970">
          <cell r="A2970" t="str">
            <v>301993.</v>
          </cell>
          <cell r="B2970">
            <v>30</v>
          </cell>
          <cell r="C2970">
            <v>1993</v>
          </cell>
          <cell r="D2970" t="str">
            <v>.</v>
          </cell>
          <cell r="E2970" t="str">
            <v>.</v>
          </cell>
          <cell r="F2970" t="str">
            <v>.</v>
          </cell>
        </row>
        <row r="2971">
          <cell r="A2971" t="str">
            <v>3019931993</v>
          </cell>
          <cell r="B2971">
            <v>30</v>
          </cell>
          <cell r="C2971">
            <v>1993</v>
          </cell>
          <cell r="D2971">
            <v>1993</v>
          </cell>
          <cell r="E2971">
            <v>5454331.5</v>
          </cell>
          <cell r="F2971">
            <v>9954154.9900000002</v>
          </cell>
        </row>
        <row r="2972">
          <cell r="A2972" t="str">
            <v>3019931994</v>
          </cell>
          <cell r="B2972">
            <v>30</v>
          </cell>
          <cell r="C2972">
            <v>1993</v>
          </cell>
          <cell r="D2972">
            <v>1994</v>
          </cell>
          <cell r="E2972">
            <v>27020526.5</v>
          </cell>
          <cell r="F2972">
            <v>43908355.560000002</v>
          </cell>
        </row>
        <row r="2973">
          <cell r="A2973" t="str">
            <v>3019931995</v>
          </cell>
          <cell r="B2973">
            <v>30</v>
          </cell>
          <cell r="C2973">
            <v>1993</v>
          </cell>
          <cell r="D2973">
            <v>1995</v>
          </cell>
          <cell r="E2973">
            <v>31551565</v>
          </cell>
          <cell r="F2973">
            <v>46601661.5</v>
          </cell>
        </row>
        <row r="2974">
          <cell r="A2974" t="str">
            <v>3019931996</v>
          </cell>
          <cell r="B2974">
            <v>30</v>
          </cell>
          <cell r="C2974">
            <v>1993</v>
          </cell>
          <cell r="D2974">
            <v>1996</v>
          </cell>
          <cell r="E2974">
            <v>33183345</v>
          </cell>
          <cell r="F2974">
            <v>44001115.469999999</v>
          </cell>
        </row>
        <row r="2975">
          <cell r="A2975" t="str">
            <v>3019931997</v>
          </cell>
          <cell r="B2975">
            <v>30</v>
          </cell>
          <cell r="C2975">
            <v>1993</v>
          </cell>
          <cell r="D2975">
            <v>1997</v>
          </cell>
          <cell r="E2975">
            <v>31058767</v>
          </cell>
          <cell r="F2975">
            <v>37798519.439999998</v>
          </cell>
        </row>
        <row r="2976">
          <cell r="A2976" t="str">
            <v>3019931998</v>
          </cell>
          <cell r="B2976">
            <v>30</v>
          </cell>
          <cell r="C2976">
            <v>1993</v>
          </cell>
          <cell r="D2976">
            <v>1998</v>
          </cell>
          <cell r="E2976">
            <v>29796106</v>
          </cell>
          <cell r="F2976">
            <v>34384706.32</v>
          </cell>
        </row>
        <row r="2977">
          <cell r="A2977" t="str">
            <v>3019931999</v>
          </cell>
          <cell r="B2977">
            <v>30</v>
          </cell>
          <cell r="C2977">
            <v>1993</v>
          </cell>
          <cell r="D2977">
            <v>1999</v>
          </cell>
          <cell r="E2977">
            <v>24549042.629999999</v>
          </cell>
          <cell r="F2977">
            <v>26930299.77</v>
          </cell>
        </row>
        <row r="2978">
          <cell r="A2978" t="str">
            <v>3019932000</v>
          </cell>
          <cell r="B2978">
            <v>30</v>
          </cell>
          <cell r="C2978">
            <v>1993</v>
          </cell>
          <cell r="D2978">
            <v>2000</v>
          </cell>
          <cell r="E2978">
            <v>16496470.810000001</v>
          </cell>
          <cell r="F2978">
            <v>17898670.829999998</v>
          </cell>
        </row>
        <row r="2979">
          <cell r="A2979" t="str">
            <v>3019932001</v>
          </cell>
          <cell r="B2979">
            <v>30</v>
          </cell>
          <cell r="C2979">
            <v>1993</v>
          </cell>
          <cell r="D2979">
            <v>2001</v>
          </cell>
          <cell r="E2979">
            <v>6930243</v>
          </cell>
          <cell r="F2979">
            <v>7436150.7400000002</v>
          </cell>
        </row>
        <row r="2980">
          <cell r="A2980" t="str">
            <v>3019932002</v>
          </cell>
          <cell r="B2980">
            <v>30</v>
          </cell>
          <cell r="C2980">
            <v>1993</v>
          </cell>
          <cell r="D2980">
            <v>2002</v>
          </cell>
          <cell r="E2980">
            <v>7572896.9800000004</v>
          </cell>
          <cell r="F2980">
            <v>7694063.3300000001</v>
          </cell>
        </row>
        <row r="2981">
          <cell r="A2981" t="str">
            <v>301994.</v>
          </cell>
          <cell r="B2981">
            <v>30</v>
          </cell>
          <cell r="C2981">
            <v>1994</v>
          </cell>
          <cell r="D2981" t="str">
            <v>.</v>
          </cell>
          <cell r="E2981" t="str">
            <v>.</v>
          </cell>
          <cell r="F2981" t="str">
            <v>.</v>
          </cell>
        </row>
        <row r="2982">
          <cell r="A2982" t="str">
            <v>3019941994</v>
          </cell>
          <cell r="B2982">
            <v>30</v>
          </cell>
          <cell r="C2982">
            <v>1994</v>
          </cell>
          <cell r="D2982">
            <v>1994</v>
          </cell>
          <cell r="E2982">
            <v>8323854</v>
          </cell>
          <cell r="F2982">
            <v>13526262.75</v>
          </cell>
        </row>
        <row r="2983">
          <cell r="A2983" t="str">
            <v>3019941995</v>
          </cell>
          <cell r="B2983">
            <v>30</v>
          </cell>
          <cell r="C2983">
            <v>1994</v>
          </cell>
          <cell r="D2983">
            <v>1995</v>
          </cell>
          <cell r="E2983">
            <v>34975648.5</v>
          </cell>
          <cell r="F2983">
            <v>51659032.829999998</v>
          </cell>
        </row>
        <row r="2984">
          <cell r="A2984" t="str">
            <v>3019941996</v>
          </cell>
          <cell r="B2984">
            <v>30</v>
          </cell>
          <cell r="C2984">
            <v>1994</v>
          </cell>
          <cell r="D2984">
            <v>1996</v>
          </cell>
          <cell r="E2984">
            <v>45916327.5</v>
          </cell>
          <cell r="F2984">
            <v>60885050.259999998</v>
          </cell>
        </row>
        <row r="2985">
          <cell r="A2985" t="str">
            <v>3019941997</v>
          </cell>
          <cell r="B2985">
            <v>30</v>
          </cell>
          <cell r="C2985">
            <v>1994</v>
          </cell>
          <cell r="D2985">
            <v>1997</v>
          </cell>
          <cell r="E2985">
            <v>49356081</v>
          </cell>
          <cell r="F2985">
            <v>60066350.579999998</v>
          </cell>
        </row>
        <row r="2986">
          <cell r="A2986" t="str">
            <v>The SAS</v>
          </cell>
          <cell r="D2986" t="str">
            <v>The SAS</v>
          </cell>
          <cell r="E2986" t="str">
            <v>System</v>
          </cell>
          <cell r="F2986">
            <v>0.375</v>
          </cell>
        </row>
        <row r="2987">
          <cell r="A2987">
            <v>0</v>
          </cell>
        </row>
        <row r="2988">
          <cell r="A2988">
            <v>0</v>
          </cell>
        </row>
        <row r="2989">
          <cell r="A2989">
            <v>0</v>
          </cell>
          <cell r="E2989" t="str">
            <v>PD_LOSS_</v>
          </cell>
        </row>
        <row r="2990">
          <cell r="A2990" t="str">
            <v>VEH_TYPEUNDERYRPRODYR</v>
          </cell>
          <cell r="B2990" t="str">
            <v>VEH_TYPE</v>
          </cell>
          <cell r="C2990" t="str">
            <v>UNDERYR</v>
          </cell>
          <cell r="D2990" t="str">
            <v>PRODYR</v>
          </cell>
          <cell r="E2990" t="str">
            <v>SHEKEL</v>
          </cell>
          <cell r="F2990" t="str">
            <v>INDEXLOSS</v>
          </cell>
        </row>
        <row r="2991">
          <cell r="A2991">
            <v>0</v>
          </cell>
        </row>
        <row r="2992">
          <cell r="A2992" t="str">
            <v>3019941998</v>
          </cell>
          <cell r="B2992">
            <v>30</v>
          </cell>
          <cell r="C2992">
            <v>1994</v>
          </cell>
          <cell r="D2992">
            <v>1998</v>
          </cell>
          <cell r="E2992">
            <v>52889978.979999997</v>
          </cell>
          <cell r="F2992">
            <v>61035035.740000002</v>
          </cell>
        </row>
        <row r="2993">
          <cell r="A2993" t="str">
            <v>3019941999</v>
          </cell>
          <cell r="B2993">
            <v>30</v>
          </cell>
          <cell r="C2993">
            <v>1994</v>
          </cell>
          <cell r="D2993">
            <v>1999</v>
          </cell>
          <cell r="E2993">
            <v>38290502.869999997</v>
          </cell>
          <cell r="F2993">
            <v>42004681.649999999</v>
          </cell>
        </row>
        <row r="2994">
          <cell r="A2994" t="str">
            <v>3019942000</v>
          </cell>
          <cell r="B2994">
            <v>30</v>
          </cell>
          <cell r="C2994">
            <v>1994</v>
          </cell>
          <cell r="D2994">
            <v>2000</v>
          </cell>
          <cell r="E2994">
            <v>24367441</v>
          </cell>
          <cell r="F2994">
            <v>26438673.48</v>
          </cell>
        </row>
        <row r="2995">
          <cell r="A2995" t="str">
            <v>3019942001</v>
          </cell>
          <cell r="B2995">
            <v>30</v>
          </cell>
          <cell r="C2995">
            <v>1994</v>
          </cell>
          <cell r="D2995">
            <v>2001</v>
          </cell>
          <cell r="E2995">
            <v>21220555</v>
          </cell>
          <cell r="F2995">
            <v>22769655.510000002</v>
          </cell>
        </row>
        <row r="2996">
          <cell r="A2996" t="str">
            <v>3019942002</v>
          </cell>
          <cell r="B2996">
            <v>30</v>
          </cell>
          <cell r="C2996">
            <v>1994</v>
          </cell>
          <cell r="D2996">
            <v>2002</v>
          </cell>
          <cell r="E2996">
            <v>12107123.23</v>
          </cell>
          <cell r="F2996">
            <v>12300837.199999999</v>
          </cell>
        </row>
        <row r="2997">
          <cell r="A2997" t="str">
            <v>301995.</v>
          </cell>
          <cell r="B2997">
            <v>30</v>
          </cell>
          <cell r="C2997">
            <v>1995</v>
          </cell>
          <cell r="D2997" t="str">
            <v>.</v>
          </cell>
          <cell r="E2997" t="str">
            <v>.</v>
          </cell>
          <cell r="F2997" t="str">
            <v>.</v>
          </cell>
        </row>
        <row r="2998">
          <cell r="A2998" t="str">
            <v>3019951995</v>
          </cell>
          <cell r="B2998">
            <v>30</v>
          </cell>
          <cell r="C2998">
            <v>1995</v>
          </cell>
          <cell r="D2998">
            <v>1995</v>
          </cell>
          <cell r="E2998">
            <v>7055593.5</v>
          </cell>
          <cell r="F2998">
            <v>10421111.6</v>
          </cell>
        </row>
        <row r="2999">
          <cell r="A2999" t="str">
            <v>3019951996</v>
          </cell>
          <cell r="B2999">
            <v>30</v>
          </cell>
          <cell r="C2999">
            <v>1995</v>
          </cell>
          <cell r="D2999">
            <v>1996</v>
          </cell>
          <cell r="E2999">
            <v>40001333</v>
          </cell>
          <cell r="F2999">
            <v>53041767.560000002</v>
          </cell>
        </row>
        <row r="3000">
          <cell r="A3000" t="str">
            <v>3019951997</v>
          </cell>
          <cell r="B3000">
            <v>30</v>
          </cell>
          <cell r="C3000">
            <v>1995</v>
          </cell>
          <cell r="D3000">
            <v>1997</v>
          </cell>
          <cell r="E3000">
            <v>53590392</v>
          </cell>
          <cell r="F3000">
            <v>65219507.060000002</v>
          </cell>
        </row>
        <row r="3001">
          <cell r="A3001" t="str">
            <v>3019951998</v>
          </cell>
          <cell r="B3001">
            <v>30</v>
          </cell>
          <cell r="C3001">
            <v>1995</v>
          </cell>
          <cell r="D3001">
            <v>1998</v>
          </cell>
          <cell r="E3001">
            <v>55895282.82</v>
          </cell>
          <cell r="F3001">
            <v>64503156.369999997</v>
          </cell>
        </row>
        <row r="3002">
          <cell r="A3002" t="str">
            <v>3019951999</v>
          </cell>
          <cell r="B3002">
            <v>30</v>
          </cell>
          <cell r="C3002">
            <v>1995</v>
          </cell>
          <cell r="D3002">
            <v>1999</v>
          </cell>
          <cell r="E3002">
            <v>38369605.399999999</v>
          </cell>
          <cell r="F3002">
            <v>42091457.119999997</v>
          </cell>
        </row>
        <row r="3003">
          <cell r="A3003" t="str">
            <v>3019952000</v>
          </cell>
          <cell r="B3003">
            <v>30</v>
          </cell>
          <cell r="C3003">
            <v>1995</v>
          </cell>
          <cell r="D3003">
            <v>2000</v>
          </cell>
          <cell r="E3003">
            <v>30662053.350000001</v>
          </cell>
          <cell r="F3003">
            <v>33268327.879999999</v>
          </cell>
        </row>
        <row r="3004">
          <cell r="A3004" t="str">
            <v>3019952001</v>
          </cell>
          <cell r="B3004">
            <v>30</v>
          </cell>
          <cell r="C3004">
            <v>1995</v>
          </cell>
          <cell r="D3004">
            <v>2001</v>
          </cell>
          <cell r="E3004">
            <v>25339350.579999998</v>
          </cell>
          <cell r="F3004">
            <v>27189123.170000002</v>
          </cell>
        </row>
        <row r="3005">
          <cell r="A3005" t="str">
            <v>3019952002</v>
          </cell>
          <cell r="B3005">
            <v>30</v>
          </cell>
          <cell r="C3005">
            <v>1995</v>
          </cell>
          <cell r="D3005">
            <v>2002</v>
          </cell>
          <cell r="E3005">
            <v>28682371.390000001</v>
          </cell>
          <cell r="F3005">
            <v>29141289.329999998</v>
          </cell>
        </row>
        <row r="3006">
          <cell r="A3006" t="str">
            <v>301996.</v>
          </cell>
          <cell r="B3006">
            <v>30</v>
          </cell>
          <cell r="C3006">
            <v>1996</v>
          </cell>
          <cell r="D3006" t="str">
            <v>.</v>
          </cell>
          <cell r="E3006" t="str">
            <v>.</v>
          </cell>
          <cell r="F3006" t="str">
            <v>.</v>
          </cell>
        </row>
        <row r="3007">
          <cell r="A3007" t="str">
            <v>3019961996</v>
          </cell>
          <cell r="B3007">
            <v>30</v>
          </cell>
          <cell r="C3007">
            <v>1996</v>
          </cell>
          <cell r="D3007">
            <v>1996</v>
          </cell>
          <cell r="E3007">
            <v>12569280</v>
          </cell>
          <cell r="F3007">
            <v>16666865.279999999</v>
          </cell>
        </row>
        <row r="3008">
          <cell r="A3008" t="str">
            <v>3019961997</v>
          </cell>
          <cell r="B3008">
            <v>30</v>
          </cell>
          <cell r="C3008">
            <v>1996</v>
          </cell>
          <cell r="D3008">
            <v>1997</v>
          </cell>
          <cell r="E3008">
            <v>47572412</v>
          </cell>
          <cell r="F3008">
            <v>57895625.399999999</v>
          </cell>
        </row>
        <row r="3009">
          <cell r="A3009" t="str">
            <v>3019961998</v>
          </cell>
          <cell r="B3009">
            <v>30</v>
          </cell>
          <cell r="C3009">
            <v>1996</v>
          </cell>
          <cell r="D3009">
            <v>1998</v>
          </cell>
          <cell r="E3009">
            <v>57654445.460000001</v>
          </cell>
          <cell r="F3009">
            <v>66533230.060000002</v>
          </cell>
        </row>
        <row r="3010">
          <cell r="A3010" t="str">
            <v>3019961999</v>
          </cell>
          <cell r="B3010">
            <v>30</v>
          </cell>
          <cell r="C3010">
            <v>1996</v>
          </cell>
          <cell r="D3010">
            <v>1999</v>
          </cell>
          <cell r="E3010">
            <v>66406859.600000001</v>
          </cell>
          <cell r="F3010">
            <v>72848324.980000004</v>
          </cell>
        </row>
        <row r="3011">
          <cell r="A3011" t="str">
            <v>3019962000</v>
          </cell>
          <cell r="B3011">
            <v>30</v>
          </cell>
          <cell r="C3011">
            <v>1996</v>
          </cell>
          <cell r="D3011">
            <v>2000</v>
          </cell>
          <cell r="E3011">
            <v>46276002</v>
          </cell>
          <cell r="F3011">
            <v>50209462.170000002</v>
          </cell>
        </row>
        <row r="3012">
          <cell r="A3012" t="str">
            <v>3019962001</v>
          </cell>
          <cell r="B3012">
            <v>30</v>
          </cell>
          <cell r="C3012">
            <v>1996</v>
          </cell>
          <cell r="D3012">
            <v>2001</v>
          </cell>
          <cell r="E3012">
            <v>27795878.09</v>
          </cell>
          <cell r="F3012">
            <v>29824977.190000001</v>
          </cell>
        </row>
        <row r="3013">
          <cell r="A3013" t="str">
            <v>3019962002</v>
          </cell>
          <cell r="B3013">
            <v>30</v>
          </cell>
          <cell r="C3013">
            <v>1996</v>
          </cell>
          <cell r="D3013">
            <v>2002</v>
          </cell>
          <cell r="E3013">
            <v>26067033.07</v>
          </cell>
          <cell r="F3013">
            <v>26484105.600000001</v>
          </cell>
        </row>
        <row r="3014">
          <cell r="A3014" t="str">
            <v>301997.</v>
          </cell>
          <cell r="B3014">
            <v>30</v>
          </cell>
          <cell r="C3014">
            <v>1997</v>
          </cell>
          <cell r="D3014" t="str">
            <v>.</v>
          </cell>
          <cell r="E3014" t="str">
            <v>.</v>
          </cell>
          <cell r="F3014" t="str">
            <v>.</v>
          </cell>
        </row>
        <row r="3015">
          <cell r="A3015" t="str">
            <v>3019971997</v>
          </cell>
          <cell r="B3015">
            <v>30</v>
          </cell>
          <cell r="C3015">
            <v>1997</v>
          </cell>
          <cell r="D3015">
            <v>1997</v>
          </cell>
          <cell r="E3015">
            <v>10669423</v>
          </cell>
          <cell r="F3015">
            <v>12984687.789999999</v>
          </cell>
        </row>
        <row r="3016">
          <cell r="A3016" t="str">
            <v>3019971998</v>
          </cell>
          <cell r="B3016">
            <v>30</v>
          </cell>
          <cell r="C3016">
            <v>1997</v>
          </cell>
          <cell r="D3016">
            <v>1998</v>
          </cell>
          <cell r="E3016">
            <v>53577427.640000001</v>
          </cell>
          <cell r="F3016">
            <v>61828351.5</v>
          </cell>
        </row>
        <row r="3017">
          <cell r="A3017" t="str">
            <v>3019971999</v>
          </cell>
          <cell r="B3017">
            <v>30</v>
          </cell>
          <cell r="C3017">
            <v>1997</v>
          </cell>
          <cell r="D3017">
            <v>1999</v>
          </cell>
          <cell r="E3017">
            <v>65460632.420000002</v>
          </cell>
          <cell r="F3017">
            <v>71810313.760000005</v>
          </cell>
        </row>
        <row r="3018">
          <cell r="A3018" t="str">
            <v>3019972000</v>
          </cell>
          <cell r="B3018">
            <v>30</v>
          </cell>
          <cell r="C3018">
            <v>1997</v>
          </cell>
          <cell r="D3018">
            <v>2000</v>
          </cell>
          <cell r="E3018">
            <v>67105462.25</v>
          </cell>
          <cell r="F3018">
            <v>72809426.540000007</v>
          </cell>
        </row>
        <row r="3019">
          <cell r="A3019" t="str">
            <v>3019972001</v>
          </cell>
          <cell r="B3019">
            <v>30</v>
          </cell>
          <cell r="C3019">
            <v>1997</v>
          </cell>
          <cell r="D3019">
            <v>2001</v>
          </cell>
          <cell r="E3019">
            <v>35098989.079999998</v>
          </cell>
          <cell r="F3019">
            <v>37661215.280000001</v>
          </cell>
        </row>
        <row r="3020">
          <cell r="A3020" t="str">
            <v>3019972002</v>
          </cell>
          <cell r="B3020">
            <v>30</v>
          </cell>
          <cell r="C3020">
            <v>1997</v>
          </cell>
          <cell r="D3020">
            <v>2002</v>
          </cell>
          <cell r="E3020">
            <v>26049139.190000001</v>
          </cell>
          <cell r="F3020">
            <v>26465925.420000002</v>
          </cell>
        </row>
        <row r="3021">
          <cell r="A3021" t="str">
            <v>301998.</v>
          </cell>
          <cell r="B3021">
            <v>30</v>
          </cell>
          <cell r="C3021">
            <v>1998</v>
          </cell>
          <cell r="D3021" t="str">
            <v>.</v>
          </cell>
          <cell r="E3021" t="str">
            <v>.</v>
          </cell>
          <cell r="F3021" t="str">
            <v>.</v>
          </cell>
        </row>
        <row r="3022">
          <cell r="A3022" t="str">
            <v>3019981998</v>
          </cell>
          <cell r="B3022">
            <v>30</v>
          </cell>
          <cell r="C3022">
            <v>1998</v>
          </cell>
          <cell r="D3022">
            <v>1998</v>
          </cell>
          <cell r="E3022">
            <v>9404184</v>
          </cell>
          <cell r="F3022">
            <v>10852428.34</v>
          </cell>
        </row>
        <row r="3023">
          <cell r="A3023" t="str">
            <v>3019981999</v>
          </cell>
          <cell r="B3023">
            <v>30</v>
          </cell>
          <cell r="C3023">
            <v>1998</v>
          </cell>
          <cell r="D3023">
            <v>1999</v>
          </cell>
          <cell r="E3023">
            <v>49123227.479999997</v>
          </cell>
          <cell r="F3023">
            <v>53888180.549999997</v>
          </cell>
        </row>
        <row r="3024">
          <cell r="A3024" t="str">
            <v>3019982000</v>
          </cell>
          <cell r="B3024">
            <v>30</v>
          </cell>
          <cell r="C3024">
            <v>1998</v>
          </cell>
          <cell r="D3024">
            <v>2000</v>
          </cell>
          <cell r="E3024">
            <v>61357003.460000001</v>
          </cell>
          <cell r="F3024">
            <v>66572348.75</v>
          </cell>
        </row>
        <row r="3025">
          <cell r="A3025" t="str">
            <v>3019982001</v>
          </cell>
          <cell r="B3025">
            <v>30</v>
          </cell>
          <cell r="C3025">
            <v>1998</v>
          </cell>
          <cell r="D3025">
            <v>2001</v>
          </cell>
          <cell r="E3025">
            <v>53275633.539999999</v>
          </cell>
          <cell r="F3025">
            <v>57164754.789999999</v>
          </cell>
        </row>
        <row r="3026">
          <cell r="A3026" t="str">
            <v>3019982002</v>
          </cell>
          <cell r="B3026">
            <v>30</v>
          </cell>
          <cell r="C3026">
            <v>1998</v>
          </cell>
          <cell r="D3026">
            <v>2002</v>
          </cell>
          <cell r="E3026">
            <v>37607685.539999999</v>
          </cell>
          <cell r="F3026">
            <v>38209408.509999998</v>
          </cell>
        </row>
        <row r="3027">
          <cell r="A3027" t="str">
            <v>301999.</v>
          </cell>
          <cell r="B3027">
            <v>30</v>
          </cell>
          <cell r="C3027">
            <v>1999</v>
          </cell>
          <cell r="D3027" t="str">
            <v>.</v>
          </cell>
          <cell r="E3027" t="str">
            <v>.</v>
          </cell>
          <cell r="F3027" t="str">
            <v>.</v>
          </cell>
        </row>
        <row r="3028">
          <cell r="A3028" t="str">
            <v>3019991999</v>
          </cell>
          <cell r="B3028">
            <v>30</v>
          </cell>
          <cell r="C3028">
            <v>1999</v>
          </cell>
          <cell r="D3028">
            <v>1999</v>
          </cell>
          <cell r="E3028">
            <v>9988331</v>
          </cell>
          <cell r="F3028">
            <v>10957199.109999999</v>
          </cell>
        </row>
        <row r="3029">
          <cell r="A3029" t="str">
            <v>3019992000</v>
          </cell>
          <cell r="B3029">
            <v>30</v>
          </cell>
          <cell r="C3029">
            <v>1999</v>
          </cell>
          <cell r="D3029">
            <v>2000</v>
          </cell>
          <cell r="E3029">
            <v>48682338.039999999</v>
          </cell>
          <cell r="F3029">
            <v>52820336.770000003</v>
          </cell>
        </row>
        <row r="3030">
          <cell r="A3030" t="str">
            <v>3019992001</v>
          </cell>
          <cell r="B3030">
            <v>30</v>
          </cell>
          <cell r="C3030">
            <v>1999</v>
          </cell>
          <cell r="D3030">
            <v>2001</v>
          </cell>
          <cell r="E3030">
            <v>56237911.200000003</v>
          </cell>
          <cell r="F3030">
            <v>60343278.719999999</v>
          </cell>
        </row>
        <row r="3031">
          <cell r="A3031" t="str">
            <v>3019992002</v>
          </cell>
          <cell r="B3031">
            <v>30</v>
          </cell>
          <cell r="C3031">
            <v>1999</v>
          </cell>
          <cell r="D3031">
            <v>2002</v>
          </cell>
          <cell r="E3031">
            <v>49304641.450000003</v>
          </cell>
          <cell r="F3031">
            <v>50093515.710000001</v>
          </cell>
        </row>
        <row r="3032">
          <cell r="A3032" t="str">
            <v>302000.</v>
          </cell>
          <cell r="B3032">
            <v>30</v>
          </cell>
          <cell r="C3032">
            <v>2000</v>
          </cell>
          <cell r="D3032" t="str">
            <v>.</v>
          </cell>
          <cell r="E3032" t="str">
            <v>.</v>
          </cell>
          <cell r="F3032" t="str">
            <v>.</v>
          </cell>
        </row>
        <row r="3033">
          <cell r="A3033" t="str">
            <v>3020002000</v>
          </cell>
          <cell r="B3033">
            <v>30</v>
          </cell>
          <cell r="C3033">
            <v>2000</v>
          </cell>
          <cell r="D3033">
            <v>2000</v>
          </cell>
          <cell r="E3033">
            <v>9773060</v>
          </cell>
          <cell r="F3033">
            <v>10603770.1</v>
          </cell>
        </row>
        <row r="3034">
          <cell r="A3034" t="str">
            <v>3020002001</v>
          </cell>
          <cell r="B3034">
            <v>30</v>
          </cell>
          <cell r="C3034">
            <v>2000</v>
          </cell>
          <cell r="D3034">
            <v>2001</v>
          </cell>
          <cell r="E3034">
            <v>44615561.020000003</v>
          </cell>
          <cell r="F3034">
            <v>47872496.969999999</v>
          </cell>
        </row>
        <row r="3035">
          <cell r="A3035" t="str">
            <v>3020002002</v>
          </cell>
          <cell r="B3035">
            <v>30</v>
          </cell>
          <cell r="C3035">
            <v>2000</v>
          </cell>
          <cell r="D3035">
            <v>2002</v>
          </cell>
          <cell r="E3035">
            <v>51390174</v>
          </cell>
          <cell r="F3035">
            <v>52212416.780000001</v>
          </cell>
        </row>
        <row r="3036">
          <cell r="A3036" t="str">
            <v>302001.</v>
          </cell>
          <cell r="B3036">
            <v>30</v>
          </cell>
          <cell r="C3036">
            <v>2001</v>
          </cell>
          <cell r="D3036" t="str">
            <v>.</v>
          </cell>
          <cell r="E3036" t="str">
            <v>.</v>
          </cell>
          <cell r="F3036" t="str">
            <v>.</v>
          </cell>
        </row>
        <row r="3037">
          <cell r="A3037" t="str">
            <v>3020012001</v>
          </cell>
          <cell r="B3037">
            <v>30</v>
          </cell>
          <cell r="C3037">
            <v>2001</v>
          </cell>
          <cell r="D3037">
            <v>2001</v>
          </cell>
          <cell r="E3037">
            <v>7327742.0499999998</v>
          </cell>
          <cell r="F3037">
            <v>7862667.2199999997</v>
          </cell>
        </row>
        <row r="3038">
          <cell r="A3038" t="str">
            <v>3020012002</v>
          </cell>
          <cell r="B3038">
            <v>30</v>
          </cell>
          <cell r="C3038">
            <v>2001</v>
          </cell>
          <cell r="D3038">
            <v>2002</v>
          </cell>
          <cell r="E3038">
            <v>36676779.890000001</v>
          </cell>
          <cell r="F3038">
            <v>37263608.369999997</v>
          </cell>
        </row>
        <row r="3039">
          <cell r="A3039" t="str">
            <v>302002.</v>
          </cell>
          <cell r="B3039">
            <v>30</v>
          </cell>
          <cell r="C3039">
            <v>2002</v>
          </cell>
          <cell r="D3039" t="str">
            <v>.</v>
          </cell>
          <cell r="E3039" t="str">
            <v>.</v>
          </cell>
          <cell r="F3039" t="str">
            <v>.</v>
          </cell>
        </row>
        <row r="3040">
          <cell r="A3040" t="str">
            <v>3020022002</v>
          </cell>
          <cell r="B3040">
            <v>30</v>
          </cell>
          <cell r="C3040">
            <v>2002</v>
          </cell>
          <cell r="D3040">
            <v>2002</v>
          </cell>
          <cell r="E3040">
            <v>5850569</v>
          </cell>
          <cell r="F3040">
            <v>5944178.0999999996</v>
          </cell>
        </row>
        <row r="3041">
          <cell r="A3041" t="str">
            <v>321994.</v>
          </cell>
          <cell r="B3041">
            <v>32</v>
          </cell>
          <cell r="C3041">
            <v>1994</v>
          </cell>
          <cell r="D3041" t="str">
            <v>.</v>
          </cell>
          <cell r="E3041" t="str">
            <v>.</v>
          </cell>
          <cell r="F3041" t="str">
            <v>.</v>
          </cell>
        </row>
        <row r="3042">
          <cell r="A3042" t="str">
            <v>3219942001</v>
          </cell>
          <cell r="B3042">
            <v>32</v>
          </cell>
          <cell r="C3042">
            <v>1994</v>
          </cell>
          <cell r="D3042">
            <v>2001</v>
          </cell>
          <cell r="E3042">
            <v>20652</v>
          </cell>
          <cell r="F3042">
            <v>22159.599999999999</v>
          </cell>
        </row>
        <row r="3043">
          <cell r="A3043" t="str">
            <v>3219942002</v>
          </cell>
          <cell r="B3043">
            <v>32</v>
          </cell>
          <cell r="C3043">
            <v>1994</v>
          </cell>
          <cell r="D3043">
            <v>2002</v>
          </cell>
          <cell r="E3043">
            <v>13723</v>
          </cell>
          <cell r="F3043">
            <v>13942.57</v>
          </cell>
        </row>
        <row r="3044">
          <cell r="A3044" t="str">
            <v>321995.</v>
          </cell>
          <cell r="B3044">
            <v>32</v>
          </cell>
          <cell r="C3044">
            <v>1995</v>
          </cell>
          <cell r="D3044" t="str">
            <v>.</v>
          </cell>
          <cell r="E3044" t="str">
            <v>.</v>
          </cell>
          <cell r="F3044" t="str">
            <v>.</v>
          </cell>
        </row>
        <row r="3045">
          <cell r="A3045" t="str">
            <v>3219952001</v>
          </cell>
          <cell r="B3045">
            <v>32</v>
          </cell>
          <cell r="C3045">
            <v>1995</v>
          </cell>
          <cell r="D3045">
            <v>2001</v>
          </cell>
          <cell r="E3045">
            <v>9116</v>
          </cell>
          <cell r="F3045">
            <v>9781.4699999999993</v>
          </cell>
        </row>
        <row r="3046">
          <cell r="A3046" t="str">
            <v>3219952002</v>
          </cell>
          <cell r="B3046">
            <v>32</v>
          </cell>
          <cell r="C3046">
            <v>1995</v>
          </cell>
          <cell r="D3046">
            <v>2002</v>
          </cell>
          <cell r="E3046">
            <v>104752</v>
          </cell>
          <cell r="F3046">
            <v>106428.03</v>
          </cell>
        </row>
        <row r="3047">
          <cell r="A3047" t="str">
            <v>The SAS</v>
          </cell>
          <cell r="D3047" t="str">
            <v>The SAS</v>
          </cell>
          <cell r="E3047" t="str">
            <v>System</v>
          </cell>
          <cell r="F3047">
            <v>0.375</v>
          </cell>
        </row>
        <row r="3048">
          <cell r="A3048">
            <v>0</v>
          </cell>
        </row>
        <row r="3049">
          <cell r="A3049">
            <v>0</v>
          </cell>
        </row>
        <row r="3050">
          <cell r="A3050">
            <v>0</v>
          </cell>
          <cell r="E3050" t="str">
            <v>PD_LOSS_</v>
          </cell>
        </row>
        <row r="3051">
          <cell r="A3051" t="str">
            <v>VEH_TYPEUNDERYR    PRODY</v>
          </cell>
          <cell r="B3051" t="str">
            <v>VEH_TYPE</v>
          </cell>
          <cell r="C3051" t="str">
            <v>UNDERY</v>
          </cell>
          <cell r="D3051" t="str">
            <v>R    PRODY</v>
          </cell>
          <cell r="E3051" t="str">
            <v>R       SHEKEL</v>
          </cell>
          <cell r="F3051" t="str">
            <v>INDEXLOSS</v>
          </cell>
        </row>
        <row r="3052">
          <cell r="A3052">
            <v>0</v>
          </cell>
        </row>
        <row r="3053">
          <cell r="A3053" t="str">
            <v>322001.</v>
          </cell>
          <cell r="B3053">
            <v>32</v>
          </cell>
          <cell r="C3053">
            <v>2001</v>
          </cell>
          <cell r="D3053" t="str">
            <v>.</v>
          </cell>
          <cell r="E3053" t="str">
            <v>.</v>
          </cell>
          <cell r="F3053" t="str">
            <v>.</v>
          </cell>
        </row>
        <row r="3054">
          <cell r="A3054" t="str">
            <v>3220012001</v>
          </cell>
          <cell r="B3054">
            <v>32</v>
          </cell>
          <cell r="C3054">
            <v>2001</v>
          </cell>
          <cell r="D3054">
            <v>2001</v>
          </cell>
          <cell r="E3054">
            <v>3804</v>
          </cell>
          <cell r="F3054">
            <v>4081.69</v>
          </cell>
        </row>
        <row r="3055">
          <cell r="A3055" t="str">
            <v>3220012002</v>
          </cell>
          <cell r="B3055">
            <v>32</v>
          </cell>
          <cell r="C3055">
            <v>2001</v>
          </cell>
          <cell r="D3055">
            <v>2002</v>
          </cell>
          <cell r="E3055">
            <v>29026</v>
          </cell>
          <cell r="F3055">
            <v>29490.42</v>
          </cell>
        </row>
        <row r="3056">
          <cell r="A3056" t="str">
            <v>4019962001</v>
          </cell>
          <cell r="B3056">
            <v>40</v>
          </cell>
          <cell r="C3056">
            <v>1996</v>
          </cell>
          <cell r="D3056">
            <v>2001</v>
          </cell>
          <cell r="E3056">
            <v>105</v>
          </cell>
          <cell r="F3056">
            <v>112.67</v>
          </cell>
        </row>
        <row r="3057">
          <cell r="A3057" t="str">
            <v>401998.</v>
          </cell>
          <cell r="B3057">
            <v>40</v>
          </cell>
          <cell r="C3057">
            <v>1998</v>
          </cell>
          <cell r="D3057" t="str">
            <v>.</v>
          </cell>
          <cell r="E3057" t="str">
            <v>.</v>
          </cell>
          <cell r="F3057" t="str">
            <v>.</v>
          </cell>
        </row>
        <row r="3058">
          <cell r="A3058" t="str">
            <v>4019982000</v>
          </cell>
          <cell r="B3058">
            <v>40</v>
          </cell>
          <cell r="C3058">
            <v>1998</v>
          </cell>
          <cell r="D3058">
            <v>2000</v>
          </cell>
          <cell r="E3058">
            <v>1208</v>
          </cell>
          <cell r="F3058">
            <v>1310.68</v>
          </cell>
        </row>
        <row r="3059">
          <cell r="A3059" t="str">
            <v>4019982001</v>
          </cell>
          <cell r="B3059">
            <v>40</v>
          </cell>
          <cell r="C3059">
            <v>1998</v>
          </cell>
          <cell r="D3059">
            <v>2001</v>
          </cell>
          <cell r="E3059">
            <v>11287</v>
          </cell>
          <cell r="F3059">
            <v>12110.95</v>
          </cell>
        </row>
        <row r="3060">
          <cell r="A3060" t="str">
            <v>401999.</v>
          </cell>
          <cell r="B3060">
            <v>40</v>
          </cell>
          <cell r="C3060">
            <v>1999</v>
          </cell>
          <cell r="D3060" t="str">
            <v>.</v>
          </cell>
          <cell r="E3060" t="str">
            <v>.</v>
          </cell>
          <cell r="F3060" t="str">
            <v>.</v>
          </cell>
        </row>
        <row r="3061">
          <cell r="A3061" t="str">
            <v>4019992000</v>
          </cell>
          <cell r="B3061">
            <v>40</v>
          </cell>
          <cell r="C3061">
            <v>1999</v>
          </cell>
          <cell r="D3061">
            <v>2000</v>
          </cell>
          <cell r="E3061">
            <v>39612</v>
          </cell>
          <cell r="F3061">
            <v>42979.02</v>
          </cell>
        </row>
        <row r="3062">
          <cell r="A3062" t="str">
            <v>4019992001</v>
          </cell>
          <cell r="B3062">
            <v>40</v>
          </cell>
          <cell r="C3062">
            <v>1999</v>
          </cell>
          <cell r="D3062">
            <v>2001</v>
          </cell>
          <cell r="E3062">
            <v>148105</v>
          </cell>
          <cell r="F3062">
            <v>158916.66</v>
          </cell>
        </row>
        <row r="3063">
          <cell r="A3063" t="str">
            <v>4019992002</v>
          </cell>
          <cell r="B3063">
            <v>40</v>
          </cell>
          <cell r="C3063">
            <v>1999</v>
          </cell>
          <cell r="D3063">
            <v>2002</v>
          </cell>
          <cell r="E3063">
            <v>123420</v>
          </cell>
          <cell r="F3063">
            <v>125394.72</v>
          </cell>
        </row>
        <row r="3064">
          <cell r="A3064" t="str">
            <v>402000.</v>
          </cell>
          <cell r="B3064">
            <v>40</v>
          </cell>
          <cell r="C3064">
            <v>2000</v>
          </cell>
          <cell r="D3064" t="str">
            <v>.</v>
          </cell>
          <cell r="E3064" t="str">
            <v>.</v>
          </cell>
          <cell r="F3064" t="str">
            <v>.</v>
          </cell>
        </row>
        <row r="3065">
          <cell r="A3065" t="str">
            <v>4020002000</v>
          </cell>
          <cell r="B3065">
            <v>40</v>
          </cell>
          <cell r="C3065">
            <v>2000</v>
          </cell>
          <cell r="D3065">
            <v>2000</v>
          </cell>
          <cell r="E3065">
            <v>38961</v>
          </cell>
          <cell r="F3065">
            <v>42272.68</v>
          </cell>
        </row>
        <row r="3066">
          <cell r="A3066" t="str">
            <v>4020002001</v>
          </cell>
          <cell r="B3066">
            <v>40</v>
          </cell>
          <cell r="C3066">
            <v>2000</v>
          </cell>
          <cell r="D3066">
            <v>2001</v>
          </cell>
          <cell r="E3066">
            <v>196122</v>
          </cell>
          <cell r="F3066">
            <v>210438.91</v>
          </cell>
        </row>
        <row r="3067">
          <cell r="A3067" t="str">
            <v>4020002002</v>
          </cell>
          <cell r="B3067">
            <v>40</v>
          </cell>
          <cell r="C3067">
            <v>2000</v>
          </cell>
          <cell r="D3067">
            <v>2002</v>
          </cell>
          <cell r="E3067">
            <v>288634</v>
          </cell>
          <cell r="F3067">
            <v>293252.14</v>
          </cell>
        </row>
        <row r="3068">
          <cell r="A3068" t="str">
            <v>411977.</v>
          </cell>
          <cell r="B3068">
            <v>41</v>
          </cell>
          <cell r="C3068">
            <v>1977</v>
          </cell>
          <cell r="D3068" t="str">
            <v>.</v>
          </cell>
          <cell r="E3068" t="str">
            <v>.</v>
          </cell>
          <cell r="F3068" t="str">
            <v>.</v>
          </cell>
        </row>
        <row r="3069">
          <cell r="A3069" t="str">
            <v>4119771977</v>
          </cell>
          <cell r="B3069">
            <v>41</v>
          </cell>
          <cell r="C3069">
            <v>1977</v>
          </cell>
          <cell r="D3069">
            <v>1977</v>
          </cell>
          <cell r="E3069">
            <v>1.49</v>
          </cell>
          <cell r="F3069">
            <v>16310.02</v>
          </cell>
        </row>
        <row r="3070">
          <cell r="A3070" t="str">
            <v>4119771978</v>
          </cell>
          <cell r="B3070">
            <v>41</v>
          </cell>
          <cell r="C3070">
            <v>1977</v>
          </cell>
          <cell r="D3070">
            <v>1978</v>
          </cell>
          <cell r="E3070">
            <v>5</v>
          </cell>
          <cell r="F3070">
            <v>36343.74</v>
          </cell>
        </row>
        <row r="3071">
          <cell r="A3071" t="str">
            <v>4119771979</v>
          </cell>
          <cell r="B3071">
            <v>41</v>
          </cell>
          <cell r="C3071">
            <v>1977</v>
          </cell>
          <cell r="D3071">
            <v>1979</v>
          </cell>
          <cell r="E3071">
            <v>10.98</v>
          </cell>
          <cell r="F3071">
            <v>44763.87</v>
          </cell>
        </row>
        <row r="3072">
          <cell r="A3072" t="str">
            <v>4119771982</v>
          </cell>
          <cell r="B3072">
            <v>41</v>
          </cell>
          <cell r="C3072">
            <v>1977</v>
          </cell>
          <cell r="D3072">
            <v>1982</v>
          </cell>
          <cell r="E3072">
            <v>7.44</v>
          </cell>
          <cell r="F3072">
            <v>2748.51</v>
          </cell>
        </row>
        <row r="3073">
          <cell r="A3073" t="str">
            <v>4119781978</v>
          </cell>
          <cell r="B3073">
            <v>41</v>
          </cell>
          <cell r="C3073">
            <v>1978</v>
          </cell>
          <cell r="D3073">
            <v>1978</v>
          </cell>
          <cell r="E3073">
            <v>1.3</v>
          </cell>
          <cell r="F3073">
            <v>9449.3700000000008</v>
          </cell>
        </row>
        <row r="3074">
          <cell r="A3074" t="str">
            <v>4119781979</v>
          </cell>
          <cell r="B3074">
            <v>41</v>
          </cell>
          <cell r="C3074">
            <v>1978</v>
          </cell>
          <cell r="D3074">
            <v>1979</v>
          </cell>
          <cell r="E3074">
            <v>28.77</v>
          </cell>
          <cell r="F3074">
            <v>117291.12</v>
          </cell>
        </row>
        <row r="3075">
          <cell r="A3075" t="str">
            <v>4119781980</v>
          </cell>
          <cell r="B3075">
            <v>41</v>
          </cell>
          <cell r="C3075">
            <v>1978</v>
          </cell>
          <cell r="D3075">
            <v>1980</v>
          </cell>
          <cell r="E3075">
            <v>0.34</v>
          </cell>
          <cell r="F3075">
            <v>600.01</v>
          </cell>
        </row>
        <row r="3076">
          <cell r="A3076" t="str">
            <v>4119781981</v>
          </cell>
          <cell r="B3076">
            <v>41</v>
          </cell>
          <cell r="C3076">
            <v>1978</v>
          </cell>
          <cell r="D3076">
            <v>1981</v>
          </cell>
          <cell r="E3076">
            <v>3.74</v>
          </cell>
          <cell r="F3076">
            <v>3044.33</v>
          </cell>
        </row>
        <row r="3077">
          <cell r="A3077" t="str">
            <v>4119781982</v>
          </cell>
          <cell r="B3077">
            <v>41</v>
          </cell>
          <cell r="C3077">
            <v>1978</v>
          </cell>
          <cell r="D3077">
            <v>1982</v>
          </cell>
          <cell r="E3077">
            <v>131.11000000000001</v>
          </cell>
          <cell r="F3077">
            <v>48435.05</v>
          </cell>
        </row>
        <row r="3078">
          <cell r="A3078" t="str">
            <v>411979.</v>
          </cell>
          <cell r="B3078">
            <v>41</v>
          </cell>
          <cell r="C3078">
            <v>1979</v>
          </cell>
          <cell r="D3078" t="str">
            <v>.</v>
          </cell>
          <cell r="E3078" t="str">
            <v>.</v>
          </cell>
          <cell r="F3078" t="str">
            <v>.</v>
          </cell>
        </row>
        <row r="3079">
          <cell r="A3079" t="str">
            <v>4119791980</v>
          </cell>
          <cell r="B3079">
            <v>41</v>
          </cell>
          <cell r="C3079">
            <v>1979</v>
          </cell>
          <cell r="D3079">
            <v>1980</v>
          </cell>
          <cell r="E3079">
            <v>0.25</v>
          </cell>
          <cell r="F3079">
            <v>441.18</v>
          </cell>
        </row>
        <row r="3080">
          <cell r="A3080" t="str">
            <v>4119791981</v>
          </cell>
          <cell r="B3080">
            <v>41</v>
          </cell>
          <cell r="C3080">
            <v>1979</v>
          </cell>
          <cell r="D3080">
            <v>1981</v>
          </cell>
          <cell r="E3080">
            <v>1.01</v>
          </cell>
          <cell r="F3080">
            <v>822.13</v>
          </cell>
        </row>
        <row r="3081">
          <cell r="A3081" t="str">
            <v>4119801980</v>
          </cell>
          <cell r="B3081">
            <v>41</v>
          </cell>
          <cell r="C3081">
            <v>1980</v>
          </cell>
          <cell r="D3081">
            <v>1980</v>
          </cell>
          <cell r="E3081">
            <v>0.99</v>
          </cell>
          <cell r="F3081">
            <v>1747.09</v>
          </cell>
        </row>
        <row r="3082">
          <cell r="A3082" t="str">
            <v>4119801981</v>
          </cell>
          <cell r="B3082">
            <v>41</v>
          </cell>
          <cell r="C3082">
            <v>1980</v>
          </cell>
          <cell r="D3082">
            <v>1981</v>
          </cell>
          <cell r="E3082">
            <v>16.2</v>
          </cell>
          <cell r="F3082">
            <v>13186.65</v>
          </cell>
        </row>
        <row r="3083">
          <cell r="A3083" t="str">
            <v>4119801982</v>
          </cell>
          <cell r="B3083">
            <v>41</v>
          </cell>
          <cell r="C3083">
            <v>1980</v>
          </cell>
          <cell r="D3083">
            <v>1982</v>
          </cell>
          <cell r="E3083">
            <v>22.01</v>
          </cell>
          <cell r="F3083">
            <v>8131</v>
          </cell>
        </row>
        <row r="3084">
          <cell r="A3084" t="str">
            <v>4119801983</v>
          </cell>
          <cell r="B3084">
            <v>41</v>
          </cell>
          <cell r="C3084">
            <v>1980</v>
          </cell>
          <cell r="D3084">
            <v>1983</v>
          </cell>
          <cell r="E3084">
            <v>81.290000000000006</v>
          </cell>
          <cell r="F3084">
            <v>12224.55</v>
          </cell>
        </row>
        <row r="3085">
          <cell r="A3085" t="str">
            <v>4119801984</v>
          </cell>
          <cell r="B3085">
            <v>41</v>
          </cell>
          <cell r="C3085">
            <v>1980</v>
          </cell>
          <cell r="D3085">
            <v>1984</v>
          </cell>
          <cell r="E3085">
            <v>10.17</v>
          </cell>
          <cell r="F3085">
            <v>322.77999999999997</v>
          </cell>
        </row>
        <row r="3086">
          <cell r="A3086" t="str">
            <v>4119801986</v>
          </cell>
          <cell r="B3086">
            <v>41</v>
          </cell>
          <cell r="C3086">
            <v>1980</v>
          </cell>
          <cell r="D3086">
            <v>1986</v>
          </cell>
          <cell r="E3086">
            <v>144</v>
          </cell>
          <cell r="F3086">
            <v>762.62</v>
          </cell>
        </row>
        <row r="3087">
          <cell r="A3087" t="str">
            <v>4119801987</v>
          </cell>
          <cell r="B3087">
            <v>41</v>
          </cell>
          <cell r="C3087">
            <v>1980</v>
          </cell>
          <cell r="D3087">
            <v>1987</v>
          </cell>
          <cell r="E3087">
            <v>4000</v>
          </cell>
          <cell r="F3087">
            <v>17676</v>
          </cell>
        </row>
        <row r="3088">
          <cell r="A3088" t="str">
            <v>4119801990</v>
          </cell>
          <cell r="B3088">
            <v>41</v>
          </cell>
          <cell r="C3088">
            <v>1980</v>
          </cell>
          <cell r="D3088">
            <v>1990</v>
          </cell>
          <cell r="E3088">
            <v>8657</v>
          </cell>
          <cell r="F3088">
            <v>23356.59</v>
          </cell>
        </row>
        <row r="3089">
          <cell r="A3089" t="str">
            <v>411981.</v>
          </cell>
          <cell r="B3089">
            <v>41</v>
          </cell>
          <cell r="C3089">
            <v>1981</v>
          </cell>
          <cell r="D3089" t="str">
            <v>.</v>
          </cell>
          <cell r="E3089" t="str">
            <v>.</v>
          </cell>
          <cell r="F3089" t="str">
            <v>.</v>
          </cell>
        </row>
        <row r="3090">
          <cell r="A3090" t="str">
            <v>4119811981</v>
          </cell>
          <cell r="B3090">
            <v>41</v>
          </cell>
          <cell r="C3090">
            <v>1981</v>
          </cell>
          <cell r="D3090">
            <v>1981</v>
          </cell>
          <cell r="E3090">
            <v>59.73</v>
          </cell>
          <cell r="F3090">
            <v>48619.68</v>
          </cell>
        </row>
        <row r="3091">
          <cell r="A3091" t="str">
            <v>4119811982</v>
          </cell>
          <cell r="B3091">
            <v>41</v>
          </cell>
          <cell r="C3091">
            <v>1981</v>
          </cell>
          <cell r="D3091">
            <v>1982</v>
          </cell>
          <cell r="E3091">
            <v>120.11</v>
          </cell>
          <cell r="F3091">
            <v>44371.4</v>
          </cell>
        </row>
        <row r="3092">
          <cell r="A3092" t="str">
            <v>4119811983</v>
          </cell>
          <cell r="B3092">
            <v>41</v>
          </cell>
          <cell r="C3092">
            <v>1981</v>
          </cell>
          <cell r="D3092">
            <v>1983</v>
          </cell>
          <cell r="E3092">
            <v>388.38</v>
          </cell>
          <cell r="F3092">
            <v>58405.36</v>
          </cell>
        </row>
        <row r="3093">
          <cell r="A3093" t="str">
            <v>4119811984</v>
          </cell>
          <cell r="B3093">
            <v>41</v>
          </cell>
          <cell r="C3093">
            <v>1981</v>
          </cell>
          <cell r="D3093">
            <v>1984</v>
          </cell>
          <cell r="E3093">
            <v>130.5</v>
          </cell>
          <cell r="F3093">
            <v>4141.8100000000004</v>
          </cell>
        </row>
        <row r="3094">
          <cell r="A3094" t="str">
            <v>4119811985</v>
          </cell>
          <cell r="B3094">
            <v>41</v>
          </cell>
          <cell r="C3094">
            <v>1981</v>
          </cell>
          <cell r="D3094">
            <v>1985</v>
          </cell>
          <cell r="E3094">
            <v>2765.45</v>
          </cell>
          <cell r="F3094">
            <v>21689.42</v>
          </cell>
        </row>
        <row r="3095">
          <cell r="A3095" t="str">
            <v>4119811986</v>
          </cell>
          <cell r="B3095">
            <v>41</v>
          </cell>
          <cell r="C3095">
            <v>1981</v>
          </cell>
          <cell r="D3095">
            <v>1986</v>
          </cell>
          <cell r="E3095">
            <v>107</v>
          </cell>
          <cell r="F3095">
            <v>566.66999999999996</v>
          </cell>
        </row>
        <row r="3096">
          <cell r="A3096" t="str">
            <v>4119811987</v>
          </cell>
          <cell r="B3096">
            <v>41</v>
          </cell>
          <cell r="C3096">
            <v>1981</v>
          </cell>
          <cell r="D3096">
            <v>1987</v>
          </cell>
          <cell r="E3096">
            <v>257</v>
          </cell>
          <cell r="F3096">
            <v>1135.68</v>
          </cell>
        </row>
        <row r="3097">
          <cell r="A3097" t="str">
            <v>4119811988</v>
          </cell>
          <cell r="B3097">
            <v>41</v>
          </cell>
          <cell r="C3097">
            <v>1981</v>
          </cell>
          <cell r="D3097">
            <v>1988</v>
          </cell>
          <cell r="E3097">
            <v>196</v>
          </cell>
          <cell r="F3097">
            <v>744.6</v>
          </cell>
        </row>
        <row r="3098">
          <cell r="A3098" t="str">
            <v>4119811989</v>
          </cell>
          <cell r="B3098">
            <v>41</v>
          </cell>
          <cell r="C3098">
            <v>1981</v>
          </cell>
          <cell r="D3098">
            <v>1989</v>
          </cell>
          <cell r="E3098">
            <v>3150</v>
          </cell>
          <cell r="F3098">
            <v>9957.15</v>
          </cell>
        </row>
        <row r="3099">
          <cell r="A3099" t="str">
            <v>411982.</v>
          </cell>
          <cell r="B3099">
            <v>41</v>
          </cell>
          <cell r="C3099">
            <v>1982</v>
          </cell>
          <cell r="D3099" t="str">
            <v>.</v>
          </cell>
          <cell r="E3099" t="str">
            <v>.</v>
          </cell>
          <cell r="F3099" t="str">
            <v>.</v>
          </cell>
        </row>
        <row r="3100">
          <cell r="A3100" t="str">
            <v>4119821983</v>
          </cell>
          <cell r="B3100">
            <v>41</v>
          </cell>
          <cell r="C3100">
            <v>1982</v>
          </cell>
          <cell r="D3100">
            <v>1983</v>
          </cell>
          <cell r="E3100">
            <v>386.38</v>
          </cell>
          <cell r="F3100">
            <v>58104.6</v>
          </cell>
        </row>
        <row r="3101">
          <cell r="A3101" t="str">
            <v>4119821984</v>
          </cell>
          <cell r="B3101">
            <v>41</v>
          </cell>
          <cell r="C3101">
            <v>1982</v>
          </cell>
          <cell r="D3101">
            <v>1984</v>
          </cell>
          <cell r="E3101">
            <v>1687.22</v>
          </cell>
          <cell r="F3101">
            <v>53548.99</v>
          </cell>
        </row>
        <row r="3102">
          <cell r="A3102" t="str">
            <v>4119821985</v>
          </cell>
          <cell r="B3102">
            <v>41</v>
          </cell>
          <cell r="C3102">
            <v>1982</v>
          </cell>
          <cell r="D3102">
            <v>1985</v>
          </cell>
          <cell r="E3102">
            <v>93676.02</v>
          </cell>
          <cell r="F3102">
            <v>734701.02</v>
          </cell>
        </row>
        <row r="3103">
          <cell r="A3103" t="str">
            <v>4119821986</v>
          </cell>
          <cell r="B3103">
            <v>41</v>
          </cell>
          <cell r="C3103">
            <v>1982</v>
          </cell>
          <cell r="D3103">
            <v>1986</v>
          </cell>
          <cell r="E3103">
            <v>19273</v>
          </cell>
          <cell r="F3103">
            <v>102069.81</v>
          </cell>
        </row>
        <row r="3104">
          <cell r="A3104" t="str">
            <v>4119821987</v>
          </cell>
          <cell r="B3104">
            <v>41</v>
          </cell>
          <cell r="C3104">
            <v>1982</v>
          </cell>
          <cell r="D3104">
            <v>1987</v>
          </cell>
          <cell r="E3104">
            <v>0</v>
          </cell>
          <cell r="F3104">
            <v>0</v>
          </cell>
        </row>
        <row r="3105">
          <cell r="A3105" t="str">
            <v>411983.</v>
          </cell>
          <cell r="B3105">
            <v>41</v>
          </cell>
          <cell r="C3105">
            <v>1983</v>
          </cell>
          <cell r="D3105" t="str">
            <v>.</v>
          </cell>
          <cell r="E3105" t="str">
            <v>.</v>
          </cell>
          <cell r="F3105" t="str">
            <v>.</v>
          </cell>
        </row>
        <row r="3106">
          <cell r="A3106" t="str">
            <v>4119831983</v>
          </cell>
          <cell r="B3106">
            <v>41</v>
          </cell>
          <cell r="C3106">
            <v>1983</v>
          </cell>
          <cell r="D3106">
            <v>1983</v>
          </cell>
          <cell r="E3106">
            <v>64.569999999999993</v>
          </cell>
          <cell r="F3106">
            <v>9710.17</v>
          </cell>
        </row>
        <row r="3107">
          <cell r="A3107" t="str">
            <v>4119831984</v>
          </cell>
          <cell r="B3107">
            <v>41</v>
          </cell>
          <cell r="C3107">
            <v>1983</v>
          </cell>
          <cell r="D3107">
            <v>1984</v>
          </cell>
          <cell r="E3107">
            <v>2796.49</v>
          </cell>
          <cell r="F3107">
            <v>88755</v>
          </cell>
        </row>
        <row r="3108">
          <cell r="A3108" t="str">
            <v>The SAS</v>
          </cell>
          <cell r="D3108" t="str">
            <v>The SAS</v>
          </cell>
          <cell r="E3108" t="str">
            <v>System</v>
          </cell>
          <cell r="F3108">
            <v>0.375</v>
          </cell>
        </row>
        <row r="3109">
          <cell r="A3109">
            <v>0</v>
          </cell>
        </row>
        <row r="3110">
          <cell r="A3110">
            <v>0</v>
          </cell>
        </row>
        <row r="3111">
          <cell r="A3111">
            <v>0</v>
          </cell>
          <cell r="E3111" t="str">
            <v>PD_LOSS_</v>
          </cell>
        </row>
        <row r="3112">
          <cell r="A3112" t="str">
            <v>VEH_TYPEUNDERYR    PRODY</v>
          </cell>
          <cell r="B3112" t="str">
            <v>VEH_TYPE</v>
          </cell>
          <cell r="C3112" t="str">
            <v>UNDERY</v>
          </cell>
          <cell r="D3112" t="str">
            <v>R    PRODY</v>
          </cell>
          <cell r="E3112" t="str">
            <v>R       SHEKEL</v>
          </cell>
          <cell r="F3112" t="str">
            <v>INDEXLOSS</v>
          </cell>
        </row>
        <row r="3113">
          <cell r="A3113">
            <v>0</v>
          </cell>
        </row>
        <row r="3114">
          <cell r="A3114" t="str">
            <v>4119831985</v>
          </cell>
          <cell r="B3114">
            <v>41</v>
          </cell>
          <cell r="C3114">
            <v>1983</v>
          </cell>
          <cell r="D3114">
            <v>1985</v>
          </cell>
          <cell r="E3114">
            <v>16773.669999999998</v>
          </cell>
          <cell r="F3114">
            <v>131555.89000000001</v>
          </cell>
        </row>
        <row r="3115">
          <cell r="A3115" t="str">
            <v>4119831986</v>
          </cell>
          <cell r="B3115">
            <v>41</v>
          </cell>
          <cell r="C3115">
            <v>1983</v>
          </cell>
          <cell r="D3115">
            <v>1986</v>
          </cell>
          <cell r="E3115">
            <v>54206</v>
          </cell>
          <cell r="F3115">
            <v>287074.98</v>
          </cell>
        </row>
        <row r="3116">
          <cell r="A3116" t="str">
            <v>4119831987</v>
          </cell>
          <cell r="B3116">
            <v>41</v>
          </cell>
          <cell r="C3116">
            <v>1983</v>
          </cell>
          <cell r="D3116">
            <v>1987</v>
          </cell>
          <cell r="E3116">
            <v>1454</v>
          </cell>
          <cell r="F3116">
            <v>6425.23</v>
          </cell>
        </row>
        <row r="3117">
          <cell r="A3117" t="str">
            <v>4119831990</v>
          </cell>
          <cell r="B3117">
            <v>41</v>
          </cell>
          <cell r="C3117">
            <v>1983</v>
          </cell>
          <cell r="D3117">
            <v>1990</v>
          </cell>
          <cell r="E3117">
            <v>4129</v>
          </cell>
          <cell r="F3117">
            <v>11140.04</v>
          </cell>
        </row>
        <row r="3118">
          <cell r="A3118" t="str">
            <v>411984.</v>
          </cell>
          <cell r="B3118">
            <v>41</v>
          </cell>
          <cell r="C3118">
            <v>1984</v>
          </cell>
          <cell r="D3118" t="str">
            <v>.</v>
          </cell>
          <cell r="E3118" t="str">
            <v>.</v>
          </cell>
          <cell r="F3118" t="str">
            <v>.</v>
          </cell>
        </row>
        <row r="3119">
          <cell r="A3119" t="str">
            <v>4119841984</v>
          </cell>
          <cell r="B3119">
            <v>41</v>
          </cell>
          <cell r="C3119">
            <v>1984</v>
          </cell>
          <cell r="D3119">
            <v>1984</v>
          </cell>
          <cell r="E3119">
            <v>147.12</v>
          </cell>
          <cell r="F3119">
            <v>4669.29</v>
          </cell>
        </row>
        <row r="3120">
          <cell r="A3120" t="str">
            <v>4119841985</v>
          </cell>
          <cell r="B3120">
            <v>41</v>
          </cell>
          <cell r="C3120">
            <v>1984</v>
          </cell>
          <cell r="D3120">
            <v>1985</v>
          </cell>
          <cell r="E3120">
            <v>876.64</v>
          </cell>
          <cell r="F3120">
            <v>6875.49</v>
          </cell>
        </row>
        <row r="3121">
          <cell r="A3121" t="str">
            <v>4119841986</v>
          </cell>
          <cell r="B3121">
            <v>41</v>
          </cell>
          <cell r="C3121">
            <v>1984</v>
          </cell>
          <cell r="D3121">
            <v>1986</v>
          </cell>
          <cell r="E3121">
            <v>10875</v>
          </cell>
          <cell r="F3121">
            <v>57594</v>
          </cell>
        </row>
        <row r="3122">
          <cell r="A3122" t="str">
            <v>4119841987</v>
          </cell>
          <cell r="B3122">
            <v>41</v>
          </cell>
          <cell r="C3122">
            <v>1984</v>
          </cell>
          <cell r="D3122">
            <v>1987</v>
          </cell>
          <cell r="E3122">
            <v>1355</v>
          </cell>
          <cell r="F3122">
            <v>5987.74</v>
          </cell>
        </row>
        <row r="3123">
          <cell r="A3123" t="str">
            <v>411985.</v>
          </cell>
          <cell r="B3123">
            <v>41</v>
          </cell>
          <cell r="C3123">
            <v>1985</v>
          </cell>
          <cell r="D3123" t="str">
            <v>.</v>
          </cell>
          <cell r="E3123" t="str">
            <v>.</v>
          </cell>
          <cell r="F3123" t="str">
            <v>.</v>
          </cell>
        </row>
        <row r="3124">
          <cell r="A3124" t="str">
            <v>4119851985</v>
          </cell>
          <cell r="B3124">
            <v>41</v>
          </cell>
          <cell r="C3124">
            <v>1985</v>
          </cell>
          <cell r="D3124">
            <v>1985</v>
          </cell>
          <cell r="E3124">
            <v>798.55</v>
          </cell>
          <cell r="F3124">
            <v>6263.03</v>
          </cell>
        </row>
        <row r="3125">
          <cell r="A3125" t="str">
            <v>4119851986</v>
          </cell>
          <cell r="B3125">
            <v>41</v>
          </cell>
          <cell r="C3125">
            <v>1985</v>
          </cell>
          <cell r="D3125">
            <v>1986</v>
          </cell>
          <cell r="E3125">
            <v>13567</v>
          </cell>
          <cell r="F3125">
            <v>71850.83</v>
          </cell>
        </row>
        <row r="3126">
          <cell r="A3126" t="str">
            <v>4119851987</v>
          </cell>
          <cell r="B3126">
            <v>41</v>
          </cell>
          <cell r="C3126">
            <v>1985</v>
          </cell>
          <cell r="D3126">
            <v>1987</v>
          </cell>
          <cell r="E3126">
            <v>82648</v>
          </cell>
          <cell r="F3126">
            <v>365221.51</v>
          </cell>
        </row>
        <row r="3127">
          <cell r="A3127" t="str">
            <v>4119851988</v>
          </cell>
          <cell r="B3127">
            <v>41</v>
          </cell>
          <cell r="C3127">
            <v>1985</v>
          </cell>
          <cell r="D3127">
            <v>1988</v>
          </cell>
          <cell r="E3127">
            <v>9000</v>
          </cell>
          <cell r="F3127">
            <v>34191</v>
          </cell>
        </row>
        <row r="3128">
          <cell r="A3128" t="str">
            <v>4119851989</v>
          </cell>
          <cell r="B3128">
            <v>41</v>
          </cell>
          <cell r="C3128">
            <v>1985</v>
          </cell>
          <cell r="D3128">
            <v>1989</v>
          </cell>
          <cell r="E3128">
            <v>7472</v>
          </cell>
          <cell r="F3128">
            <v>23618.99</v>
          </cell>
        </row>
        <row r="3129">
          <cell r="A3129" t="str">
            <v>4119861986</v>
          </cell>
          <cell r="B3129">
            <v>41</v>
          </cell>
          <cell r="C3129">
            <v>1986</v>
          </cell>
          <cell r="D3129">
            <v>1986</v>
          </cell>
          <cell r="E3129">
            <v>3768</v>
          </cell>
          <cell r="F3129">
            <v>19955.330000000002</v>
          </cell>
        </row>
        <row r="3130">
          <cell r="A3130" t="str">
            <v>4119861987</v>
          </cell>
          <cell r="B3130">
            <v>41</v>
          </cell>
          <cell r="C3130">
            <v>1986</v>
          </cell>
          <cell r="D3130">
            <v>1987</v>
          </cell>
          <cell r="E3130">
            <v>27278</v>
          </cell>
          <cell r="F3130">
            <v>120541.48</v>
          </cell>
        </row>
        <row r="3131">
          <cell r="A3131" t="str">
            <v>4119861988</v>
          </cell>
          <cell r="B3131">
            <v>41</v>
          </cell>
          <cell r="C3131">
            <v>1986</v>
          </cell>
          <cell r="D3131">
            <v>1988</v>
          </cell>
          <cell r="E3131">
            <v>13805</v>
          </cell>
          <cell r="F3131">
            <v>52445.2</v>
          </cell>
        </row>
        <row r="3132">
          <cell r="A3132" t="str">
            <v>4119861989</v>
          </cell>
          <cell r="B3132">
            <v>41</v>
          </cell>
          <cell r="C3132">
            <v>1986</v>
          </cell>
          <cell r="D3132">
            <v>1989</v>
          </cell>
          <cell r="E3132">
            <v>21548</v>
          </cell>
          <cell r="F3132">
            <v>68113.23</v>
          </cell>
        </row>
        <row r="3133">
          <cell r="A3133" t="str">
            <v>4119861990</v>
          </cell>
          <cell r="B3133">
            <v>41</v>
          </cell>
          <cell r="C3133">
            <v>1986</v>
          </cell>
          <cell r="D3133">
            <v>1990</v>
          </cell>
          <cell r="E3133">
            <v>3978</v>
          </cell>
          <cell r="F3133">
            <v>10732.64</v>
          </cell>
        </row>
        <row r="3134">
          <cell r="A3134" t="str">
            <v>4119861991</v>
          </cell>
          <cell r="B3134">
            <v>41</v>
          </cell>
          <cell r="C3134">
            <v>1986</v>
          </cell>
          <cell r="D3134">
            <v>1991</v>
          </cell>
          <cell r="E3134">
            <v>576</v>
          </cell>
          <cell r="F3134">
            <v>1305.79</v>
          </cell>
        </row>
        <row r="3135">
          <cell r="A3135" t="str">
            <v>4119861992</v>
          </cell>
          <cell r="B3135">
            <v>41</v>
          </cell>
          <cell r="C3135">
            <v>1986</v>
          </cell>
          <cell r="D3135">
            <v>1992</v>
          </cell>
          <cell r="E3135">
            <v>336916</v>
          </cell>
          <cell r="F3135">
            <v>682254.9</v>
          </cell>
        </row>
        <row r="3136">
          <cell r="A3136" t="str">
            <v>411987.</v>
          </cell>
          <cell r="B3136">
            <v>41</v>
          </cell>
          <cell r="C3136">
            <v>1987</v>
          </cell>
          <cell r="D3136" t="str">
            <v>.</v>
          </cell>
          <cell r="E3136" t="str">
            <v>.</v>
          </cell>
          <cell r="F3136" t="str">
            <v>.</v>
          </cell>
        </row>
        <row r="3137">
          <cell r="A3137" t="str">
            <v>4119871987</v>
          </cell>
          <cell r="B3137">
            <v>41</v>
          </cell>
          <cell r="C3137">
            <v>1987</v>
          </cell>
          <cell r="D3137">
            <v>1987</v>
          </cell>
          <cell r="E3137">
            <v>5831</v>
          </cell>
          <cell r="F3137">
            <v>25767.19</v>
          </cell>
        </row>
        <row r="3138">
          <cell r="A3138" t="str">
            <v>4119871988</v>
          </cell>
          <cell r="B3138">
            <v>41</v>
          </cell>
          <cell r="C3138">
            <v>1987</v>
          </cell>
          <cell r="D3138">
            <v>1988</v>
          </cell>
          <cell r="E3138">
            <v>9009</v>
          </cell>
          <cell r="F3138">
            <v>34225.19</v>
          </cell>
        </row>
        <row r="3139">
          <cell r="A3139" t="str">
            <v>4119871989</v>
          </cell>
          <cell r="B3139">
            <v>41</v>
          </cell>
          <cell r="C3139">
            <v>1987</v>
          </cell>
          <cell r="D3139">
            <v>1989</v>
          </cell>
          <cell r="E3139">
            <v>3161</v>
          </cell>
          <cell r="F3139">
            <v>9991.92</v>
          </cell>
        </row>
        <row r="3140">
          <cell r="A3140" t="str">
            <v>4119871990</v>
          </cell>
          <cell r="B3140">
            <v>41</v>
          </cell>
          <cell r="C3140">
            <v>1987</v>
          </cell>
          <cell r="D3140">
            <v>1990</v>
          </cell>
          <cell r="E3140">
            <v>14000</v>
          </cell>
          <cell r="F3140">
            <v>37772</v>
          </cell>
        </row>
        <row r="3141">
          <cell r="A3141" t="str">
            <v>4119871991</v>
          </cell>
          <cell r="B3141">
            <v>41</v>
          </cell>
          <cell r="C3141">
            <v>1987</v>
          </cell>
          <cell r="D3141">
            <v>1991</v>
          </cell>
          <cell r="E3141">
            <v>32500</v>
          </cell>
          <cell r="F3141">
            <v>73677.5</v>
          </cell>
        </row>
        <row r="3142">
          <cell r="A3142" t="str">
            <v>411988.</v>
          </cell>
          <cell r="B3142">
            <v>41</v>
          </cell>
          <cell r="C3142">
            <v>1988</v>
          </cell>
          <cell r="D3142" t="str">
            <v>.</v>
          </cell>
          <cell r="E3142" t="str">
            <v>.</v>
          </cell>
          <cell r="F3142" t="str">
            <v>.</v>
          </cell>
        </row>
        <row r="3143">
          <cell r="A3143" t="str">
            <v>4119881989</v>
          </cell>
          <cell r="B3143">
            <v>41</v>
          </cell>
          <cell r="C3143">
            <v>1988</v>
          </cell>
          <cell r="D3143">
            <v>1989</v>
          </cell>
          <cell r="E3143">
            <v>173</v>
          </cell>
          <cell r="F3143">
            <v>546.85</v>
          </cell>
        </row>
        <row r="3144">
          <cell r="A3144" t="str">
            <v>4119881990</v>
          </cell>
          <cell r="B3144">
            <v>41</v>
          </cell>
          <cell r="C3144">
            <v>1988</v>
          </cell>
          <cell r="D3144">
            <v>1990</v>
          </cell>
          <cell r="E3144">
            <v>12497</v>
          </cell>
          <cell r="F3144">
            <v>33716.910000000003</v>
          </cell>
        </row>
        <row r="3145">
          <cell r="A3145" t="str">
            <v>4119881991</v>
          </cell>
          <cell r="B3145">
            <v>41</v>
          </cell>
          <cell r="C3145">
            <v>1988</v>
          </cell>
          <cell r="D3145">
            <v>1991</v>
          </cell>
          <cell r="E3145">
            <v>964</v>
          </cell>
          <cell r="F3145">
            <v>2185.39</v>
          </cell>
        </row>
        <row r="3146">
          <cell r="A3146" t="str">
            <v>4119881992</v>
          </cell>
          <cell r="B3146">
            <v>41</v>
          </cell>
          <cell r="C3146">
            <v>1988</v>
          </cell>
          <cell r="D3146">
            <v>1992</v>
          </cell>
          <cell r="E3146">
            <v>94701</v>
          </cell>
          <cell r="F3146">
            <v>191769.52</v>
          </cell>
        </row>
        <row r="3147">
          <cell r="A3147" t="str">
            <v>4119881994</v>
          </cell>
          <cell r="B3147">
            <v>41</v>
          </cell>
          <cell r="C3147">
            <v>1988</v>
          </cell>
          <cell r="D3147">
            <v>1994</v>
          </cell>
          <cell r="E3147">
            <v>8465</v>
          </cell>
          <cell r="F3147">
            <v>13755.63</v>
          </cell>
        </row>
        <row r="3148">
          <cell r="A3148" t="str">
            <v>4119881995</v>
          </cell>
          <cell r="B3148">
            <v>41</v>
          </cell>
          <cell r="C3148">
            <v>1988</v>
          </cell>
          <cell r="D3148">
            <v>1995</v>
          </cell>
          <cell r="E3148">
            <v>16800</v>
          </cell>
          <cell r="F3148">
            <v>24813.599999999999</v>
          </cell>
        </row>
        <row r="3149">
          <cell r="A3149" t="str">
            <v>4119891989</v>
          </cell>
          <cell r="B3149">
            <v>41</v>
          </cell>
          <cell r="C3149">
            <v>1989</v>
          </cell>
          <cell r="D3149">
            <v>1989</v>
          </cell>
          <cell r="E3149">
            <v>168</v>
          </cell>
          <cell r="F3149">
            <v>531.04999999999995</v>
          </cell>
        </row>
        <row r="3150">
          <cell r="A3150" t="str">
            <v>4119891990</v>
          </cell>
          <cell r="B3150">
            <v>41</v>
          </cell>
          <cell r="C3150">
            <v>1989</v>
          </cell>
          <cell r="D3150">
            <v>1990</v>
          </cell>
          <cell r="E3150">
            <v>1090</v>
          </cell>
          <cell r="F3150">
            <v>2940.82</v>
          </cell>
        </row>
        <row r="3151">
          <cell r="A3151" t="str">
            <v>4119901990</v>
          </cell>
          <cell r="B3151">
            <v>41</v>
          </cell>
          <cell r="C3151">
            <v>1990</v>
          </cell>
          <cell r="D3151">
            <v>1990</v>
          </cell>
          <cell r="E3151">
            <v>844</v>
          </cell>
          <cell r="F3151">
            <v>2277.11</v>
          </cell>
        </row>
        <row r="3152">
          <cell r="A3152" t="str">
            <v>4119901991</v>
          </cell>
          <cell r="B3152">
            <v>41</v>
          </cell>
          <cell r="C3152">
            <v>1990</v>
          </cell>
          <cell r="D3152">
            <v>1991</v>
          </cell>
          <cell r="E3152">
            <v>124168</v>
          </cell>
          <cell r="F3152">
            <v>281488.86</v>
          </cell>
        </row>
        <row r="3153">
          <cell r="A3153" t="str">
            <v>4119901992</v>
          </cell>
          <cell r="B3153">
            <v>41</v>
          </cell>
          <cell r="C3153">
            <v>1990</v>
          </cell>
          <cell r="D3153">
            <v>1992</v>
          </cell>
          <cell r="E3153">
            <v>15979</v>
          </cell>
          <cell r="F3153">
            <v>32357.47</v>
          </cell>
        </row>
        <row r="3154">
          <cell r="A3154" t="str">
            <v>4119901993</v>
          </cell>
          <cell r="B3154">
            <v>41</v>
          </cell>
          <cell r="C3154">
            <v>1990</v>
          </cell>
          <cell r="D3154">
            <v>1993</v>
          </cell>
          <cell r="E3154">
            <v>22695</v>
          </cell>
          <cell r="F3154">
            <v>41418.379999999997</v>
          </cell>
        </row>
        <row r="3155">
          <cell r="A3155" t="str">
            <v>4119901994</v>
          </cell>
          <cell r="B3155">
            <v>41</v>
          </cell>
          <cell r="C3155">
            <v>1990</v>
          </cell>
          <cell r="D3155">
            <v>1994</v>
          </cell>
          <cell r="E3155">
            <v>190721</v>
          </cell>
          <cell r="F3155">
            <v>309921.63</v>
          </cell>
        </row>
        <row r="3156">
          <cell r="A3156" t="str">
            <v>4119901995</v>
          </cell>
          <cell r="B3156">
            <v>41</v>
          </cell>
          <cell r="C3156">
            <v>1990</v>
          </cell>
          <cell r="D3156">
            <v>1995</v>
          </cell>
          <cell r="E3156">
            <v>325685</v>
          </cell>
          <cell r="F3156">
            <v>481036.74</v>
          </cell>
        </row>
        <row r="3157">
          <cell r="A3157" t="str">
            <v>4119901996</v>
          </cell>
          <cell r="B3157">
            <v>41</v>
          </cell>
          <cell r="C3157">
            <v>1990</v>
          </cell>
          <cell r="D3157">
            <v>1996</v>
          </cell>
          <cell r="E3157">
            <v>670844</v>
          </cell>
          <cell r="F3157">
            <v>889539.14</v>
          </cell>
        </row>
        <row r="3158">
          <cell r="A3158" t="str">
            <v>4119911991</v>
          </cell>
          <cell r="B3158">
            <v>41</v>
          </cell>
          <cell r="C3158">
            <v>1991</v>
          </cell>
          <cell r="D3158">
            <v>1991</v>
          </cell>
          <cell r="E3158">
            <v>2993</v>
          </cell>
          <cell r="F3158">
            <v>6785.13</v>
          </cell>
        </row>
        <row r="3159">
          <cell r="A3159" t="str">
            <v>4119911992</v>
          </cell>
          <cell r="B3159">
            <v>41</v>
          </cell>
          <cell r="C3159">
            <v>1991</v>
          </cell>
          <cell r="D3159">
            <v>1992</v>
          </cell>
          <cell r="E3159">
            <v>14462</v>
          </cell>
          <cell r="F3159">
            <v>29285.55</v>
          </cell>
        </row>
        <row r="3160">
          <cell r="A3160" t="str">
            <v>4119911993</v>
          </cell>
          <cell r="B3160">
            <v>41</v>
          </cell>
          <cell r="C3160">
            <v>1991</v>
          </cell>
          <cell r="D3160">
            <v>1993</v>
          </cell>
          <cell r="E3160">
            <v>426</v>
          </cell>
          <cell r="F3160">
            <v>777.45</v>
          </cell>
        </row>
        <row r="3161">
          <cell r="A3161" t="str">
            <v>4119911995</v>
          </cell>
          <cell r="B3161">
            <v>41</v>
          </cell>
          <cell r="C3161">
            <v>1991</v>
          </cell>
          <cell r="D3161">
            <v>1995</v>
          </cell>
          <cell r="E3161">
            <v>2340</v>
          </cell>
          <cell r="F3161">
            <v>3456.18</v>
          </cell>
        </row>
        <row r="3162">
          <cell r="A3162" t="str">
            <v>4119911996</v>
          </cell>
          <cell r="B3162">
            <v>41</v>
          </cell>
          <cell r="C3162">
            <v>1991</v>
          </cell>
          <cell r="D3162">
            <v>1996</v>
          </cell>
          <cell r="E3162">
            <v>13902</v>
          </cell>
          <cell r="F3162">
            <v>18434.05</v>
          </cell>
        </row>
        <row r="3163">
          <cell r="A3163" t="str">
            <v>4119921992</v>
          </cell>
          <cell r="B3163">
            <v>41</v>
          </cell>
          <cell r="C3163">
            <v>1992</v>
          </cell>
          <cell r="D3163">
            <v>1992</v>
          </cell>
          <cell r="E3163">
            <v>27146</v>
          </cell>
          <cell r="F3163">
            <v>54970.65</v>
          </cell>
        </row>
        <row r="3164">
          <cell r="A3164" t="str">
            <v>4119921993</v>
          </cell>
          <cell r="B3164">
            <v>41</v>
          </cell>
          <cell r="C3164">
            <v>1992</v>
          </cell>
          <cell r="D3164">
            <v>1993</v>
          </cell>
          <cell r="E3164">
            <v>55106</v>
          </cell>
          <cell r="F3164">
            <v>100568.45</v>
          </cell>
        </row>
        <row r="3165">
          <cell r="A3165" t="str">
            <v>4119921994</v>
          </cell>
          <cell r="B3165">
            <v>41</v>
          </cell>
          <cell r="C3165">
            <v>1992</v>
          </cell>
          <cell r="D3165">
            <v>1994</v>
          </cell>
          <cell r="E3165">
            <v>37765</v>
          </cell>
          <cell r="F3165">
            <v>61368.13</v>
          </cell>
        </row>
        <row r="3166">
          <cell r="A3166" t="str">
            <v>4119921995</v>
          </cell>
          <cell r="B3166">
            <v>41</v>
          </cell>
          <cell r="C3166">
            <v>1992</v>
          </cell>
          <cell r="D3166">
            <v>1995</v>
          </cell>
          <cell r="E3166">
            <v>13743</v>
          </cell>
          <cell r="F3166">
            <v>20298.41</v>
          </cell>
        </row>
        <row r="3167">
          <cell r="A3167" t="str">
            <v>4119921996</v>
          </cell>
          <cell r="B3167">
            <v>41</v>
          </cell>
          <cell r="C3167">
            <v>1992</v>
          </cell>
          <cell r="D3167">
            <v>1996</v>
          </cell>
          <cell r="E3167">
            <v>323187</v>
          </cell>
          <cell r="F3167">
            <v>428545.96</v>
          </cell>
        </row>
        <row r="3168">
          <cell r="A3168" t="str">
            <v>4119921997</v>
          </cell>
          <cell r="B3168">
            <v>41</v>
          </cell>
          <cell r="C3168">
            <v>1992</v>
          </cell>
          <cell r="D3168">
            <v>1997</v>
          </cell>
          <cell r="E3168">
            <v>86217</v>
          </cell>
          <cell r="F3168">
            <v>104926.09</v>
          </cell>
        </row>
        <row r="3169">
          <cell r="A3169" t="str">
            <v>The SAS</v>
          </cell>
          <cell r="D3169" t="str">
            <v>The SAS</v>
          </cell>
          <cell r="E3169" t="str">
            <v>System</v>
          </cell>
          <cell r="F3169">
            <v>0.375</v>
          </cell>
        </row>
        <row r="3170">
          <cell r="A3170">
            <v>0</v>
          </cell>
        </row>
        <row r="3171">
          <cell r="A3171">
            <v>0</v>
          </cell>
        </row>
        <row r="3172">
          <cell r="A3172">
            <v>0</v>
          </cell>
          <cell r="E3172" t="str">
            <v>PD_LOSS_</v>
          </cell>
        </row>
        <row r="3173">
          <cell r="A3173" t="str">
            <v>VEH_TYPEUNDERYR    PRODY</v>
          </cell>
          <cell r="B3173" t="str">
            <v>VEH_TYPE</v>
          </cell>
          <cell r="C3173" t="str">
            <v>UNDERY</v>
          </cell>
          <cell r="D3173" t="str">
            <v>R    PRODY</v>
          </cell>
          <cell r="E3173" t="str">
            <v>R     SHEKEL</v>
          </cell>
          <cell r="F3173" t="str">
            <v>INDEXLOSS</v>
          </cell>
        </row>
        <row r="3174">
          <cell r="A3174">
            <v>0</v>
          </cell>
        </row>
        <row r="3175">
          <cell r="A3175" t="str">
            <v>4119931993</v>
          </cell>
          <cell r="B3175">
            <v>41</v>
          </cell>
          <cell r="C3175">
            <v>1993</v>
          </cell>
          <cell r="D3175">
            <v>1993</v>
          </cell>
          <cell r="E3175">
            <v>12939</v>
          </cell>
          <cell r="F3175">
            <v>23613.68</v>
          </cell>
        </row>
        <row r="3176">
          <cell r="A3176" t="str">
            <v>4119931994</v>
          </cell>
          <cell r="B3176">
            <v>41</v>
          </cell>
          <cell r="C3176">
            <v>1993</v>
          </cell>
          <cell r="D3176">
            <v>1994</v>
          </cell>
          <cell r="E3176">
            <v>12472</v>
          </cell>
          <cell r="F3176">
            <v>20267</v>
          </cell>
        </row>
        <row r="3177">
          <cell r="A3177" t="str">
            <v>4119931995</v>
          </cell>
          <cell r="B3177">
            <v>41</v>
          </cell>
          <cell r="C3177">
            <v>1993</v>
          </cell>
          <cell r="D3177">
            <v>1995</v>
          </cell>
          <cell r="E3177">
            <v>10465</v>
          </cell>
          <cell r="F3177">
            <v>15456.8</v>
          </cell>
        </row>
        <row r="3178">
          <cell r="A3178" t="str">
            <v>4119931996</v>
          </cell>
          <cell r="B3178">
            <v>41</v>
          </cell>
          <cell r="C3178">
            <v>1993</v>
          </cell>
          <cell r="D3178">
            <v>1996</v>
          </cell>
          <cell r="E3178">
            <v>49982</v>
          </cell>
          <cell r="F3178">
            <v>66276.13</v>
          </cell>
        </row>
        <row r="3179">
          <cell r="A3179" t="str">
            <v>4119931997</v>
          </cell>
          <cell r="B3179">
            <v>41</v>
          </cell>
          <cell r="C3179">
            <v>1993</v>
          </cell>
          <cell r="D3179">
            <v>1997</v>
          </cell>
          <cell r="E3179">
            <v>420964</v>
          </cell>
          <cell r="F3179">
            <v>512313.19</v>
          </cell>
        </row>
        <row r="3180">
          <cell r="A3180" t="str">
            <v>4119931998</v>
          </cell>
          <cell r="B3180">
            <v>41</v>
          </cell>
          <cell r="C3180">
            <v>1993</v>
          </cell>
          <cell r="D3180">
            <v>1998</v>
          </cell>
          <cell r="E3180">
            <v>3466</v>
          </cell>
          <cell r="F3180">
            <v>3999.76</v>
          </cell>
        </row>
        <row r="3181">
          <cell r="A3181" t="str">
            <v>4119931999</v>
          </cell>
          <cell r="B3181">
            <v>41</v>
          </cell>
          <cell r="C3181">
            <v>1993</v>
          </cell>
          <cell r="D3181">
            <v>1999</v>
          </cell>
          <cell r="E3181">
            <v>17520</v>
          </cell>
          <cell r="F3181">
            <v>19219.439999999999</v>
          </cell>
        </row>
        <row r="3182">
          <cell r="A3182" t="str">
            <v>4119932000</v>
          </cell>
          <cell r="B3182">
            <v>41</v>
          </cell>
          <cell r="C3182">
            <v>1993</v>
          </cell>
          <cell r="D3182">
            <v>2000</v>
          </cell>
          <cell r="E3182">
            <v>560</v>
          </cell>
          <cell r="F3182">
            <v>607.6</v>
          </cell>
        </row>
        <row r="3183">
          <cell r="A3183" t="str">
            <v>4119932001</v>
          </cell>
          <cell r="B3183">
            <v>41</v>
          </cell>
          <cell r="C3183">
            <v>1993</v>
          </cell>
          <cell r="D3183">
            <v>2001</v>
          </cell>
          <cell r="E3183">
            <v>1315</v>
          </cell>
          <cell r="F3183">
            <v>1411</v>
          </cell>
        </row>
        <row r="3184">
          <cell r="A3184" t="str">
            <v>4119932002</v>
          </cell>
          <cell r="B3184">
            <v>41</v>
          </cell>
          <cell r="C3184">
            <v>1993</v>
          </cell>
          <cell r="D3184">
            <v>2002</v>
          </cell>
          <cell r="E3184">
            <v>4676</v>
          </cell>
          <cell r="F3184">
            <v>4750.82</v>
          </cell>
        </row>
        <row r="3185">
          <cell r="A3185" t="str">
            <v>411994.</v>
          </cell>
          <cell r="B3185">
            <v>41</v>
          </cell>
          <cell r="C3185">
            <v>1994</v>
          </cell>
          <cell r="D3185" t="str">
            <v>.</v>
          </cell>
          <cell r="E3185" t="str">
            <v>.</v>
          </cell>
          <cell r="F3185" t="str">
            <v>.</v>
          </cell>
        </row>
        <row r="3186">
          <cell r="A3186" t="str">
            <v>4119942001</v>
          </cell>
          <cell r="B3186">
            <v>41</v>
          </cell>
          <cell r="C3186">
            <v>1994</v>
          </cell>
          <cell r="D3186">
            <v>2001</v>
          </cell>
          <cell r="E3186">
            <v>11847</v>
          </cell>
          <cell r="F3186">
            <v>12711.83</v>
          </cell>
        </row>
        <row r="3187">
          <cell r="A3187" t="str">
            <v>4119942002</v>
          </cell>
          <cell r="B3187">
            <v>41</v>
          </cell>
          <cell r="C3187">
            <v>1994</v>
          </cell>
          <cell r="D3187">
            <v>2002</v>
          </cell>
          <cell r="E3187">
            <v>973</v>
          </cell>
          <cell r="F3187">
            <v>988.57</v>
          </cell>
        </row>
        <row r="3188">
          <cell r="A3188" t="str">
            <v>411995.</v>
          </cell>
          <cell r="B3188">
            <v>41</v>
          </cell>
          <cell r="C3188">
            <v>1995</v>
          </cell>
          <cell r="D3188" t="str">
            <v>.</v>
          </cell>
          <cell r="E3188" t="str">
            <v>.</v>
          </cell>
          <cell r="F3188" t="str">
            <v>.</v>
          </cell>
        </row>
        <row r="3189">
          <cell r="A3189" t="str">
            <v>4119951998</v>
          </cell>
          <cell r="B3189">
            <v>41</v>
          </cell>
          <cell r="C3189">
            <v>1995</v>
          </cell>
          <cell r="D3189">
            <v>1998</v>
          </cell>
          <cell r="E3189">
            <v>4010</v>
          </cell>
          <cell r="F3189">
            <v>4627.54</v>
          </cell>
        </row>
        <row r="3190">
          <cell r="A3190" t="str">
            <v>4119951999</v>
          </cell>
          <cell r="B3190">
            <v>41</v>
          </cell>
          <cell r="C3190">
            <v>1995</v>
          </cell>
          <cell r="D3190">
            <v>1999</v>
          </cell>
          <cell r="E3190">
            <v>9039</v>
          </cell>
          <cell r="F3190">
            <v>9915.7800000000007</v>
          </cell>
        </row>
        <row r="3191">
          <cell r="A3191" t="str">
            <v>4119952000</v>
          </cell>
          <cell r="B3191">
            <v>41</v>
          </cell>
          <cell r="C3191">
            <v>1995</v>
          </cell>
          <cell r="D3191">
            <v>2000</v>
          </cell>
          <cell r="E3191">
            <v>7005</v>
          </cell>
          <cell r="F3191">
            <v>7600.42</v>
          </cell>
        </row>
        <row r="3192">
          <cell r="A3192" t="str">
            <v>4119952001</v>
          </cell>
          <cell r="B3192">
            <v>41</v>
          </cell>
          <cell r="C3192">
            <v>1995</v>
          </cell>
          <cell r="D3192">
            <v>2001</v>
          </cell>
          <cell r="E3192">
            <v>10488</v>
          </cell>
          <cell r="F3192">
            <v>11253.62</v>
          </cell>
        </row>
        <row r="3193">
          <cell r="A3193" t="str">
            <v>4119952002</v>
          </cell>
          <cell r="B3193">
            <v>41</v>
          </cell>
          <cell r="C3193">
            <v>1995</v>
          </cell>
          <cell r="D3193">
            <v>2002</v>
          </cell>
          <cell r="E3193">
            <v>18731</v>
          </cell>
          <cell r="F3193">
            <v>19030.7</v>
          </cell>
        </row>
        <row r="3194">
          <cell r="A3194" t="str">
            <v>411996.</v>
          </cell>
          <cell r="B3194">
            <v>41</v>
          </cell>
          <cell r="C3194">
            <v>1996</v>
          </cell>
          <cell r="D3194" t="str">
            <v>.</v>
          </cell>
          <cell r="E3194" t="str">
            <v>.</v>
          </cell>
          <cell r="F3194" t="str">
            <v>.</v>
          </cell>
        </row>
        <row r="3195">
          <cell r="A3195" t="str">
            <v>4119961997</v>
          </cell>
          <cell r="B3195">
            <v>41</v>
          </cell>
          <cell r="C3195">
            <v>1996</v>
          </cell>
          <cell r="D3195">
            <v>1997</v>
          </cell>
          <cell r="E3195">
            <v>10458</v>
          </cell>
          <cell r="F3195">
            <v>12727.39</v>
          </cell>
        </row>
        <row r="3196">
          <cell r="A3196" t="str">
            <v>4119961998</v>
          </cell>
          <cell r="B3196">
            <v>41</v>
          </cell>
          <cell r="C3196">
            <v>1996</v>
          </cell>
          <cell r="D3196">
            <v>1998</v>
          </cell>
          <cell r="E3196">
            <v>12649</v>
          </cell>
          <cell r="F3196">
            <v>14596.95</v>
          </cell>
        </row>
        <row r="3197">
          <cell r="A3197" t="str">
            <v>4119961999</v>
          </cell>
          <cell r="B3197">
            <v>41</v>
          </cell>
          <cell r="C3197">
            <v>1996</v>
          </cell>
          <cell r="D3197">
            <v>1999</v>
          </cell>
          <cell r="E3197">
            <v>20654</v>
          </cell>
          <cell r="F3197">
            <v>22657.439999999999</v>
          </cell>
        </row>
        <row r="3198">
          <cell r="A3198" t="str">
            <v>4119962000</v>
          </cell>
          <cell r="B3198">
            <v>41</v>
          </cell>
          <cell r="C3198">
            <v>1996</v>
          </cell>
          <cell r="D3198">
            <v>2000</v>
          </cell>
          <cell r="E3198">
            <v>7937</v>
          </cell>
          <cell r="F3198">
            <v>8611.64</v>
          </cell>
        </row>
        <row r="3199">
          <cell r="A3199" t="str">
            <v>4119962001</v>
          </cell>
          <cell r="B3199">
            <v>41</v>
          </cell>
          <cell r="C3199">
            <v>1996</v>
          </cell>
          <cell r="D3199">
            <v>2001</v>
          </cell>
          <cell r="E3199">
            <v>42446</v>
          </cell>
          <cell r="F3199">
            <v>45544.56</v>
          </cell>
        </row>
        <row r="3200">
          <cell r="A3200" t="str">
            <v>4119962002</v>
          </cell>
          <cell r="B3200">
            <v>41</v>
          </cell>
          <cell r="C3200">
            <v>1996</v>
          </cell>
          <cell r="D3200">
            <v>2002</v>
          </cell>
          <cell r="E3200">
            <v>15527</v>
          </cell>
          <cell r="F3200">
            <v>15775.43</v>
          </cell>
        </row>
        <row r="3201">
          <cell r="A3201" t="str">
            <v>411997.</v>
          </cell>
          <cell r="B3201">
            <v>41</v>
          </cell>
          <cell r="C3201">
            <v>1997</v>
          </cell>
          <cell r="D3201" t="str">
            <v>.</v>
          </cell>
          <cell r="E3201" t="str">
            <v>.</v>
          </cell>
          <cell r="F3201" t="str">
            <v>.</v>
          </cell>
        </row>
        <row r="3202">
          <cell r="A3202" t="str">
            <v>4119971997</v>
          </cell>
          <cell r="B3202">
            <v>41</v>
          </cell>
          <cell r="C3202">
            <v>1997</v>
          </cell>
          <cell r="D3202">
            <v>1997</v>
          </cell>
          <cell r="E3202">
            <v>702</v>
          </cell>
          <cell r="F3202">
            <v>854.33</v>
          </cell>
        </row>
        <row r="3203">
          <cell r="A3203" t="str">
            <v>4119971998</v>
          </cell>
          <cell r="B3203">
            <v>41</v>
          </cell>
          <cell r="C3203">
            <v>1997</v>
          </cell>
          <cell r="D3203">
            <v>1998</v>
          </cell>
          <cell r="E3203">
            <v>43184</v>
          </cell>
          <cell r="F3203">
            <v>49834.34</v>
          </cell>
        </row>
        <row r="3204">
          <cell r="A3204" t="str">
            <v>4119971999</v>
          </cell>
          <cell r="B3204">
            <v>41</v>
          </cell>
          <cell r="C3204">
            <v>1997</v>
          </cell>
          <cell r="D3204">
            <v>1999</v>
          </cell>
          <cell r="E3204">
            <v>71614</v>
          </cell>
          <cell r="F3204">
            <v>78560.56</v>
          </cell>
        </row>
        <row r="3205">
          <cell r="A3205" t="str">
            <v>4119972000</v>
          </cell>
          <cell r="B3205">
            <v>41</v>
          </cell>
          <cell r="C3205">
            <v>1997</v>
          </cell>
          <cell r="D3205">
            <v>2000</v>
          </cell>
          <cell r="E3205">
            <v>49260</v>
          </cell>
          <cell r="F3205">
            <v>53447.1</v>
          </cell>
        </row>
        <row r="3206">
          <cell r="A3206" t="str">
            <v>4119972001</v>
          </cell>
          <cell r="B3206">
            <v>41</v>
          </cell>
          <cell r="C3206">
            <v>1997</v>
          </cell>
          <cell r="D3206">
            <v>2001</v>
          </cell>
          <cell r="E3206">
            <v>21342</v>
          </cell>
          <cell r="F3206">
            <v>22899.97</v>
          </cell>
        </row>
        <row r="3207">
          <cell r="A3207" t="str">
            <v>4119972002</v>
          </cell>
          <cell r="B3207">
            <v>41</v>
          </cell>
          <cell r="C3207">
            <v>1997</v>
          </cell>
          <cell r="D3207">
            <v>2002</v>
          </cell>
          <cell r="E3207">
            <v>10267</v>
          </cell>
          <cell r="F3207">
            <v>10431.27</v>
          </cell>
        </row>
        <row r="3208">
          <cell r="A3208" t="str">
            <v>411998.</v>
          </cell>
          <cell r="B3208">
            <v>41</v>
          </cell>
          <cell r="C3208">
            <v>1998</v>
          </cell>
          <cell r="D3208" t="str">
            <v>.</v>
          </cell>
          <cell r="E3208" t="str">
            <v>.</v>
          </cell>
          <cell r="F3208" t="str">
            <v>.</v>
          </cell>
        </row>
        <row r="3209">
          <cell r="A3209" t="str">
            <v>4119981998</v>
          </cell>
          <cell r="B3209">
            <v>41</v>
          </cell>
          <cell r="C3209">
            <v>1998</v>
          </cell>
          <cell r="D3209">
            <v>1998</v>
          </cell>
          <cell r="E3209">
            <v>3994</v>
          </cell>
          <cell r="F3209">
            <v>4609.08</v>
          </cell>
        </row>
        <row r="3210">
          <cell r="A3210" t="str">
            <v>4119981999</v>
          </cell>
          <cell r="B3210">
            <v>41</v>
          </cell>
          <cell r="C3210">
            <v>1998</v>
          </cell>
          <cell r="D3210">
            <v>1999</v>
          </cell>
          <cell r="E3210">
            <v>76320</v>
          </cell>
          <cell r="F3210">
            <v>83723.039999999994</v>
          </cell>
        </row>
        <row r="3211">
          <cell r="A3211" t="str">
            <v>4119982000</v>
          </cell>
          <cell r="B3211">
            <v>41</v>
          </cell>
          <cell r="C3211">
            <v>1998</v>
          </cell>
          <cell r="D3211">
            <v>2000</v>
          </cell>
          <cell r="E3211">
            <v>173499</v>
          </cell>
          <cell r="F3211">
            <v>188246.41</v>
          </cell>
        </row>
        <row r="3212">
          <cell r="A3212" t="str">
            <v>4119982001</v>
          </cell>
          <cell r="B3212">
            <v>41</v>
          </cell>
          <cell r="C3212">
            <v>1998</v>
          </cell>
          <cell r="D3212">
            <v>2001</v>
          </cell>
          <cell r="E3212">
            <v>260440</v>
          </cell>
          <cell r="F3212">
            <v>279452.12</v>
          </cell>
        </row>
        <row r="3213">
          <cell r="A3213" t="str">
            <v>4119982002</v>
          </cell>
          <cell r="B3213">
            <v>41</v>
          </cell>
          <cell r="C3213">
            <v>1998</v>
          </cell>
          <cell r="D3213">
            <v>2002</v>
          </cell>
          <cell r="E3213">
            <v>47569</v>
          </cell>
          <cell r="F3213">
            <v>48330.1</v>
          </cell>
        </row>
        <row r="3214">
          <cell r="A3214" t="str">
            <v>411999.</v>
          </cell>
          <cell r="B3214">
            <v>41</v>
          </cell>
          <cell r="C3214">
            <v>1999</v>
          </cell>
          <cell r="D3214" t="str">
            <v>.</v>
          </cell>
          <cell r="E3214" t="str">
            <v>.</v>
          </cell>
          <cell r="F3214" t="str">
            <v>.</v>
          </cell>
        </row>
        <row r="3215">
          <cell r="A3215" t="str">
            <v>4119991999</v>
          </cell>
          <cell r="B3215">
            <v>41</v>
          </cell>
          <cell r="C3215">
            <v>1999</v>
          </cell>
          <cell r="D3215">
            <v>1999</v>
          </cell>
          <cell r="E3215">
            <v>1534</v>
          </cell>
          <cell r="F3215">
            <v>1682.8</v>
          </cell>
        </row>
        <row r="3216">
          <cell r="A3216" t="str">
            <v>4119992000</v>
          </cell>
          <cell r="B3216">
            <v>41</v>
          </cell>
          <cell r="C3216">
            <v>1999</v>
          </cell>
          <cell r="D3216">
            <v>2000</v>
          </cell>
          <cell r="E3216">
            <v>73290</v>
          </cell>
          <cell r="F3216">
            <v>79519.649999999994</v>
          </cell>
        </row>
        <row r="3217">
          <cell r="A3217" t="str">
            <v>4119992001</v>
          </cell>
          <cell r="B3217">
            <v>41</v>
          </cell>
          <cell r="C3217">
            <v>1999</v>
          </cell>
          <cell r="D3217">
            <v>2001</v>
          </cell>
          <cell r="E3217">
            <v>198599</v>
          </cell>
          <cell r="F3217">
            <v>213096.73</v>
          </cell>
        </row>
        <row r="3218">
          <cell r="A3218" t="str">
            <v>4119992002</v>
          </cell>
          <cell r="B3218">
            <v>41</v>
          </cell>
          <cell r="C3218">
            <v>1999</v>
          </cell>
          <cell r="D3218">
            <v>2002</v>
          </cell>
          <cell r="E3218">
            <v>275597</v>
          </cell>
          <cell r="F3218">
            <v>280006.55</v>
          </cell>
        </row>
        <row r="3219">
          <cell r="A3219" t="str">
            <v>412000.</v>
          </cell>
          <cell r="B3219">
            <v>41</v>
          </cell>
          <cell r="C3219">
            <v>2000</v>
          </cell>
          <cell r="D3219" t="str">
            <v>.</v>
          </cell>
          <cell r="E3219" t="str">
            <v>.</v>
          </cell>
          <cell r="F3219" t="str">
            <v>.</v>
          </cell>
        </row>
        <row r="3220">
          <cell r="A3220" t="str">
            <v>4120002000</v>
          </cell>
          <cell r="B3220">
            <v>41</v>
          </cell>
          <cell r="C3220">
            <v>2000</v>
          </cell>
          <cell r="D3220">
            <v>2000</v>
          </cell>
          <cell r="E3220">
            <v>51490</v>
          </cell>
          <cell r="F3220">
            <v>55866.65</v>
          </cell>
        </row>
        <row r="3221">
          <cell r="A3221" t="str">
            <v>4120002001</v>
          </cell>
          <cell r="B3221">
            <v>41</v>
          </cell>
          <cell r="C3221">
            <v>2000</v>
          </cell>
          <cell r="D3221">
            <v>2001</v>
          </cell>
          <cell r="E3221">
            <v>1229642</v>
          </cell>
          <cell r="F3221">
            <v>1319405.8700000001</v>
          </cell>
        </row>
        <row r="3222">
          <cell r="A3222" t="str">
            <v>4120002002</v>
          </cell>
          <cell r="B3222">
            <v>41</v>
          </cell>
          <cell r="C3222">
            <v>2000</v>
          </cell>
          <cell r="D3222">
            <v>2002</v>
          </cell>
          <cell r="E3222">
            <v>1471630</v>
          </cell>
          <cell r="F3222">
            <v>1495176.08</v>
          </cell>
        </row>
        <row r="3223">
          <cell r="A3223" t="str">
            <v>412001.</v>
          </cell>
          <cell r="B3223">
            <v>41</v>
          </cell>
          <cell r="C3223">
            <v>2001</v>
          </cell>
          <cell r="D3223" t="str">
            <v>.</v>
          </cell>
          <cell r="E3223" t="str">
            <v>.</v>
          </cell>
          <cell r="F3223" t="str">
            <v>.</v>
          </cell>
        </row>
        <row r="3224">
          <cell r="A3224" t="str">
            <v>4120012001</v>
          </cell>
          <cell r="B3224">
            <v>41</v>
          </cell>
          <cell r="C3224">
            <v>2001</v>
          </cell>
          <cell r="D3224">
            <v>2001</v>
          </cell>
          <cell r="E3224">
            <v>161077</v>
          </cell>
          <cell r="F3224">
            <v>172835.62</v>
          </cell>
        </row>
        <row r="3225">
          <cell r="A3225" t="str">
            <v>4120012002</v>
          </cell>
          <cell r="B3225">
            <v>41</v>
          </cell>
          <cell r="C3225">
            <v>2001</v>
          </cell>
          <cell r="D3225">
            <v>2002</v>
          </cell>
          <cell r="E3225">
            <v>1695904</v>
          </cell>
          <cell r="F3225">
            <v>1723038.46</v>
          </cell>
        </row>
        <row r="3226">
          <cell r="A3226" t="str">
            <v>412002.</v>
          </cell>
          <cell r="B3226">
            <v>41</v>
          </cell>
          <cell r="C3226">
            <v>2002</v>
          </cell>
          <cell r="D3226" t="str">
            <v>.</v>
          </cell>
          <cell r="E3226" t="str">
            <v>.</v>
          </cell>
          <cell r="F3226" t="str">
            <v>.</v>
          </cell>
        </row>
        <row r="3227">
          <cell r="A3227" t="str">
            <v>4120022002</v>
          </cell>
          <cell r="B3227">
            <v>41</v>
          </cell>
          <cell r="C3227">
            <v>2002</v>
          </cell>
          <cell r="D3227">
            <v>2002</v>
          </cell>
          <cell r="E3227">
            <v>165937</v>
          </cell>
          <cell r="F3227">
            <v>168591.99</v>
          </cell>
        </row>
        <row r="3228">
          <cell r="A3228" t="str">
            <v>4319942000</v>
          </cell>
          <cell r="B3228">
            <v>43</v>
          </cell>
          <cell r="C3228">
            <v>1994</v>
          </cell>
          <cell r="D3228">
            <v>2000</v>
          </cell>
          <cell r="E3228">
            <v>7871</v>
          </cell>
          <cell r="F3228">
            <v>8540.0300000000007</v>
          </cell>
        </row>
        <row r="3229">
          <cell r="A3229" t="str">
            <v>4319942001</v>
          </cell>
          <cell r="B3229">
            <v>43</v>
          </cell>
          <cell r="C3229">
            <v>1994</v>
          </cell>
          <cell r="D3229">
            <v>2001</v>
          </cell>
          <cell r="E3229">
            <v>2765</v>
          </cell>
          <cell r="F3229">
            <v>2966.85</v>
          </cell>
        </row>
        <row r="3230">
          <cell r="A3230" t="str">
            <v>The SAS</v>
          </cell>
          <cell r="D3230" t="str">
            <v>The SAS</v>
          </cell>
          <cell r="E3230" t="str">
            <v>System</v>
          </cell>
          <cell r="F3230">
            <v>0.375</v>
          </cell>
        </row>
        <row r="3231">
          <cell r="A3231">
            <v>0</v>
          </cell>
        </row>
        <row r="3232">
          <cell r="A3232">
            <v>0</v>
          </cell>
        </row>
        <row r="3233">
          <cell r="A3233">
            <v>0</v>
          </cell>
          <cell r="E3233" t="str">
            <v>PD_LOSS_</v>
          </cell>
        </row>
        <row r="3234">
          <cell r="A3234" t="str">
            <v>VEH_TYPEUNDERYR    PRODY</v>
          </cell>
          <cell r="B3234" t="str">
            <v>VEH_TYPE</v>
          </cell>
          <cell r="C3234" t="str">
            <v>UNDERY</v>
          </cell>
          <cell r="D3234" t="str">
            <v>R    PRODY</v>
          </cell>
          <cell r="E3234" t="str">
            <v>R       SHEKEL</v>
          </cell>
          <cell r="F3234" t="str">
            <v>INDEXLOSS</v>
          </cell>
        </row>
        <row r="3235">
          <cell r="A3235">
            <v>0</v>
          </cell>
        </row>
        <row r="3236">
          <cell r="A3236" t="str">
            <v>431995.</v>
          </cell>
          <cell r="B3236">
            <v>43</v>
          </cell>
          <cell r="C3236">
            <v>1995</v>
          </cell>
          <cell r="D3236" t="str">
            <v>.</v>
          </cell>
          <cell r="E3236" t="str">
            <v>.</v>
          </cell>
          <cell r="F3236" t="str">
            <v>.</v>
          </cell>
        </row>
        <row r="3237">
          <cell r="A3237" t="str">
            <v>4319961999</v>
          </cell>
          <cell r="B3237">
            <v>43</v>
          </cell>
          <cell r="C3237">
            <v>1996</v>
          </cell>
          <cell r="D3237">
            <v>1999</v>
          </cell>
          <cell r="E3237">
            <v>1601</v>
          </cell>
          <cell r="F3237">
            <v>1756.3</v>
          </cell>
        </row>
        <row r="3238">
          <cell r="A3238" t="str">
            <v>4319962000</v>
          </cell>
          <cell r="B3238">
            <v>43</v>
          </cell>
          <cell r="C3238">
            <v>1996</v>
          </cell>
          <cell r="D3238">
            <v>2000</v>
          </cell>
          <cell r="E3238">
            <v>400</v>
          </cell>
          <cell r="F3238">
            <v>434</v>
          </cell>
        </row>
        <row r="3239">
          <cell r="A3239" t="str">
            <v>4319962001</v>
          </cell>
          <cell r="B3239">
            <v>43</v>
          </cell>
          <cell r="C3239">
            <v>1996</v>
          </cell>
          <cell r="D3239">
            <v>2001</v>
          </cell>
          <cell r="E3239">
            <v>1330</v>
          </cell>
          <cell r="F3239">
            <v>1427.09</v>
          </cell>
        </row>
        <row r="3240">
          <cell r="A3240" t="str">
            <v>4319962002</v>
          </cell>
          <cell r="B3240">
            <v>43</v>
          </cell>
          <cell r="C3240">
            <v>1996</v>
          </cell>
          <cell r="D3240">
            <v>2002</v>
          </cell>
          <cell r="E3240">
            <v>1830</v>
          </cell>
          <cell r="F3240">
            <v>1859.28</v>
          </cell>
        </row>
        <row r="3241">
          <cell r="A3241" t="str">
            <v>431998.</v>
          </cell>
          <cell r="B3241">
            <v>43</v>
          </cell>
          <cell r="C3241">
            <v>1998</v>
          </cell>
          <cell r="D3241" t="str">
            <v>.</v>
          </cell>
          <cell r="E3241" t="str">
            <v>.</v>
          </cell>
          <cell r="F3241" t="str">
            <v>.</v>
          </cell>
        </row>
        <row r="3242">
          <cell r="A3242" t="str">
            <v>4319981999</v>
          </cell>
          <cell r="B3242">
            <v>43</v>
          </cell>
          <cell r="C3242">
            <v>1998</v>
          </cell>
          <cell r="D3242">
            <v>1999</v>
          </cell>
          <cell r="E3242">
            <v>12339</v>
          </cell>
          <cell r="F3242">
            <v>13535.88</v>
          </cell>
        </row>
        <row r="3243">
          <cell r="A3243" t="str">
            <v>4319982000</v>
          </cell>
          <cell r="B3243">
            <v>43</v>
          </cell>
          <cell r="C3243">
            <v>1998</v>
          </cell>
          <cell r="D3243">
            <v>2000</v>
          </cell>
          <cell r="E3243">
            <v>1000</v>
          </cell>
          <cell r="F3243">
            <v>1085</v>
          </cell>
        </row>
        <row r="3244">
          <cell r="A3244" t="str">
            <v>4319982001</v>
          </cell>
          <cell r="B3244">
            <v>43</v>
          </cell>
          <cell r="C3244">
            <v>1998</v>
          </cell>
          <cell r="D3244">
            <v>2001</v>
          </cell>
          <cell r="E3244">
            <v>10991</v>
          </cell>
          <cell r="F3244">
            <v>11793.34</v>
          </cell>
        </row>
        <row r="3245">
          <cell r="A3245" t="str">
            <v>4319982002</v>
          </cell>
          <cell r="B3245">
            <v>43</v>
          </cell>
          <cell r="C3245">
            <v>1998</v>
          </cell>
          <cell r="D3245">
            <v>2002</v>
          </cell>
          <cell r="E3245">
            <v>4876</v>
          </cell>
          <cell r="F3245">
            <v>4954.0200000000004</v>
          </cell>
        </row>
        <row r="3246">
          <cell r="A3246" t="str">
            <v>431999.</v>
          </cell>
          <cell r="B3246">
            <v>43</v>
          </cell>
          <cell r="C3246">
            <v>1999</v>
          </cell>
          <cell r="D3246" t="str">
            <v>.</v>
          </cell>
          <cell r="E3246" t="str">
            <v>.</v>
          </cell>
          <cell r="F3246" t="str">
            <v>.</v>
          </cell>
        </row>
        <row r="3247">
          <cell r="A3247" t="str">
            <v>4319992000</v>
          </cell>
          <cell r="B3247">
            <v>43</v>
          </cell>
          <cell r="C3247">
            <v>1999</v>
          </cell>
          <cell r="D3247">
            <v>2000</v>
          </cell>
          <cell r="E3247">
            <v>965</v>
          </cell>
          <cell r="F3247">
            <v>1047.03</v>
          </cell>
        </row>
        <row r="3248">
          <cell r="A3248" t="str">
            <v>4319992001</v>
          </cell>
          <cell r="B3248">
            <v>43</v>
          </cell>
          <cell r="C3248">
            <v>1999</v>
          </cell>
          <cell r="D3248">
            <v>2001</v>
          </cell>
          <cell r="E3248">
            <v>8461</v>
          </cell>
          <cell r="F3248">
            <v>9078.65</v>
          </cell>
        </row>
        <row r="3249">
          <cell r="A3249" t="str">
            <v>4319992002</v>
          </cell>
          <cell r="B3249">
            <v>43</v>
          </cell>
          <cell r="C3249">
            <v>1999</v>
          </cell>
          <cell r="D3249">
            <v>2002</v>
          </cell>
          <cell r="E3249">
            <v>5569</v>
          </cell>
          <cell r="F3249">
            <v>5658.1</v>
          </cell>
        </row>
        <row r="3250">
          <cell r="A3250" t="str">
            <v>432000.</v>
          </cell>
          <cell r="B3250">
            <v>43</v>
          </cell>
          <cell r="C3250">
            <v>2000</v>
          </cell>
          <cell r="D3250" t="str">
            <v>.</v>
          </cell>
          <cell r="E3250" t="str">
            <v>.</v>
          </cell>
          <cell r="F3250" t="str">
            <v>.</v>
          </cell>
        </row>
        <row r="3251">
          <cell r="A3251" t="str">
            <v>4320002001</v>
          </cell>
          <cell r="B3251">
            <v>43</v>
          </cell>
          <cell r="C3251">
            <v>2000</v>
          </cell>
          <cell r="D3251">
            <v>2001</v>
          </cell>
          <cell r="E3251">
            <v>101698</v>
          </cell>
          <cell r="F3251">
            <v>109121.95</v>
          </cell>
        </row>
        <row r="3252">
          <cell r="A3252" t="str">
            <v>4320002002</v>
          </cell>
          <cell r="B3252">
            <v>43</v>
          </cell>
          <cell r="C3252">
            <v>2000</v>
          </cell>
          <cell r="D3252">
            <v>2002</v>
          </cell>
          <cell r="E3252">
            <v>12792</v>
          </cell>
          <cell r="F3252">
            <v>12996.67</v>
          </cell>
        </row>
        <row r="3253">
          <cell r="A3253" t="str">
            <v>432001.</v>
          </cell>
          <cell r="B3253">
            <v>43</v>
          </cell>
          <cell r="C3253">
            <v>2001</v>
          </cell>
          <cell r="D3253" t="str">
            <v>.</v>
          </cell>
          <cell r="E3253" t="str">
            <v>.</v>
          </cell>
          <cell r="F3253" t="str">
            <v>.</v>
          </cell>
        </row>
        <row r="3254">
          <cell r="A3254" t="str">
            <v>432002.</v>
          </cell>
          <cell r="B3254">
            <v>43</v>
          </cell>
          <cell r="C3254">
            <v>2002</v>
          </cell>
          <cell r="D3254" t="str">
            <v>.</v>
          </cell>
          <cell r="E3254" t="str">
            <v>.</v>
          </cell>
          <cell r="F3254" t="str">
            <v>.</v>
          </cell>
        </row>
        <row r="3255">
          <cell r="A3255" t="str">
            <v>4419991999</v>
          </cell>
          <cell r="B3255">
            <v>44</v>
          </cell>
          <cell r="C3255">
            <v>1999</v>
          </cell>
          <cell r="D3255">
            <v>1999</v>
          </cell>
          <cell r="E3255">
            <v>827</v>
          </cell>
          <cell r="F3255">
            <v>907.22</v>
          </cell>
        </row>
        <row r="3256">
          <cell r="A3256" t="str">
            <v>4520002000</v>
          </cell>
          <cell r="B3256">
            <v>45</v>
          </cell>
          <cell r="C3256">
            <v>2000</v>
          </cell>
          <cell r="D3256">
            <v>2000</v>
          </cell>
          <cell r="E3256">
            <v>1000</v>
          </cell>
          <cell r="F3256">
            <v>1085</v>
          </cell>
        </row>
        <row r="3257">
          <cell r="A3257" t="str">
            <v>4520002001</v>
          </cell>
          <cell r="B3257">
            <v>45</v>
          </cell>
          <cell r="C3257">
            <v>2000</v>
          </cell>
          <cell r="D3257">
            <v>2001</v>
          </cell>
          <cell r="E3257">
            <v>2823</v>
          </cell>
          <cell r="F3257">
            <v>3029.08</v>
          </cell>
        </row>
        <row r="3258">
          <cell r="A3258" t="str">
            <v>5019961997</v>
          </cell>
          <cell r="B3258">
            <v>50</v>
          </cell>
          <cell r="C3258">
            <v>1996</v>
          </cell>
          <cell r="D3258">
            <v>1997</v>
          </cell>
          <cell r="E3258">
            <v>146</v>
          </cell>
          <cell r="F3258">
            <v>177.68</v>
          </cell>
        </row>
        <row r="3259">
          <cell r="A3259" t="str">
            <v>5519791979</v>
          </cell>
          <cell r="B3259">
            <v>55</v>
          </cell>
          <cell r="C3259">
            <v>1979</v>
          </cell>
          <cell r="D3259">
            <v>1979</v>
          </cell>
          <cell r="E3259">
            <v>0.13</v>
          </cell>
          <cell r="F3259">
            <v>529.99</v>
          </cell>
        </row>
        <row r="3260">
          <cell r="A3260" t="str">
            <v>551980.</v>
          </cell>
          <cell r="B3260">
            <v>55</v>
          </cell>
          <cell r="C3260">
            <v>1980</v>
          </cell>
          <cell r="D3260" t="str">
            <v>.</v>
          </cell>
          <cell r="E3260" t="str">
            <v>.</v>
          </cell>
          <cell r="F3260" t="str">
            <v>.</v>
          </cell>
        </row>
        <row r="3261">
          <cell r="A3261" t="str">
            <v>5519801980</v>
          </cell>
          <cell r="B3261">
            <v>55</v>
          </cell>
          <cell r="C3261">
            <v>1980</v>
          </cell>
          <cell r="D3261">
            <v>1980</v>
          </cell>
          <cell r="E3261">
            <v>16.850000000000001</v>
          </cell>
          <cell r="F3261">
            <v>29735.75</v>
          </cell>
        </row>
        <row r="3262">
          <cell r="A3262" t="str">
            <v>5519801981</v>
          </cell>
          <cell r="B3262">
            <v>55</v>
          </cell>
          <cell r="C3262">
            <v>1980</v>
          </cell>
          <cell r="D3262">
            <v>1981</v>
          </cell>
          <cell r="E3262">
            <v>13.09</v>
          </cell>
          <cell r="F3262">
            <v>10655.14</v>
          </cell>
        </row>
        <row r="3263">
          <cell r="A3263" t="str">
            <v>5519801982</v>
          </cell>
          <cell r="B3263">
            <v>55</v>
          </cell>
          <cell r="C3263">
            <v>1980</v>
          </cell>
          <cell r="D3263">
            <v>1982</v>
          </cell>
          <cell r="E3263">
            <v>7.1</v>
          </cell>
          <cell r="F3263">
            <v>2622.9</v>
          </cell>
        </row>
        <row r="3264">
          <cell r="A3264" t="str">
            <v>5519801984</v>
          </cell>
          <cell r="B3264">
            <v>55</v>
          </cell>
          <cell r="C3264">
            <v>1980</v>
          </cell>
          <cell r="D3264">
            <v>1984</v>
          </cell>
          <cell r="E3264">
            <v>6.53</v>
          </cell>
          <cell r="F3264">
            <v>207.25</v>
          </cell>
        </row>
        <row r="3265">
          <cell r="A3265" t="str">
            <v>5519801985</v>
          </cell>
          <cell r="B3265">
            <v>55</v>
          </cell>
          <cell r="C3265">
            <v>1980</v>
          </cell>
          <cell r="D3265">
            <v>1985</v>
          </cell>
          <cell r="E3265">
            <v>40.47</v>
          </cell>
          <cell r="F3265">
            <v>317.41000000000003</v>
          </cell>
        </row>
        <row r="3266">
          <cell r="A3266" t="str">
            <v>5519801986</v>
          </cell>
          <cell r="B3266">
            <v>55</v>
          </cell>
          <cell r="C3266">
            <v>1980</v>
          </cell>
          <cell r="D3266">
            <v>1986</v>
          </cell>
          <cell r="E3266">
            <v>224</v>
          </cell>
          <cell r="F3266">
            <v>1186.3</v>
          </cell>
        </row>
        <row r="3267">
          <cell r="A3267" t="str">
            <v>5519801987</v>
          </cell>
          <cell r="B3267">
            <v>55</v>
          </cell>
          <cell r="C3267">
            <v>1980</v>
          </cell>
          <cell r="D3267">
            <v>1987</v>
          </cell>
          <cell r="E3267">
            <v>466</v>
          </cell>
          <cell r="F3267">
            <v>2059.25</v>
          </cell>
        </row>
        <row r="3268">
          <cell r="A3268" t="str">
            <v>5519801988</v>
          </cell>
          <cell r="B3268">
            <v>55</v>
          </cell>
          <cell r="C3268">
            <v>1980</v>
          </cell>
          <cell r="D3268">
            <v>1988</v>
          </cell>
          <cell r="E3268">
            <v>7403</v>
          </cell>
          <cell r="F3268">
            <v>28124</v>
          </cell>
        </row>
        <row r="3269">
          <cell r="A3269" t="str">
            <v>5519801989</v>
          </cell>
          <cell r="B3269">
            <v>55</v>
          </cell>
          <cell r="C3269">
            <v>1980</v>
          </cell>
          <cell r="D3269">
            <v>1989</v>
          </cell>
          <cell r="E3269">
            <v>421</v>
          </cell>
          <cell r="F3269">
            <v>1330.78</v>
          </cell>
        </row>
        <row r="3270">
          <cell r="A3270" t="str">
            <v>5519801990</v>
          </cell>
          <cell r="B3270">
            <v>55</v>
          </cell>
          <cell r="C3270">
            <v>1980</v>
          </cell>
          <cell r="D3270">
            <v>1990</v>
          </cell>
          <cell r="E3270">
            <v>2745</v>
          </cell>
          <cell r="F3270">
            <v>7406.01</v>
          </cell>
        </row>
        <row r="3271">
          <cell r="A3271" t="str">
            <v>5519801991</v>
          </cell>
          <cell r="B3271">
            <v>55</v>
          </cell>
          <cell r="C3271">
            <v>1980</v>
          </cell>
          <cell r="D3271">
            <v>1991</v>
          </cell>
          <cell r="E3271">
            <v>328</v>
          </cell>
          <cell r="F3271">
            <v>743.58</v>
          </cell>
        </row>
        <row r="3272">
          <cell r="A3272" t="str">
            <v>5519801992</v>
          </cell>
          <cell r="B3272">
            <v>55</v>
          </cell>
          <cell r="C3272">
            <v>1980</v>
          </cell>
          <cell r="D3272">
            <v>1992</v>
          </cell>
          <cell r="E3272">
            <v>8228</v>
          </cell>
          <cell r="F3272">
            <v>16661.7</v>
          </cell>
        </row>
        <row r="3273">
          <cell r="A3273" t="str">
            <v>5519801993</v>
          </cell>
          <cell r="B3273">
            <v>55</v>
          </cell>
          <cell r="C3273">
            <v>1980</v>
          </cell>
          <cell r="D3273">
            <v>1993</v>
          </cell>
          <cell r="E3273">
            <v>590</v>
          </cell>
          <cell r="F3273">
            <v>1076.75</v>
          </cell>
        </row>
        <row r="3274">
          <cell r="A3274" t="str">
            <v>5519801994</v>
          </cell>
          <cell r="B3274">
            <v>55</v>
          </cell>
          <cell r="C3274">
            <v>1980</v>
          </cell>
          <cell r="D3274">
            <v>1994</v>
          </cell>
          <cell r="E3274">
            <v>1787</v>
          </cell>
          <cell r="F3274">
            <v>2903.88</v>
          </cell>
        </row>
        <row r="3275">
          <cell r="A3275" t="str">
            <v>5519801995</v>
          </cell>
          <cell r="B3275">
            <v>55</v>
          </cell>
          <cell r="C3275">
            <v>1980</v>
          </cell>
          <cell r="D3275">
            <v>1995</v>
          </cell>
          <cell r="E3275">
            <v>502752</v>
          </cell>
          <cell r="F3275">
            <v>742564.7</v>
          </cell>
        </row>
        <row r="3276">
          <cell r="A3276" t="str">
            <v>5519801996</v>
          </cell>
          <cell r="B3276">
            <v>55</v>
          </cell>
          <cell r="C3276">
            <v>1980</v>
          </cell>
          <cell r="D3276">
            <v>1996</v>
          </cell>
          <cell r="E3276">
            <v>5306</v>
          </cell>
          <cell r="F3276">
            <v>7035.76</v>
          </cell>
        </row>
        <row r="3277">
          <cell r="A3277" t="str">
            <v>551981.</v>
          </cell>
          <cell r="B3277">
            <v>55</v>
          </cell>
          <cell r="C3277">
            <v>1981</v>
          </cell>
          <cell r="D3277" t="str">
            <v>.</v>
          </cell>
          <cell r="E3277" t="str">
            <v>.</v>
          </cell>
          <cell r="F3277" t="str">
            <v>.</v>
          </cell>
        </row>
        <row r="3278">
          <cell r="A3278" t="str">
            <v>5519811981</v>
          </cell>
          <cell r="B3278">
            <v>55</v>
          </cell>
          <cell r="C3278">
            <v>1981</v>
          </cell>
          <cell r="D3278">
            <v>1981</v>
          </cell>
          <cell r="E3278">
            <v>16.71</v>
          </cell>
          <cell r="F3278">
            <v>13601.79</v>
          </cell>
        </row>
        <row r="3279">
          <cell r="A3279" t="str">
            <v>5519811982</v>
          </cell>
          <cell r="B3279">
            <v>55</v>
          </cell>
          <cell r="C3279">
            <v>1981</v>
          </cell>
          <cell r="D3279">
            <v>1982</v>
          </cell>
          <cell r="E3279">
            <v>29.2</v>
          </cell>
          <cell r="F3279">
            <v>10787.15</v>
          </cell>
        </row>
        <row r="3280">
          <cell r="A3280" t="str">
            <v>5519811983</v>
          </cell>
          <cell r="B3280">
            <v>55</v>
          </cell>
          <cell r="C3280">
            <v>1981</v>
          </cell>
          <cell r="D3280">
            <v>1983</v>
          </cell>
          <cell r="E3280">
            <v>73.34</v>
          </cell>
          <cell r="F3280">
            <v>11029.02</v>
          </cell>
        </row>
        <row r="3281">
          <cell r="A3281" t="str">
            <v>5519811985</v>
          </cell>
          <cell r="B3281">
            <v>55</v>
          </cell>
          <cell r="C3281">
            <v>1981</v>
          </cell>
          <cell r="D3281">
            <v>1985</v>
          </cell>
          <cell r="E3281">
            <v>483</v>
          </cell>
          <cell r="F3281">
            <v>3788.17</v>
          </cell>
        </row>
        <row r="3282">
          <cell r="A3282" t="str">
            <v>5519811986</v>
          </cell>
          <cell r="B3282">
            <v>55</v>
          </cell>
          <cell r="C3282">
            <v>1981</v>
          </cell>
          <cell r="D3282">
            <v>1986</v>
          </cell>
          <cell r="E3282">
            <v>3415</v>
          </cell>
          <cell r="F3282">
            <v>18085.84</v>
          </cell>
        </row>
        <row r="3283">
          <cell r="A3283" t="str">
            <v>551982.</v>
          </cell>
          <cell r="B3283">
            <v>55</v>
          </cell>
          <cell r="C3283">
            <v>1982</v>
          </cell>
          <cell r="D3283" t="str">
            <v>.</v>
          </cell>
          <cell r="E3283" t="str">
            <v>.</v>
          </cell>
          <cell r="F3283" t="str">
            <v>.</v>
          </cell>
        </row>
        <row r="3284">
          <cell r="A3284" t="str">
            <v>5519821983</v>
          </cell>
          <cell r="B3284">
            <v>55</v>
          </cell>
          <cell r="C3284">
            <v>1982</v>
          </cell>
          <cell r="D3284">
            <v>1983</v>
          </cell>
          <cell r="E3284">
            <v>20.079999999999998</v>
          </cell>
          <cell r="F3284">
            <v>3019.67</v>
          </cell>
        </row>
        <row r="3285">
          <cell r="A3285" t="str">
            <v>5519821984</v>
          </cell>
          <cell r="B3285">
            <v>55</v>
          </cell>
          <cell r="C3285">
            <v>1982</v>
          </cell>
          <cell r="D3285">
            <v>1984</v>
          </cell>
          <cell r="E3285">
            <v>65.42</v>
          </cell>
          <cell r="F3285">
            <v>2076.3000000000002</v>
          </cell>
        </row>
        <row r="3286">
          <cell r="A3286" t="str">
            <v>5519821985</v>
          </cell>
          <cell r="B3286">
            <v>55</v>
          </cell>
          <cell r="C3286">
            <v>1982</v>
          </cell>
          <cell r="D3286">
            <v>1985</v>
          </cell>
          <cell r="E3286">
            <v>256.79000000000002</v>
          </cell>
          <cell r="F3286">
            <v>2014</v>
          </cell>
        </row>
        <row r="3287">
          <cell r="A3287" t="str">
            <v>5519821987</v>
          </cell>
          <cell r="B3287">
            <v>55</v>
          </cell>
          <cell r="C3287">
            <v>1982</v>
          </cell>
          <cell r="D3287">
            <v>1987</v>
          </cell>
          <cell r="E3287">
            <v>7697</v>
          </cell>
          <cell r="F3287">
            <v>34013.040000000001</v>
          </cell>
        </row>
        <row r="3288">
          <cell r="A3288" t="str">
            <v>5519821988</v>
          </cell>
          <cell r="B3288">
            <v>55</v>
          </cell>
          <cell r="C3288">
            <v>1982</v>
          </cell>
          <cell r="D3288">
            <v>1988</v>
          </cell>
          <cell r="E3288">
            <v>299</v>
          </cell>
          <cell r="F3288">
            <v>1135.9000000000001</v>
          </cell>
        </row>
        <row r="3289">
          <cell r="A3289" t="str">
            <v>5519821989</v>
          </cell>
          <cell r="B3289">
            <v>55</v>
          </cell>
          <cell r="C3289">
            <v>1982</v>
          </cell>
          <cell r="D3289">
            <v>1989</v>
          </cell>
          <cell r="E3289">
            <v>1827</v>
          </cell>
          <cell r="F3289">
            <v>5775.15</v>
          </cell>
        </row>
        <row r="3290">
          <cell r="A3290" t="str">
            <v>5519821990</v>
          </cell>
          <cell r="B3290">
            <v>55</v>
          </cell>
          <cell r="C3290">
            <v>1982</v>
          </cell>
          <cell r="D3290">
            <v>1990</v>
          </cell>
          <cell r="E3290">
            <v>55347</v>
          </cell>
          <cell r="F3290">
            <v>149326.21</v>
          </cell>
        </row>
        <row r="3291">
          <cell r="A3291" t="str">
            <v>The SAS</v>
          </cell>
          <cell r="D3291" t="str">
            <v>The SAS</v>
          </cell>
          <cell r="E3291" t="str">
            <v>System</v>
          </cell>
          <cell r="F3291">
            <v>0.375</v>
          </cell>
        </row>
        <row r="3292">
          <cell r="A3292">
            <v>0</v>
          </cell>
        </row>
        <row r="3293">
          <cell r="A3293">
            <v>0</v>
          </cell>
        </row>
        <row r="3294">
          <cell r="A3294">
            <v>0</v>
          </cell>
          <cell r="E3294" t="str">
            <v>PD_LOSS_</v>
          </cell>
        </row>
        <row r="3295">
          <cell r="A3295" t="str">
            <v>VEH_TYPEUNDERYR    PRODY</v>
          </cell>
          <cell r="B3295" t="str">
            <v>VEH_TYPE</v>
          </cell>
          <cell r="C3295" t="str">
            <v>UNDERY</v>
          </cell>
          <cell r="D3295" t="str">
            <v>R    PRODY</v>
          </cell>
          <cell r="E3295" t="str">
            <v>R       SHEKEL</v>
          </cell>
          <cell r="F3295" t="str">
            <v>INDEXLOSS</v>
          </cell>
        </row>
        <row r="3296">
          <cell r="A3296">
            <v>0</v>
          </cell>
        </row>
        <row r="3297">
          <cell r="A3297" t="str">
            <v>551983.</v>
          </cell>
          <cell r="B3297">
            <v>55</v>
          </cell>
          <cell r="C3297">
            <v>1983</v>
          </cell>
          <cell r="D3297" t="str">
            <v>.</v>
          </cell>
          <cell r="E3297" t="str">
            <v>.</v>
          </cell>
          <cell r="F3297" t="str">
            <v>.</v>
          </cell>
        </row>
        <row r="3298">
          <cell r="A3298" t="str">
            <v>5519831984</v>
          </cell>
          <cell r="B3298">
            <v>55</v>
          </cell>
          <cell r="C3298">
            <v>1983</v>
          </cell>
          <cell r="D3298">
            <v>1984</v>
          </cell>
          <cell r="E3298">
            <v>30</v>
          </cell>
          <cell r="F3298">
            <v>952.14</v>
          </cell>
        </row>
        <row r="3299">
          <cell r="A3299" t="str">
            <v>5519831985</v>
          </cell>
          <cell r="B3299">
            <v>55</v>
          </cell>
          <cell r="C3299">
            <v>1983</v>
          </cell>
          <cell r="D3299">
            <v>1985</v>
          </cell>
          <cell r="E3299">
            <v>282.69</v>
          </cell>
          <cell r="F3299">
            <v>2217.14</v>
          </cell>
        </row>
        <row r="3300">
          <cell r="A3300" t="str">
            <v>5519831986</v>
          </cell>
          <cell r="B3300">
            <v>55</v>
          </cell>
          <cell r="C3300">
            <v>1983</v>
          </cell>
          <cell r="D3300">
            <v>1986</v>
          </cell>
          <cell r="E3300">
            <v>98</v>
          </cell>
          <cell r="F3300">
            <v>519.01</v>
          </cell>
        </row>
        <row r="3301">
          <cell r="A3301" t="str">
            <v>5519831987</v>
          </cell>
          <cell r="B3301">
            <v>55</v>
          </cell>
          <cell r="C3301">
            <v>1983</v>
          </cell>
          <cell r="D3301">
            <v>1987</v>
          </cell>
          <cell r="E3301">
            <v>714</v>
          </cell>
          <cell r="F3301">
            <v>3155.17</v>
          </cell>
        </row>
        <row r="3302">
          <cell r="A3302" t="str">
            <v>5519831988</v>
          </cell>
          <cell r="B3302">
            <v>55</v>
          </cell>
          <cell r="C3302">
            <v>1983</v>
          </cell>
          <cell r="D3302">
            <v>1988</v>
          </cell>
          <cell r="E3302">
            <v>39481</v>
          </cell>
          <cell r="F3302">
            <v>149988.32</v>
          </cell>
        </row>
        <row r="3303">
          <cell r="A3303" t="str">
            <v>5519831990</v>
          </cell>
          <cell r="B3303">
            <v>55</v>
          </cell>
          <cell r="C3303">
            <v>1983</v>
          </cell>
          <cell r="D3303">
            <v>1990</v>
          </cell>
          <cell r="E3303">
            <v>272366</v>
          </cell>
          <cell r="F3303">
            <v>734843.47</v>
          </cell>
        </row>
        <row r="3304">
          <cell r="A3304" t="str">
            <v>5519831991</v>
          </cell>
          <cell r="B3304">
            <v>55</v>
          </cell>
          <cell r="C3304">
            <v>1983</v>
          </cell>
          <cell r="D3304">
            <v>1991</v>
          </cell>
          <cell r="E3304">
            <v>5000</v>
          </cell>
          <cell r="F3304">
            <v>11335</v>
          </cell>
        </row>
        <row r="3305">
          <cell r="A3305" t="str">
            <v>551984.</v>
          </cell>
          <cell r="B3305">
            <v>55</v>
          </cell>
          <cell r="C3305">
            <v>1984</v>
          </cell>
          <cell r="D3305" t="str">
            <v>.</v>
          </cell>
          <cell r="E3305" t="str">
            <v>.</v>
          </cell>
          <cell r="F3305" t="str">
            <v>.</v>
          </cell>
        </row>
        <row r="3306">
          <cell r="A3306" t="str">
            <v>5519841984</v>
          </cell>
          <cell r="B3306">
            <v>55</v>
          </cell>
          <cell r="C3306">
            <v>1984</v>
          </cell>
          <cell r="D3306">
            <v>1984</v>
          </cell>
          <cell r="E3306">
            <v>27.14</v>
          </cell>
          <cell r="F3306">
            <v>861.37</v>
          </cell>
        </row>
        <row r="3307">
          <cell r="A3307" t="str">
            <v>5519841986</v>
          </cell>
          <cell r="B3307">
            <v>55</v>
          </cell>
          <cell r="C3307">
            <v>1984</v>
          </cell>
          <cell r="D3307">
            <v>1986</v>
          </cell>
          <cell r="E3307">
            <v>110</v>
          </cell>
          <cell r="F3307">
            <v>582.55999999999995</v>
          </cell>
        </row>
        <row r="3308">
          <cell r="A3308" t="str">
            <v>5519841987</v>
          </cell>
          <cell r="B3308">
            <v>55</v>
          </cell>
          <cell r="C3308">
            <v>1984</v>
          </cell>
          <cell r="D3308">
            <v>1987</v>
          </cell>
          <cell r="E3308">
            <v>567</v>
          </cell>
          <cell r="F3308">
            <v>2505.5700000000002</v>
          </cell>
        </row>
        <row r="3309">
          <cell r="A3309" t="str">
            <v>5519841988</v>
          </cell>
          <cell r="B3309">
            <v>55</v>
          </cell>
          <cell r="C3309">
            <v>1984</v>
          </cell>
          <cell r="D3309">
            <v>1988</v>
          </cell>
          <cell r="E3309">
            <v>113086</v>
          </cell>
          <cell r="F3309">
            <v>429613.71</v>
          </cell>
        </row>
        <row r="3310">
          <cell r="A3310" t="str">
            <v>5519841989</v>
          </cell>
          <cell r="B3310">
            <v>55</v>
          </cell>
          <cell r="C3310">
            <v>1984</v>
          </cell>
          <cell r="D3310">
            <v>1989</v>
          </cell>
          <cell r="E3310">
            <v>12830</v>
          </cell>
          <cell r="F3310">
            <v>40555.629999999997</v>
          </cell>
        </row>
        <row r="3311">
          <cell r="A3311" t="str">
            <v>5519841990</v>
          </cell>
          <cell r="B3311">
            <v>55</v>
          </cell>
          <cell r="C3311">
            <v>1984</v>
          </cell>
          <cell r="D3311">
            <v>1990</v>
          </cell>
          <cell r="E3311">
            <v>16339</v>
          </cell>
          <cell r="F3311">
            <v>44082.62</v>
          </cell>
        </row>
        <row r="3312">
          <cell r="A3312" t="str">
            <v>5519841991</v>
          </cell>
          <cell r="B3312">
            <v>55</v>
          </cell>
          <cell r="C3312">
            <v>1984</v>
          </cell>
          <cell r="D3312">
            <v>1991</v>
          </cell>
          <cell r="E3312">
            <v>80000</v>
          </cell>
          <cell r="F3312">
            <v>181360</v>
          </cell>
        </row>
        <row r="3313">
          <cell r="A3313" t="str">
            <v>551985.</v>
          </cell>
          <cell r="B3313">
            <v>55</v>
          </cell>
          <cell r="C3313">
            <v>1985</v>
          </cell>
          <cell r="D3313" t="str">
            <v>.</v>
          </cell>
          <cell r="E3313" t="str">
            <v>.</v>
          </cell>
          <cell r="F3313" t="str">
            <v>.</v>
          </cell>
        </row>
        <row r="3314">
          <cell r="A3314" t="str">
            <v>551986.</v>
          </cell>
          <cell r="B3314">
            <v>55</v>
          </cell>
          <cell r="C3314">
            <v>1986</v>
          </cell>
          <cell r="D3314" t="str">
            <v>.</v>
          </cell>
          <cell r="E3314" t="str">
            <v>.</v>
          </cell>
          <cell r="F3314" t="str">
            <v>.</v>
          </cell>
        </row>
        <row r="3315">
          <cell r="A3315" t="str">
            <v>5519861987</v>
          </cell>
          <cell r="B3315">
            <v>55</v>
          </cell>
          <cell r="C3315">
            <v>1986</v>
          </cell>
          <cell r="D3315">
            <v>1987</v>
          </cell>
          <cell r="E3315">
            <v>122</v>
          </cell>
          <cell r="F3315">
            <v>539.12</v>
          </cell>
        </row>
        <row r="3316">
          <cell r="A3316" t="str">
            <v>5519861988</v>
          </cell>
          <cell r="B3316">
            <v>55</v>
          </cell>
          <cell r="C3316">
            <v>1986</v>
          </cell>
          <cell r="D3316">
            <v>1988</v>
          </cell>
          <cell r="E3316">
            <v>7311</v>
          </cell>
          <cell r="F3316">
            <v>27774.49</v>
          </cell>
        </row>
        <row r="3317">
          <cell r="A3317" t="str">
            <v>5519861994</v>
          </cell>
          <cell r="B3317">
            <v>55</v>
          </cell>
          <cell r="C3317">
            <v>1986</v>
          </cell>
          <cell r="D3317">
            <v>1994</v>
          </cell>
          <cell r="E3317">
            <v>55499</v>
          </cell>
          <cell r="F3317">
            <v>90185.88</v>
          </cell>
        </row>
        <row r="3318">
          <cell r="A3318" t="str">
            <v>551987.</v>
          </cell>
          <cell r="B3318">
            <v>55</v>
          </cell>
          <cell r="C3318">
            <v>1987</v>
          </cell>
          <cell r="D3318" t="str">
            <v>.</v>
          </cell>
          <cell r="E3318" t="str">
            <v>.</v>
          </cell>
          <cell r="F3318" t="str">
            <v>.</v>
          </cell>
        </row>
        <row r="3319">
          <cell r="A3319" t="str">
            <v>5519871987</v>
          </cell>
          <cell r="B3319">
            <v>55</v>
          </cell>
          <cell r="C3319">
            <v>1987</v>
          </cell>
          <cell r="D3319">
            <v>1987</v>
          </cell>
          <cell r="E3319">
            <v>269</v>
          </cell>
          <cell r="F3319">
            <v>1188.71</v>
          </cell>
        </row>
        <row r="3320">
          <cell r="A3320" t="str">
            <v>5519871988</v>
          </cell>
          <cell r="B3320">
            <v>55</v>
          </cell>
          <cell r="C3320">
            <v>1987</v>
          </cell>
          <cell r="D3320">
            <v>1988</v>
          </cell>
          <cell r="E3320">
            <v>82368</v>
          </cell>
          <cell r="F3320">
            <v>312916.03000000003</v>
          </cell>
        </row>
        <row r="3321">
          <cell r="A3321" t="str">
            <v>5519871989</v>
          </cell>
          <cell r="B3321">
            <v>55</v>
          </cell>
          <cell r="C3321">
            <v>1987</v>
          </cell>
          <cell r="D3321">
            <v>1989</v>
          </cell>
          <cell r="E3321">
            <v>68693</v>
          </cell>
          <cell r="F3321">
            <v>217138.57</v>
          </cell>
        </row>
        <row r="3322">
          <cell r="A3322" t="str">
            <v>5519871990</v>
          </cell>
          <cell r="B3322">
            <v>55</v>
          </cell>
          <cell r="C3322">
            <v>1987</v>
          </cell>
          <cell r="D3322">
            <v>1990</v>
          </cell>
          <cell r="E3322">
            <v>2500</v>
          </cell>
          <cell r="F3322">
            <v>6745</v>
          </cell>
        </row>
        <row r="3323">
          <cell r="A3323" t="str">
            <v>5519871995</v>
          </cell>
          <cell r="B3323">
            <v>55</v>
          </cell>
          <cell r="C3323">
            <v>1987</v>
          </cell>
          <cell r="D3323">
            <v>1995</v>
          </cell>
          <cell r="E3323">
            <v>25692</v>
          </cell>
          <cell r="F3323">
            <v>37947.08</v>
          </cell>
        </row>
        <row r="3324">
          <cell r="A3324" t="str">
            <v>551988.</v>
          </cell>
          <cell r="B3324">
            <v>55</v>
          </cell>
          <cell r="C3324">
            <v>1988</v>
          </cell>
          <cell r="D3324" t="str">
            <v>.</v>
          </cell>
          <cell r="E3324" t="str">
            <v>.</v>
          </cell>
          <cell r="F3324" t="str">
            <v>.</v>
          </cell>
        </row>
        <row r="3325">
          <cell r="A3325" t="str">
            <v>5519881988</v>
          </cell>
          <cell r="B3325">
            <v>55</v>
          </cell>
          <cell r="C3325">
            <v>1988</v>
          </cell>
          <cell r="D3325">
            <v>1988</v>
          </cell>
          <cell r="E3325">
            <v>4787</v>
          </cell>
          <cell r="F3325">
            <v>18185.810000000001</v>
          </cell>
        </row>
        <row r="3326">
          <cell r="A3326" t="str">
            <v>5519881989</v>
          </cell>
          <cell r="B3326">
            <v>55</v>
          </cell>
          <cell r="C3326">
            <v>1988</v>
          </cell>
          <cell r="D3326">
            <v>1989</v>
          </cell>
          <cell r="E3326">
            <v>19865</v>
          </cell>
          <cell r="F3326">
            <v>62793.27</v>
          </cell>
        </row>
        <row r="3327">
          <cell r="A3327" t="str">
            <v>5519881990</v>
          </cell>
          <cell r="B3327">
            <v>55</v>
          </cell>
          <cell r="C3327">
            <v>1988</v>
          </cell>
          <cell r="D3327">
            <v>1990</v>
          </cell>
          <cell r="E3327">
            <v>1861</v>
          </cell>
          <cell r="F3327">
            <v>5020.9799999999996</v>
          </cell>
        </row>
        <row r="3328">
          <cell r="A3328" t="str">
            <v>5519881991</v>
          </cell>
          <cell r="B3328">
            <v>55</v>
          </cell>
          <cell r="C3328">
            <v>1988</v>
          </cell>
          <cell r="D3328">
            <v>1991</v>
          </cell>
          <cell r="E3328">
            <v>17884</v>
          </cell>
          <cell r="F3328">
            <v>40543.03</v>
          </cell>
        </row>
        <row r="3329">
          <cell r="A3329" t="str">
            <v>5519881992</v>
          </cell>
          <cell r="B3329">
            <v>55</v>
          </cell>
          <cell r="C3329">
            <v>1988</v>
          </cell>
          <cell r="D3329">
            <v>1992</v>
          </cell>
          <cell r="E3329">
            <v>110948</v>
          </cell>
          <cell r="F3329">
            <v>224669.7</v>
          </cell>
        </row>
        <row r="3330">
          <cell r="A3330" t="str">
            <v>5519881993</v>
          </cell>
          <cell r="B3330">
            <v>55</v>
          </cell>
          <cell r="C3330">
            <v>1988</v>
          </cell>
          <cell r="D3330">
            <v>1993</v>
          </cell>
          <cell r="E3330">
            <v>2200</v>
          </cell>
          <cell r="F3330">
            <v>4015</v>
          </cell>
        </row>
        <row r="3331">
          <cell r="A3331" t="str">
            <v>5519881994</v>
          </cell>
          <cell r="B3331">
            <v>55</v>
          </cell>
          <cell r="C3331">
            <v>1988</v>
          </cell>
          <cell r="D3331">
            <v>1994</v>
          </cell>
          <cell r="E3331">
            <v>16404</v>
          </cell>
          <cell r="F3331">
            <v>26656.5</v>
          </cell>
        </row>
        <row r="3332">
          <cell r="A3332" t="str">
            <v>5519881995</v>
          </cell>
          <cell r="B3332">
            <v>55</v>
          </cell>
          <cell r="C3332">
            <v>1988</v>
          </cell>
          <cell r="D3332">
            <v>1995</v>
          </cell>
          <cell r="E3332">
            <v>667</v>
          </cell>
          <cell r="F3332">
            <v>985.16</v>
          </cell>
        </row>
        <row r="3333">
          <cell r="A3333" t="str">
            <v>5519881996</v>
          </cell>
          <cell r="B3333">
            <v>55</v>
          </cell>
          <cell r="C3333">
            <v>1988</v>
          </cell>
          <cell r="D3333">
            <v>1996</v>
          </cell>
          <cell r="E3333">
            <v>2354</v>
          </cell>
          <cell r="F3333">
            <v>3121.4</v>
          </cell>
        </row>
        <row r="3334">
          <cell r="A3334" t="str">
            <v>5519881997</v>
          </cell>
          <cell r="B3334">
            <v>55</v>
          </cell>
          <cell r="C3334">
            <v>1988</v>
          </cell>
          <cell r="D3334">
            <v>1997</v>
          </cell>
          <cell r="E3334">
            <v>38037</v>
          </cell>
          <cell r="F3334">
            <v>46291.03</v>
          </cell>
        </row>
        <row r="3335">
          <cell r="A3335" t="str">
            <v>551989.</v>
          </cell>
          <cell r="B3335">
            <v>55</v>
          </cell>
          <cell r="C3335">
            <v>1989</v>
          </cell>
          <cell r="D3335" t="str">
            <v>.</v>
          </cell>
          <cell r="E3335" t="str">
            <v>.</v>
          </cell>
          <cell r="F3335" t="str">
            <v>.</v>
          </cell>
        </row>
        <row r="3336">
          <cell r="A3336" t="str">
            <v>5519891989</v>
          </cell>
          <cell r="B3336">
            <v>55</v>
          </cell>
          <cell r="C3336">
            <v>1989</v>
          </cell>
          <cell r="D3336">
            <v>1989</v>
          </cell>
          <cell r="E3336">
            <v>5082</v>
          </cell>
          <cell r="F3336">
            <v>16064.2</v>
          </cell>
        </row>
        <row r="3337">
          <cell r="A3337" t="str">
            <v>5519891990</v>
          </cell>
          <cell r="B3337">
            <v>55</v>
          </cell>
          <cell r="C3337">
            <v>1989</v>
          </cell>
          <cell r="D3337">
            <v>1990</v>
          </cell>
          <cell r="E3337">
            <v>365728</v>
          </cell>
          <cell r="F3337">
            <v>986734.14</v>
          </cell>
        </row>
        <row r="3338">
          <cell r="A3338" t="str">
            <v>5519891991</v>
          </cell>
          <cell r="B3338">
            <v>55</v>
          </cell>
          <cell r="C3338">
            <v>1989</v>
          </cell>
          <cell r="D3338">
            <v>1991</v>
          </cell>
          <cell r="E3338">
            <v>750</v>
          </cell>
          <cell r="F3338">
            <v>1700.25</v>
          </cell>
        </row>
        <row r="3339">
          <cell r="A3339" t="str">
            <v>5519891997</v>
          </cell>
          <cell r="B3339">
            <v>55</v>
          </cell>
          <cell r="C3339">
            <v>1989</v>
          </cell>
          <cell r="D3339">
            <v>1997</v>
          </cell>
          <cell r="E3339">
            <v>1322</v>
          </cell>
          <cell r="F3339">
            <v>1608.87</v>
          </cell>
        </row>
        <row r="3340">
          <cell r="A3340" t="str">
            <v>5519891998</v>
          </cell>
          <cell r="B3340">
            <v>55</v>
          </cell>
          <cell r="C3340">
            <v>1989</v>
          </cell>
          <cell r="D3340">
            <v>1998</v>
          </cell>
          <cell r="E3340">
            <v>50000</v>
          </cell>
          <cell r="F3340">
            <v>57700</v>
          </cell>
        </row>
        <row r="3341">
          <cell r="A3341" t="str">
            <v>551990.</v>
          </cell>
          <cell r="B3341">
            <v>55</v>
          </cell>
          <cell r="C3341">
            <v>1990</v>
          </cell>
          <cell r="D3341" t="str">
            <v>.</v>
          </cell>
          <cell r="E3341" t="str">
            <v>.</v>
          </cell>
          <cell r="F3341" t="str">
            <v>.</v>
          </cell>
        </row>
        <row r="3342">
          <cell r="A3342" t="str">
            <v>5519901990</v>
          </cell>
          <cell r="B3342">
            <v>55</v>
          </cell>
          <cell r="C3342">
            <v>1990</v>
          </cell>
          <cell r="D3342">
            <v>1990</v>
          </cell>
          <cell r="E3342">
            <v>1335</v>
          </cell>
          <cell r="F3342">
            <v>3601.83</v>
          </cell>
        </row>
        <row r="3343">
          <cell r="A3343" t="str">
            <v>5519901991</v>
          </cell>
          <cell r="B3343">
            <v>55</v>
          </cell>
          <cell r="C3343">
            <v>1990</v>
          </cell>
          <cell r="D3343">
            <v>1991</v>
          </cell>
          <cell r="E3343">
            <v>20664</v>
          </cell>
          <cell r="F3343">
            <v>46845.29</v>
          </cell>
        </row>
        <row r="3344">
          <cell r="A3344" t="str">
            <v>5519901992</v>
          </cell>
          <cell r="B3344">
            <v>55</v>
          </cell>
          <cell r="C3344">
            <v>1990</v>
          </cell>
          <cell r="D3344">
            <v>1992</v>
          </cell>
          <cell r="E3344">
            <v>5757</v>
          </cell>
          <cell r="F3344">
            <v>11657.92</v>
          </cell>
        </row>
        <row r="3345">
          <cell r="A3345" t="str">
            <v>5519901993</v>
          </cell>
          <cell r="B3345">
            <v>55</v>
          </cell>
          <cell r="C3345">
            <v>1990</v>
          </cell>
          <cell r="D3345">
            <v>1993</v>
          </cell>
          <cell r="E3345">
            <v>117585</v>
          </cell>
          <cell r="F3345">
            <v>214592.62</v>
          </cell>
        </row>
        <row r="3346">
          <cell r="A3346" t="str">
            <v>5519901994</v>
          </cell>
          <cell r="B3346">
            <v>55</v>
          </cell>
          <cell r="C3346">
            <v>1990</v>
          </cell>
          <cell r="D3346">
            <v>1994</v>
          </cell>
          <cell r="E3346">
            <v>20604</v>
          </cell>
          <cell r="F3346">
            <v>33481.5</v>
          </cell>
        </row>
        <row r="3347">
          <cell r="A3347" t="str">
            <v>5519901995</v>
          </cell>
          <cell r="B3347">
            <v>55</v>
          </cell>
          <cell r="C3347">
            <v>1990</v>
          </cell>
          <cell r="D3347">
            <v>1995</v>
          </cell>
          <cell r="E3347">
            <v>89843</v>
          </cell>
          <cell r="F3347">
            <v>132698.10999999999</v>
          </cell>
        </row>
        <row r="3348">
          <cell r="A3348" t="str">
            <v>5519901996</v>
          </cell>
          <cell r="B3348">
            <v>55</v>
          </cell>
          <cell r="C3348">
            <v>1990</v>
          </cell>
          <cell r="D3348">
            <v>1996</v>
          </cell>
          <cell r="E3348">
            <v>111590</v>
          </cell>
          <cell r="F3348">
            <v>147968.34</v>
          </cell>
        </row>
        <row r="3349">
          <cell r="A3349" t="str">
            <v>5519901997</v>
          </cell>
          <cell r="B3349">
            <v>55</v>
          </cell>
          <cell r="C3349">
            <v>1990</v>
          </cell>
          <cell r="D3349">
            <v>1997</v>
          </cell>
          <cell r="E3349">
            <v>67856</v>
          </cell>
          <cell r="F3349">
            <v>82580.75</v>
          </cell>
        </row>
        <row r="3350">
          <cell r="A3350" t="str">
            <v>5519901998</v>
          </cell>
          <cell r="B3350">
            <v>55</v>
          </cell>
          <cell r="C3350">
            <v>1990</v>
          </cell>
          <cell r="D3350">
            <v>1998</v>
          </cell>
          <cell r="E3350">
            <v>490712</v>
          </cell>
          <cell r="F3350">
            <v>566281.65</v>
          </cell>
        </row>
        <row r="3351">
          <cell r="A3351" t="str">
            <v>5519901999</v>
          </cell>
          <cell r="B3351">
            <v>55</v>
          </cell>
          <cell r="C3351">
            <v>1990</v>
          </cell>
          <cell r="D3351">
            <v>1999</v>
          </cell>
          <cell r="E3351">
            <v>7447</v>
          </cell>
          <cell r="F3351">
            <v>8169.36</v>
          </cell>
        </row>
        <row r="3352">
          <cell r="A3352" t="str">
            <v>The SAS</v>
          </cell>
          <cell r="D3352" t="str">
            <v>The SAS</v>
          </cell>
          <cell r="E3352" t="str">
            <v>System</v>
          </cell>
          <cell r="F3352">
            <v>0.375</v>
          </cell>
        </row>
        <row r="3353">
          <cell r="A3353">
            <v>0</v>
          </cell>
        </row>
        <row r="3354">
          <cell r="A3354">
            <v>0</v>
          </cell>
        </row>
        <row r="3355">
          <cell r="A3355">
            <v>0</v>
          </cell>
          <cell r="E3355" t="str">
            <v>PD_LOSS_</v>
          </cell>
        </row>
        <row r="3356">
          <cell r="A3356" t="str">
            <v>VEH_TYPEUNDERYR    PRODY</v>
          </cell>
          <cell r="B3356" t="str">
            <v>VEH_TYPE</v>
          </cell>
          <cell r="C3356" t="str">
            <v>UNDERY</v>
          </cell>
          <cell r="D3356" t="str">
            <v>R    PRODY</v>
          </cell>
          <cell r="E3356" t="str">
            <v>R     SHEKEL</v>
          </cell>
          <cell r="F3356" t="str">
            <v>INDEXLOSS</v>
          </cell>
        </row>
        <row r="3357">
          <cell r="A3357">
            <v>0</v>
          </cell>
        </row>
        <row r="3358">
          <cell r="A3358" t="str">
            <v>5519902002</v>
          </cell>
          <cell r="B3358">
            <v>55</v>
          </cell>
          <cell r="C3358">
            <v>1990</v>
          </cell>
          <cell r="D3358">
            <v>2002</v>
          </cell>
          <cell r="E3358">
            <v>77307</v>
          </cell>
          <cell r="F3358">
            <v>78543.91</v>
          </cell>
        </row>
        <row r="3359">
          <cell r="A3359" t="str">
            <v>5519911991</v>
          </cell>
          <cell r="B3359">
            <v>55</v>
          </cell>
          <cell r="C3359">
            <v>1991</v>
          </cell>
          <cell r="D3359">
            <v>1991</v>
          </cell>
          <cell r="E3359">
            <v>4565</v>
          </cell>
          <cell r="F3359">
            <v>10348.85</v>
          </cell>
        </row>
        <row r="3360">
          <cell r="A3360" t="str">
            <v>5519911992</v>
          </cell>
          <cell r="B3360">
            <v>55</v>
          </cell>
          <cell r="C3360">
            <v>1991</v>
          </cell>
          <cell r="D3360">
            <v>1992</v>
          </cell>
          <cell r="E3360">
            <v>3413</v>
          </cell>
          <cell r="F3360">
            <v>6911.32</v>
          </cell>
        </row>
        <row r="3361">
          <cell r="A3361" t="str">
            <v>5519911993</v>
          </cell>
          <cell r="B3361">
            <v>55</v>
          </cell>
          <cell r="C3361">
            <v>1991</v>
          </cell>
          <cell r="D3361">
            <v>1993</v>
          </cell>
          <cell r="E3361">
            <v>119730</v>
          </cell>
          <cell r="F3361">
            <v>218507.25</v>
          </cell>
        </row>
        <row r="3362">
          <cell r="A3362" t="str">
            <v>5519911994</v>
          </cell>
          <cell r="B3362">
            <v>55</v>
          </cell>
          <cell r="C3362">
            <v>1991</v>
          </cell>
          <cell r="D3362">
            <v>1994</v>
          </cell>
          <cell r="E3362">
            <v>143887</v>
          </cell>
          <cell r="F3362">
            <v>233816.38</v>
          </cell>
        </row>
        <row r="3363">
          <cell r="A3363" t="str">
            <v>5519911995</v>
          </cell>
          <cell r="B3363">
            <v>55</v>
          </cell>
          <cell r="C3363">
            <v>1991</v>
          </cell>
          <cell r="D3363">
            <v>1995</v>
          </cell>
          <cell r="E3363">
            <v>6875</v>
          </cell>
          <cell r="F3363">
            <v>10154.370000000001</v>
          </cell>
        </row>
        <row r="3364">
          <cell r="A3364" t="str">
            <v>5519911996</v>
          </cell>
          <cell r="B3364">
            <v>55</v>
          </cell>
          <cell r="C3364">
            <v>1991</v>
          </cell>
          <cell r="D3364">
            <v>1996</v>
          </cell>
          <cell r="E3364">
            <v>4617</v>
          </cell>
          <cell r="F3364">
            <v>6122.14</v>
          </cell>
        </row>
        <row r="3365">
          <cell r="A3365" t="str">
            <v>5519911997</v>
          </cell>
          <cell r="B3365">
            <v>55</v>
          </cell>
          <cell r="C3365">
            <v>1991</v>
          </cell>
          <cell r="D3365">
            <v>1997</v>
          </cell>
          <cell r="E3365">
            <v>9592</v>
          </cell>
          <cell r="F3365">
            <v>11673.46</v>
          </cell>
        </row>
        <row r="3366">
          <cell r="A3366" t="str">
            <v>5519911998</v>
          </cell>
          <cell r="B3366">
            <v>55</v>
          </cell>
          <cell r="C3366">
            <v>1991</v>
          </cell>
          <cell r="D3366">
            <v>1998</v>
          </cell>
          <cell r="E3366">
            <v>65384</v>
          </cell>
          <cell r="F3366">
            <v>75453.14</v>
          </cell>
        </row>
        <row r="3367">
          <cell r="A3367" t="str">
            <v>5519911999</v>
          </cell>
          <cell r="B3367">
            <v>55</v>
          </cell>
          <cell r="C3367">
            <v>1991</v>
          </cell>
          <cell r="D3367">
            <v>1999</v>
          </cell>
          <cell r="E3367">
            <v>149</v>
          </cell>
          <cell r="F3367">
            <v>163.44999999999999</v>
          </cell>
        </row>
        <row r="3368">
          <cell r="A3368" t="str">
            <v>5519912000</v>
          </cell>
          <cell r="B3368">
            <v>55</v>
          </cell>
          <cell r="C3368">
            <v>1991</v>
          </cell>
          <cell r="D3368">
            <v>2000</v>
          </cell>
          <cell r="E3368">
            <v>37510</v>
          </cell>
          <cell r="F3368">
            <v>40698.35</v>
          </cell>
        </row>
        <row r="3369">
          <cell r="A3369" t="str">
            <v>551992.</v>
          </cell>
          <cell r="B3369">
            <v>55</v>
          </cell>
          <cell r="C3369">
            <v>1992</v>
          </cell>
          <cell r="D3369" t="str">
            <v>.</v>
          </cell>
          <cell r="E3369" t="str">
            <v>.</v>
          </cell>
          <cell r="F3369" t="str">
            <v>.</v>
          </cell>
        </row>
        <row r="3370">
          <cell r="A3370" t="str">
            <v>5519921992</v>
          </cell>
          <cell r="B3370">
            <v>55</v>
          </cell>
          <cell r="C3370">
            <v>1992</v>
          </cell>
          <cell r="D3370">
            <v>1992</v>
          </cell>
          <cell r="E3370">
            <v>15071</v>
          </cell>
          <cell r="F3370">
            <v>30518.78</v>
          </cell>
        </row>
        <row r="3371">
          <cell r="A3371" t="str">
            <v>5519921993</v>
          </cell>
          <cell r="B3371">
            <v>55</v>
          </cell>
          <cell r="C3371">
            <v>1992</v>
          </cell>
          <cell r="D3371">
            <v>1993</v>
          </cell>
          <cell r="E3371">
            <v>118188</v>
          </cell>
          <cell r="F3371">
            <v>215693.1</v>
          </cell>
        </row>
        <row r="3372">
          <cell r="A3372" t="str">
            <v>5519921994</v>
          </cell>
          <cell r="B3372">
            <v>55</v>
          </cell>
          <cell r="C3372">
            <v>1992</v>
          </cell>
          <cell r="D3372">
            <v>1994</v>
          </cell>
          <cell r="E3372">
            <v>251848</v>
          </cell>
          <cell r="F3372">
            <v>409253</v>
          </cell>
        </row>
        <row r="3373">
          <cell r="A3373" t="str">
            <v>5519921995</v>
          </cell>
          <cell r="B3373">
            <v>55</v>
          </cell>
          <cell r="C3373">
            <v>1992</v>
          </cell>
          <cell r="D3373">
            <v>1995</v>
          </cell>
          <cell r="E3373">
            <v>27068</v>
          </cell>
          <cell r="F3373">
            <v>39979.440000000002</v>
          </cell>
        </row>
        <row r="3374">
          <cell r="A3374" t="str">
            <v>5519921996</v>
          </cell>
          <cell r="B3374">
            <v>55</v>
          </cell>
          <cell r="C3374">
            <v>1992</v>
          </cell>
          <cell r="D3374">
            <v>1996</v>
          </cell>
          <cell r="E3374">
            <v>14747</v>
          </cell>
          <cell r="F3374">
            <v>19554.52</v>
          </cell>
        </row>
        <row r="3375">
          <cell r="A3375" t="str">
            <v>5519921997</v>
          </cell>
          <cell r="B3375">
            <v>55</v>
          </cell>
          <cell r="C3375">
            <v>1992</v>
          </cell>
          <cell r="D3375">
            <v>1997</v>
          </cell>
          <cell r="E3375">
            <v>918252</v>
          </cell>
          <cell r="F3375">
            <v>1117512.68</v>
          </cell>
        </row>
        <row r="3376">
          <cell r="A3376" t="str">
            <v>5519921998</v>
          </cell>
          <cell r="B3376">
            <v>55</v>
          </cell>
          <cell r="C3376">
            <v>1992</v>
          </cell>
          <cell r="D3376">
            <v>1998</v>
          </cell>
          <cell r="E3376">
            <v>540301</v>
          </cell>
          <cell r="F3376">
            <v>623507.35</v>
          </cell>
        </row>
        <row r="3377">
          <cell r="A3377" t="str">
            <v>5519921999</v>
          </cell>
          <cell r="B3377">
            <v>55</v>
          </cell>
          <cell r="C3377">
            <v>1992</v>
          </cell>
          <cell r="D3377">
            <v>1999</v>
          </cell>
          <cell r="E3377">
            <v>8505</v>
          </cell>
          <cell r="F3377">
            <v>9329.98</v>
          </cell>
        </row>
        <row r="3378">
          <cell r="A3378" t="str">
            <v>5519922000</v>
          </cell>
          <cell r="B3378">
            <v>55</v>
          </cell>
          <cell r="C3378">
            <v>1992</v>
          </cell>
          <cell r="D3378">
            <v>2000</v>
          </cell>
          <cell r="E3378">
            <v>14542</v>
          </cell>
          <cell r="F3378">
            <v>15778.07</v>
          </cell>
        </row>
        <row r="3379">
          <cell r="A3379" t="str">
            <v>5519922002</v>
          </cell>
          <cell r="B3379">
            <v>55</v>
          </cell>
          <cell r="C3379">
            <v>1992</v>
          </cell>
          <cell r="D3379">
            <v>2002</v>
          </cell>
          <cell r="E3379">
            <v>20779</v>
          </cell>
          <cell r="F3379">
            <v>21111.46</v>
          </cell>
        </row>
        <row r="3380">
          <cell r="A3380" t="str">
            <v>551993.</v>
          </cell>
          <cell r="B3380">
            <v>55</v>
          </cell>
          <cell r="C3380">
            <v>1993</v>
          </cell>
          <cell r="D3380" t="str">
            <v>.</v>
          </cell>
          <cell r="E3380" t="str">
            <v>.</v>
          </cell>
          <cell r="F3380" t="str">
            <v>.</v>
          </cell>
        </row>
        <row r="3381">
          <cell r="A3381" t="str">
            <v>5519931993</v>
          </cell>
          <cell r="B3381">
            <v>55</v>
          </cell>
          <cell r="C3381">
            <v>1993</v>
          </cell>
          <cell r="D3381">
            <v>1993</v>
          </cell>
          <cell r="E3381">
            <v>27045</v>
          </cell>
          <cell r="F3381">
            <v>49357.120000000003</v>
          </cell>
        </row>
        <row r="3382">
          <cell r="A3382" t="str">
            <v>5519931994</v>
          </cell>
          <cell r="B3382">
            <v>55</v>
          </cell>
          <cell r="C3382">
            <v>1993</v>
          </cell>
          <cell r="D3382">
            <v>1994</v>
          </cell>
          <cell r="E3382">
            <v>209281</v>
          </cell>
          <cell r="F3382">
            <v>340081.63</v>
          </cell>
        </row>
        <row r="3383">
          <cell r="A3383" t="str">
            <v>5519931995</v>
          </cell>
          <cell r="B3383">
            <v>55</v>
          </cell>
          <cell r="C3383">
            <v>1993</v>
          </cell>
          <cell r="D3383">
            <v>1995</v>
          </cell>
          <cell r="E3383">
            <v>136924</v>
          </cell>
          <cell r="F3383">
            <v>202236.75</v>
          </cell>
        </row>
        <row r="3384">
          <cell r="A3384" t="str">
            <v>5519931996</v>
          </cell>
          <cell r="B3384">
            <v>55</v>
          </cell>
          <cell r="C3384">
            <v>1993</v>
          </cell>
          <cell r="D3384">
            <v>1996</v>
          </cell>
          <cell r="E3384">
            <v>253914</v>
          </cell>
          <cell r="F3384">
            <v>336689.96</v>
          </cell>
        </row>
        <row r="3385">
          <cell r="A3385" t="str">
            <v>5519931997</v>
          </cell>
          <cell r="B3385">
            <v>55</v>
          </cell>
          <cell r="C3385">
            <v>1993</v>
          </cell>
          <cell r="D3385">
            <v>1997</v>
          </cell>
          <cell r="E3385">
            <v>11193</v>
          </cell>
          <cell r="F3385">
            <v>13621.88</v>
          </cell>
        </row>
        <row r="3386">
          <cell r="A3386" t="str">
            <v>5519931998</v>
          </cell>
          <cell r="B3386">
            <v>55</v>
          </cell>
          <cell r="C3386">
            <v>1993</v>
          </cell>
          <cell r="D3386">
            <v>1998</v>
          </cell>
          <cell r="E3386">
            <v>4822</v>
          </cell>
          <cell r="F3386">
            <v>5564.59</v>
          </cell>
        </row>
        <row r="3387">
          <cell r="A3387" t="str">
            <v>5519931999</v>
          </cell>
          <cell r="B3387">
            <v>55</v>
          </cell>
          <cell r="C3387">
            <v>1993</v>
          </cell>
          <cell r="D3387">
            <v>1999</v>
          </cell>
          <cell r="E3387">
            <v>14430</v>
          </cell>
          <cell r="F3387">
            <v>15829.71</v>
          </cell>
        </row>
        <row r="3388">
          <cell r="A3388" t="str">
            <v>5519932000</v>
          </cell>
          <cell r="B3388">
            <v>55</v>
          </cell>
          <cell r="C3388">
            <v>1993</v>
          </cell>
          <cell r="D3388">
            <v>2000</v>
          </cell>
          <cell r="E3388">
            <v>14859</v>
          </cell>
          <cell r="F3388">
            <v>16122.02</v>
          </cell>
        </row>
        <row r="3389">
          <cell r="A3389" t="str">
            <v>551994.</v>
          </cell>
          <cell r="B3389">
            <v>55</v>
          </cell>
          <cell r="C3389">
            <v>1994</v>
          </cell>
          <cell r="D3389" t="str">
            <v>.</v>
          </cell>
          <cell r="E3389" t="str">
            <v>.</v>
          </cell>
          <cell r="F3389" t="str">
            <v>.</v>
          </cell>
        </row>
        <row r="3390">
          <cell r="A3390" t="str">
            <v>5519941994</v>
          </cell>
          <cell r="B3390">
            <v>55</v>
          </cell>
          <cell r="C3390">
            <v>1994</v>
          </cell>
          <cell r="D3390">
            <v>1994</v>
          </cell>
          <cell r="E3390">
            <v>36066</v>
          </cell>
          <cell r="F3390">
            <v>58607.25</v>
          </cell>
        </row>
        <row r="3391">
          <cell r="A3391" t="str">
            <v>5519941995</v>
          </cell>
          <cell r="B3391">
            <v>55</v>
          </cell>
          <cell r="C3391">
            <v>1994</v>
          </cell>
          <cell r="D3391">
            <v>1995</v>
          </cell>
          <cell r="E3391">
            <v>163874</v>
          </cell>
          <cell r="F3391">
            <v>242041.9</v>
          </cell>
        </row>
        <row r="3392">
          <cell r="A3392" t="str">
            <v>5519941996</v>
          </cell>
          <cell r="B3392">
            <v>55</v>
          </cell>
          <cell r="C3392">
            <v>1994</v>
          </cell>
          <cell r="D3392">
            <v>1996</v>
          </cell>
          <cell r="E3392">
            <v>81739</v>
          </cell>
          <cell r="F3392">
            <v>108385.91</v>
          </cell>
        </row>
        <row r="3393">
          <cell r="A3393" t="str">
            <v>5519941997</v>
          </cell>
          <cell r="B3393">
            <v>55</v>
          </cell>
          <cell r="C3393">
            <v>1994</v>
          </cell>
          <cell r="D3393">
            <v>1997</v>
          </cell>
          <cell r="E3393">
            <v>12757</v>
          </cell>
          <cell r="F3393">
            <v>15525.27</v>
          </cell>
        </row>
        <row r="3394">
          <cell r="A3394" t="str">
            <v>5519941998</v>
          </cell>
          <cell r="B3394">
            <v>55</v>
          </cell>
          <cell r="C3394">
            <v>1994</v>
          </cell>
          <cell r="D3394">
            <v>1998</v>
          </cell>
          <cell r="E3394">
            <v>209532</v>
          </cell>
          <cell r="F3394">
            <v>241799.93</v>
          </cell>
        </row>
        <row r="3395">
          <cell r="A3395" t="str">
            <v>5519941999</v>
          </cell>
          <cell r="B3395">
            <v>55</v>
          </cell>
          <cell r="C3395">
            <v>1994</v>
          </cell>
          <cell r="D3395">
            <v>1999</v>
          </cell>
          <cell r="E3395">
            <v>892205</v>
          </cell>
          <cell r="F3395">
            <v>978748.89</v>
          </cell>
        </row>
        <row r="3396">
          <cell r="A3396" t="str">
            <v>5519942000</v>
          </cell>
          <cell r="B3396">
            <v>55</v>
          </cell>
          <cell r="C3396">
            <v>1994</v>
          </cell>
          <cell r="D3396">
            <v>2000</v>
          </cell>
          <cell r="E3396">
            <v>76166</v>
          </cell>
          <cell r="F3396">
            <v>82640.11</v>
          </cell>
        </row>
        <row r="3397">
          <cell r="A3397" t="str">
            <v>5519942001</v>
          </cell>
          <cell r="B3397">
            <v>55</v>
          </cell>
          <cell r="C3397">
            <v>1994</v>
          </cell>
          <cell r="D3397">
            <v>2001</v>
          </cell>
          <cell r="E3397">
            <v>2934</v>
          </cell>
          <cell r="F3397">
            <v>3148.18</v>
          </cell>
        </row>
        <row r="3398">
          <cell r="A3398" t="str">
            <v>551995.</v>
          </cell>
          <cell r="B3398">
            <v>55</v>
          </cell>
          <cell r="C3398">
            <v>1995</v>
          </cell>
          <cell r="D3398" t="str">
            <v>.</v>
          </cell>
          <cell r="E3398" t="str">
            <v>.</v>
          </cell>
          <cell r="F3398" t="str">
            <v>.</v>
          </cell>
        </row>
        <row r="3399">
          <cell r="A3399" t="str">
            <v>5519951995</v>
          </cell>
          <cell r="B3399">
            <v>55</v>
          </cell>
          <cell r="C3399">
            <v>1995</v>
          </cell>
          <cell r="D3399">
            <v>1995</v>
          </cell>
          <cell r="E3399">
            <v>33682</v>
          </cell>
          <cell r="F3399">
            <v>49748.31</v>
          </cell>
        </row>
        <row r="3400">
          <cell r="A3400" t="str">
            <v>5519951996</v>
          </cell>
          <cell r="B3400">
            <v>55</v>
          </cell>
          <cell r="C3400">
            <v>1995</v>
          </cell>
          <cell r="D3400">
            <v>1996</v>
          </cell>
          <cell r="E3400">
            <v>77000</v>
          </cell>
          <cell r="F3400">
            <v>102102</v>
          </cell>
        </row>
        <row r="3401">
          <cell r="A3401" t="str">
            <v>5519951997</v>
          </cell>
          <cell r="B3401">
            <v>55</v>
          </cell>
          <cell r="C3401">
            <v>1995</v>
          </cell>
          <cell r="D3401">
            <v>1997</v>
          </cell>
          <cell r="E3401">
            <v>17490</v>
          </cell>
          <cell r="F3401">
            <v>21285.33</v>
          </cell>
        </row>
        <row r="3402">
          <cell r="A3402" t="str">
            <v>5519951998</v>
          </cell>
          <cell r="B3402">
            <v>55</v>
          </cell>
          <cell r="C3402">
            <v>1995</v>
          </cell>
          <cell r="D3402">
            <v>1998</v>
          </cell>
          <cell r="E3402">
            <v>45683</v>
          </cell>
          <cell r="F3402">
            <v>52718.18</v>
          </cell>
        </row>
        <row r="3403">
          <cell r="A3403" t="str">
            <v>5519951999</v>
          </cell>
          <cell r="B3403">
            <v>55</v>
          </cell>
          <cell r="C3403">
            <v>1995</v>
          </cell>
          <cell r="D3403">
            <v>1999</v>
          </cell>
          <cell r="E3403">
            <v>12236</v>
          </cell>
          <cell r="F3403">
            <v>13422.89</v>
          </cell>
        </row>
        <row r="3404">
          <cell r="A3404" t="str">
            <v>5519952000</v>
          </cell>
          <cell r="B3404">
            <v>55</v>
          </cell>
          <cell r="C3404">
            <v>1995</v>
          </cell>
          <cell r="D3404">
            <v>2000</v>
          </cell>
          <cell r="E3404">
            <v>38000</v>
          </cell>
          <cell r="F3404">
            <v>41230</v>
          </cell>
        </row>
        <row r="3405">
          <cell r="A3405" t="str">
            <v>551996.</v>
          </cell>
          <cell r="B3405">
            <v>55</v>
          </cell>
          <cell r="C3405">
            <v>1996</v>
          </cell>
          <cell r="D3405" t="str">
            <v>.</v>
          </cell>
          <cell r="E3405" t="str">
            <v>.</v>
          </cell>
          <cell r="F3405" t="str">
            <v>.</v>
          </cell>
        </row>
        <row r="3406">
          <cell r="A3406" t="str">
            <v>5519961996</v>
          </cell>
          <cell r="B3406">
            <v>55</v>
          </cell>
          <cell r="C3406">
            <v>1996</v>
          </cell>
          <cell r="D3406">
            <v>1996</v>
          </cell>
          <cell r="E3406">
            <v>24209</v>
          </cell>
          <cell r="F3406">
            <v>32101.13</v>
          </cell>
        </row>
        <row r="3407">
          <cell r="A3407" t="str">
            <v>5519961997</v>
          </cell>
          <cell r="B3407">
            <v>55</v>
          </cell>
          <cell r="C3407">
            <v>1996</v>
          </cell>
          <cell r="D3407">
            <v>1997</v>
          </cell>
          <cell r="E3407">
            <v>57659</v>
          </cell>
          <cell r="F3407">
            <v>70171</v>
          </cell>
        </row>
        <row r="3408">
          <cell r="A3408" t="str">
            <v>5519961998</v>
          </cell>
          <cell r="B3408">
            <v>55</v>
          </cell>
          <cell r="C3408">
            <v>1996</v>
          </cell>
          <cell r="D3408">
            <v>1998</v>
          </cell>
          <cell r="E3408">
            <v>22576</v>
          </cell>
          <cell r="F3408">
            <v>26052.7</v>
          </cell>
        </row>
        <row r="3409">
          <cell r="A3409" t="str">
            <v>5519962000</v>
          </cell>
          <cell r="B3409">
            <v>55</v>
          </cell>
          <cell r="C3409">
            <v>1996</v>
          </cell>
          <cell r="D3409">
            <v>2000</v>
          </cell>
          <cell r="E3409">
            <v>374444</v>
          </cell>
          <cell r="F3409">
            <v>406271.74</v>
          </cell>
        </row>
        <row r="3410">
          <cell r="A3410" t="str">
            <v>5519962001</v>
          </cell>
          <cell r="B3410">
            <v>55</v>
          </cell>
          <cell r="C3410">
            <v>1996</v>
          </cell>
          <cell r="D3410">
            <v>2001</v>
          </cell>
          <cell r="E3410">
            <v>1372</v>
          </cell>
          <cell r="F3410">
            <v>1472.16</v>
          </cell>
        </row>
        <row r="3411">
          <cell r="A3411" t="str">
            <v>5519962002</v>
          </cell>
          <cell r="B3411">
            <v>55</v>
          </cell>
          <cell r="C3411">
            <v>1996</v>
          </cell>
          <cell r="D3411">
            <v>2002</v>
          </cell>
          <cell r="E3411">
            <v>57914</v>
          </cell>
          <cell r="F3411">
            <v>58840.62</v>
          </cell>
        </row>
        <row r="3412">
          <cell r="A3412" t="str">
            <v>551997.</v>
          </cell>
          <cell r="B3412">
            <v>55</v>
          </cell>
          <cell r="C3412">
            <v>1997</v>
          </cell>
          <cell r="D3412" t="str">
            <v>.</v>
          </cell>
          <cell r="E3412" t="str">
            <v>.</v>
          </cell>
          <cell r="F3412" t="str">
            <v>.</v>
          </cell>
        </row>
        <row r="3413">
          <cell r="A3413" t="str">
            <v>The SAS</v>
          </cell>
          <cell r="D3413" t="str">
            <v>The SAS</v>
          </cell>
          <cell r="E3413" t="str">
            <v>System</v>
          </cell>
          <cell r="F3413">
            <v>0.375</v>
          </cell>
        </row>
        <row r="3414">
          <cell r="A3414">
            <v>0</v>
          </cell>
        </row>
        <row r="3415">
          <cell r="A3415">
            <v>0</v>
          </cell>
        </row>
        <row r="3416">
          <cell r="A3416">
            <v>0</v>
          </cell>
          <cell r="E3416" t="str">
            <v>PD_LOSS_</v>
          </cell>
        </row>
        <row r="3417">
          <cell r="A3417" t="str">
            <v>VEH_TYPEUNDERYR    PRODY</v>
          </cell>
          <cell r="B3417" t="str">
            <v>VEH_TYPE</v>
          </cell>
          <cell r="C3417" t="str">
            <v>UNDERY</v>
          </cell>
          <cell r="D3417" t="str">
            <v>R    PRODY</v>
          </cell>
          <cell r="E3417" t="str">
            <v>R       SHEKEL</v>
          </cell>
          <cell r="F3417" t="str">
            <v>INDEXLOSS</v>
          </cell>
        </row>
        <row r="3418">
          <cell r="A3418">
            <v>0</v>
          </cell>
        </row>
        <row r="3419">
          <cell r="A3419" t="str">
            <v>5519971997</v>
          </cell>
          <cell r="B3419">
            <v>55</v>
          </cell>
          <cell r="C3419">
            <v>1997</v>
          </cell>
          <cell r="D3419">
            <v>1997</v>
          </cell>
          <cell r="E3419">
            <v>69048</v>
          </cell>
          <cell r="F3419">
            <v>84031.42</v>
          </cell>
        </row>
        <row r="3420">
          <cell r="A3420" t="str">
            <v>5519971998</v>
          </cell>
          <cell r="B3420">
            <v>55</v>
          </cell>
          <cell r="C3420">
            <v>1997</v>
          </cell>
          <cell r="D3420">
            <v>1998</v>
          </cell>
          <cell r="E3420">
            <v>9312</v>
          </cell>
          <cell r="F3420">
            <v>10746.05</v>
          </cell>
        </row>
        <row r="3421">
          <cell r="A3421" t="str">
            <v>5519971999</v>
          </cell>
          <cell r="B3421">
            <v>55</v>
          </cell>
          <cell r="C3421">
            <v>1997</v>
          </cell>
          <cell r="D3421">
            <v>1999</v>
          </cell>
          <cell r="E3421">
            <v>95478</v>
          </cell>
          <cell r="F3421">
            <v>104739.37</v>
          </cell>
        </row>
        <row r="3422">
          <cell r="A3422" t="str">
            <v>5519972000</v>
          </cell>
          <cell r="B3422">
            <v>55</v>
          </cell>
          <cell r="C3422">
            <v>1997</v>
          </cell>
          <cell r="D3422">
            <v>2000</v>
          </cell>
          <cell r="E3422">
            <v>13681</v>
          </cell>
          <cell r="F3422">
            <v>14843.88</v>
          </cell>
        </row>
        <row r="3423">
          <cell r="A3423" t="str">
            <v>5519972001</v>
          </cell>
          <cell r="B3423">
            <v>55</v>
          </cell>
          <cell r="C3423">
            <v>1997</v>
          </cell>
          <cell r="D3423">
            <v>2001</v>
          </cell>
          <cell r="E3423">
            <v>380010</v>
          </cell>
          <cell r="F3423">
            <v>407750.73</v>
          </cell>
        </row>
        <row r="3424">
          <cell r="A3424" t="str">
            <v>5519982000</v>
          </cell>
          <cell r="B3424">
            <v>55</v>
          </cell>
          <cell r="C3424">
            <v>1998</v>
          </cell>
          <cell r="D3424">
            <v>2000</v>
          </cell>
          <cell r="E3424">
            <v>708</v>
          </cell>
          <cell r="F3424">
            <v>768.18</v>
          </cell>
        </row>
        <row r="3425">
          <cell r="A3425" t="str">
            <v>5519982001</v>
          </cell>
          <cell r="B3425">
            <v>55</v>
          </cell>
          <cell r="C3425">
            <v>1998</v>
          </cell>
          <cell r="D3425">
            <v>2001</v>
          </cell>
          <cell r="E3425">
            <v>2589</v>
          </cell>
          <cell r="F3425">
            <v>2778</v>
          </cell>
        </row>
        <row r="3426">
          <cell r="A3426" t="str">
            <v>5519982002</v>
          </cell>
          <cell r="B3426">
            <v>55</v>
          </cell>
          <cell r="C3426">
            <v>1998</v>
          </cell>
          <cell r="D3426">
            <v>2002</v>
          </cell>
          <cell r="E3426">
            <v>22000</v>
          </cell>
          <cell r="F3426">
            <v>22352</v>
          </cell>
        </row>
        <row r="3427">
          <cell r="A3427" t="str">
            <v>5519992000</v>
          </cell>
          <cell r="B3427">
            <v>55</v>
          </cell>
          <cell r="C3427">
            <v>1999</v>
          </cell>
          <cell r="D3427">
            <v>2000</v>
          </cell>
          <cell r="E3427">
            <v>1266</v>
          </cell>
          <cell r="F3427">
            <v>1373.61</v>
          </cell>
        </row>
        <row r="3428">
          <cell r="A3428" t="str">
            <v>5519992001</v>
          </cell>
          <cell r="B3428">
            <v>55</v>
          </cell>
          <cell r="C3428">
            <v>1999</v>
          </cell>
          <cell r="D3428">
            <v>2001</v>
          </cell>
          <cell r="E3428">
            <v>35000</v>
          </cell>
          <cell r="F3428">
            <v>37555</v>
          </cell>
        </row>
        <row r="3429">
          <cell r="A3429" t="str">
            <v>552000.</v>
          </cell>
          <cell r="B3429">
            <v>55</v>
          </cell>
          <cell r="C3429">
            <v>2000</v>
          </cell>
          <cell r="D3429" t="str">
            <v>.</v>
          </cell>
          <cell r="E3429" t="str">
            <v>.</v>
          </cell>
          <cell r="F3429" t="str">
            <v>.</v>
          </cell>
        </row>
        <row r="3430">
          <cell r="A3430" t="str">
            <v>5520002000</v>
          </cell>
          <cell r="B3430">
            <v>55</v>
          </cell>
          <cell r="C3430">
            <v>2000</v>
          </cell>
          <cell r="D3430">
            <v>2000</v>
          </cell>
          <cell r="E3430">
            <v>2721</v>
          </cell>
          <cell r="F3430">
            <v>2952.29</v>
          </cell>
        </row>
        <row r="3431">
          <cell r="A3431" t="str">
            <v>5520002001</v>
          </cell>
          <cell r="B3431">
            <v>55</v>
          </cell>
          <cell r="C3431">
            <v>2000</v>
          </cell>
          <cell r="D3431">
            <v>2001</v>
          </cell>
          <cell r="E3431">
            <v>93210</v>
          </cell>
          <cell r="F3431">
            <v>100014.33</v>
          </cell>
        </row>
        <row r="3432">
          <cell r="A3432" t="str">
            <v>5520002002</v>
          </cell>
          <cell r="B3432">
            <v>55</v>
          </cell>
          <cell r="C3432">
            <v>2000</v>
          </cell>
          <cell r="D3432">
            <v>2002</v>
          </cell>
          <cell r="E3432">
            <v>123607</v>
          </cell>
          <cell r="F3432">
            <v>125584.71</v>
          </cell>
        </row>
        <row r="3433">
          <cell r="A3433" t="str">
            <v>552001.</v>
          </cell>
          <cell r="B3433">
            <v>55</v>
          </cell>
          <cell r="C3433">
            <v>2001</v>
          </cell>
          <cell r="D3433" t="str">
            <v>.</v>
          </cell>
          <cell r="E3433" t="str">
            <v>.</v>
          </cell>
          <cell r="F3433" t="str">
            <v>.</v>
          </cell>
        </row>
        <row r="3434">
          <cell r="A3434" t="str">
            <v>5520012001</v>
          </cell>
          <cell r="B3434">
            <v>55</v>
          </cell>
          <cell r="C3434">
            <v>2001</v>
          </cell>
          <cell r="D3434">
            <v>2001</v>
          </cell>
          <cell r="E3434">
            <v>7627</v>
          </cell>
          <cell r="F3434">
            <v>8183.77</v>
          </cell>
        </row>
        <row r="3435">
          <cell r="A3435" t="str">
            <v>5520012002</v>
          </cell>
          <cell r="B3435">
            <v>55</v>
          </cell>
          <cell r="C3435">
            <v>2001</v>
          </cell>
          <cell r="D3435">
            <v>2002</v>
          </cell>
          <cell r="E3435">
            <v>9417</v>
          </cell>
          <cell r="F3435">
            <v>9567.67</v>
          </cell>
        </row>
        <row r="3436">
          <cell r="A3436" t="str">
            <v>552002.</v>
          </cell>
          <cell r="B3436">
            <v>55</v>
          </cell>
          <cell r="C3436">
            <v>2002</v>
          </cell>
          <cell r="D3436" t="str">
            <v>.</v>
          </cell>
          <cell r="E3436" t="str">
            <v>.</v>
          </cell>
          <cell r="F3436" t="str">
            <v>.</v>
          </cell>
        </row>
        <row r="3437">
          <cell r="A3437" t="str">
            <v>5619992001</v>
          </cell>
          <cell r="B3437">
            <v>56</v>
          </cell>
          <cell r="C3437">
            <v>1999</v>
          </cell>
          <cell r="D3437">
            <v>2001</v>
          </cell>
          <cell r="E3437">
            <v>400</v>
          </cell>
          <cell r="F3437">
            <v>429.2</v>
          </cell>
        </row>
        <row r="3438">
          <cell r="A3438" t="str">
            <v>562000.</v>
          </cell>
          <cell r="B3438">
            <v>56</v>
          </cell>
          <cell r="C3438">
            <v>2000</v>
          </cell>
          <cell r="D3438" t="str">
            <v>.</v>
          </cell>
          <cell r="E3438" t="str">
            <v>.</v>
          </cell>
          <cell r="F3438" t="str">
            <v>.</v>
          </cell>
        </row>
        <row r="3439">
          <cell r="A3439" t="str">
            <v>5620002001</v>
          </cell>
          <cell r="B3439">
            <v>56</v>
          </cell>
          <cell r="C3439">
            <v>2000</v>
          </cell>
          <cell r="D3439">
            <v>2001</v>
          </cell>
          <cell r="E3439">
            <v>34396</v>
          </cell>
          <cell r="F3439">
            <v>36906.910000000003</v>
          </cell>
        </row>
        <row r="3440">
          <cell r="A3440" t="str">
            <v>5620002002</v>
          </cell>
          <cell r="B3440">
            <v>56</v>
          </cell>
          <cell r="C3440">
            <v>2000</v>
          </cell>
          <cell r="D3440">
            <v>2002</v>
          </cell>
          <cell r="E3440">
            <v>58983</v>
          </cell>
          <cell r="F3440">
            <v>59926.73</v>
          </cell>
        </row>
        <row r="3441">
          <cell r="A3441" t="str">
            <v>562001.</v>
          </cell>
          <cell r="B3441">
            <v>56</v>
          </cell>
          <cell r="C3441">
            <v>2001</v>
          </cell>
          <cell r="D3441" t="str">
            <v>.</v>
          </cell>
          <cell r="E3441" t="str">
            <v>.</v>
          </cell>
          <cell r="F3441" t="str">
            <v>.</v>
          </cell>
        </row>
        <row r="3442">
          <cell r="A3442" t="str">
            <v>5620012001</v>
          </cell>
          <cell r="B3442">
            <v>56</v>
          </cell>
          <cell r="C3442">
            <v>2001</v>
          </cell>
          <cell r="D3442">
            <v>2001</v>
          </cell>
          <cell r="E3442">
            <v>12318</v>
          </cell>
          <cell r="F3442">
            <v>13217.21</v>
          </cell>
        </row>
        <row r="3443">
          <cell r="A3443" t="str">
            <v>5620012002</v>
          </cell>
          <cell r="B3443">
            <v>56</v>
          </cell>
          <cell r="C3443">
            <v>2001</v>
          </cell>
          <cell r="D3443">
            <v>2002</v>
          </cell>
          <cell r="E3443">
            <v>29516</v>
          </cell>
          <cell r="F3443">
            <v>29988.26</v>
          </cell>
        </row>
        <row r="3444">
          <cell r="A3444" t="str">
            <v>5620022002</v>
          </cell>
          <cell r="B3444">
            <v>56</v>
          </cell>
          <cell r="C3444">
            <v>2002</v>
          </cell>
          <cell r="D3444">
            <v>2002</v>
          </cell>
          <cell r="E3444">
            <v>1885</v>
          </cell>
          <cell r="F3444">
            <v>1915.16</v>
          </cell>
        </row>
        <row r="3445">
          <cell r="A3445" t="str">
            <v>591978.</v>
          </cell>
          <cell r="B3445">
            <v>59</v>
          </cell>
          <cell r="C3445">
            <v>1978</v>
          </cell>
          <cell r="D3445" t="str">
            <v>.</v>
          </cell>
          <cell r="E3445" t="str">
            <v>.</v>
          </cell>
          <cell r="F3445" t="str">
            <v>.</v>
          </cell>
        </row>
        <row r="3446">
          <cell r="A3446" t="str">
            <v>591979.</v>
          </cell>
          <cell r="B3446">
            <v>59</v>
          </cell>
          <cell r="C3446">
            <v>1979</v>
          </cell>
          <cell r="D3446" t="str">
            <v>.</v>
          </cell>
          <cell r="E3446" t="str">
            <v>.</v>
          </cell>
          <cell r="F3446" t="str">
            <v>.</v>
          </cell>
        </row>
        <row r="3447">
          <cell r="A3447" t="str">
            <v>5919791979</v>
          </cell>
          <cell r="B3447">
            <v>59</v>
          </cell>
          <cell r="C3447">
            <v>1979</v>
          </cell>
          <cell r="D3447">
            <v>1979</v>
          </cell>
          <cell r="E3447">
            <v>0.35</v>
          </cell>
          <cell r="F3447">
            <v>1426.9</v>
          </cell>
        </row>
        <row r="3448">
          <cell r="A3448" t="str">
            <v>5919791980</v>
          </cell>
          <cell r="B3448">
            <v>59</v>
          </cell>
          <cell r="C3448">
            <v>1979</v>
          </cell>
          <cell r="D3448">
            <v>1980</v>
          </cell>
          <cell r="E3448">
            <v>2.02</v>
          </cell>
          <cell r="F3448">
            <v>3564.76</v>
          </cell>
        </row>
        <row r="3449">
          <cell r="A3449" t="str">
            <v>5919791981</v>
          </cell>
          <cell r="B3449">
            <v>59</v>
          </cell>
          <cell r="C3449">
            <v>1979</v>
          </cell>
          <cell r="D3449">
            <v>1981</v>
          </cell>
          <cell r="E3449">
            <v>0.28999999999999998</v>
          </cell>
          <cell r="F3449">
            <v>236.06</v>
          </cell>
        </row>
        <row r="3450">
          <cell r="A3450" t="str">
            <v>5919791982</v>
          </cell>
          <cell r="B3450">
            <v>59</v>
          </cell>
          <cell r="C3450">
            <v>1979</v>
          </cell>
          <cell r="D3450">
            <v>1982</v>
          </cell>
          <cell r="E3450">
            <v>15</v>
          </cell>
          <cell r="F3450">
            <v>5541.34</v>
          </cell>
        </row>
        <row r="3451">
          <cell r="A3451" t="str">
            <v>5919942002</v>
          </cell>
          <cell r="B3451">
            <v>59</v>
          </cell>
          <cell r="C3451">
            <v>1994</v>
          </cell>
          <cell r="D3451">
            <v>2002</v>
          </cell>
          <cell r="E3451">
            <v>1204</v>
          </cell>
          <cell r="F3451">
            <v>1223.26</v>
          </cell>
        </row>
        <row r="3452">
          <cell r="A3452" t="str">
            <v>5919951999</v>
          </cell>
          <cell r="B3452">
            <v>59</v>
          </cell>
          <cell r="C3452">
            <v>1995</v>
          </cell>
          <cell r="D3452">
            <v>1999</v>
          </cell>
          <cell r="E3452">
            <v>1400</v>
          </cell>
          <cell r="F3452">
            <v>1535.8</v>
          </cell>
        </row>
        <row r="3453">
          <cell r="A3453" t="str">
            <v>5919952000</v>
          </cell>
          <cell r="B3453">
            <v>59</v>
          </cell>
          <cell r="C3453">
            <v>1995</v>
          </cell>
          <cell r="D3453">
            <v>2000</v>
          </cell>
          <cell r="E3453">
            <v>1233</v>
          </cell>
          <cell r="F3453">
            <v>1337.81</v>
          </cell>
        </row>
        <row r="3454">
          <cell r="A3454" t="str">
            <v>5919952001</v>
          </cell>
          <cell r="B3454">
            <v>59</v>
          </cell>
          <cell r="C3454">
            <v>1995</v>
          </cell>
          <cell r="D3454">
            <v>2001</v>
          </cell>
          <cell r="E3454">
            <v>3382</v>
          </cell>
          <cell r="F3454">
            <v>3628.89</v>
          </cell>
        </row>
        <row r="3455">
          <cell r="A3455" t="str">
            <v>5919952002</v>
          </cell>
          <cell r="B3455">
            <v>59</v>
          </cell>
          <cell r="C3455">
            <v>1995</v>
          </cell>
          <cell r="D3455">
            <v>2002</v>
          </cell>
          <cell r="E3455">
            <v>61987</v>
          </cell>
          <cell r="F3455">
            <v>62978.79</v>
          </cell>
        </row>
        <row r="3456">
          <cell r="A3456" t="str">
            <v>591996.</v>
          </cell>
          <cell r="B3456">
            <v>59</v>
          </cell>
          <cell r="C3456">
            <v>1996</v>
          </cell>
          <cell r="D3456" t="str">
            <v>.</v>
          </cell>
          <cell r="E3456" t="str">
            <v>.</v>
          </cell>
          <cell r="F3456" t="str">
            <v>.</v>
          </cell>
        </row>
        <row r="3457">
          <cell r="A3457" t="str">
            <v>5919962001</v>
          </cell>
          <cell r="B3457">
            <v>59</v>
          </cell>
          <cell r="C3457">
            <v>1996</v>
          </cell>
          <cell r="D3457">
            <v>2001</v>
          </cell>
          <cell r="E3457">
            <v>1275</v>
          </cell>
          <cell r="F3457">
            <v>1368.08</v>
          </cell>
        </row>
        <row r="3458">
          <cell r="A3458" t="str">
            <v>5919962002</v>
          </cell>
          <cell r="B3458">
            <v>59</v>
          </cell>
          <cell r="C3458">
            <v>1996</v>
          </cell>
          <cell r="D3458">
            <v>2002</v>
          </cell>
          <cell r="E3458">
            <v>14154</v>
          </cell>
          <cell r="F3458">
            <v>14380.46</v>
          </cell>
        </row>
        <row r="3459">
          <cell r="A3459" t="str">
            <v>5919971999</v>
          </cell>
          <cell r="B3459">
            <v>59</v>
          </cell>
          <cell r="C3459">
            <v>1997</v>
          </cell>
          <cell r="D3459">
            <v>1999</v>
          </cell>
          <cell r="E3459">
            <v>1610</v>
          </cell>
          <cell r="F3459">
            <v>1766.17</v>
          </cell>
        </row>
        <row r="3460">
          <cell r="A3460" t="str">
            <v>5919972000</v>
          </cell>
          <cell r="B3460">
            <v>59</v>
          </cell>
          <cell r="C3460">
            <v>1997</v>
          </cell>
          <cell r="D3460">
            <v>2000</v>
          </cell>
          <cell r="E3460">
            <v>7000</v>
          </cell>
          <cell r="F3460">
            <v>7595</v>
          </cell>
        </row>
        <row r="3461">
          <cell r="A3461" t="str">
            <v>5919972001</v>
          </cell>
          <cell r="B3461">
            <v>59</v>
          </cell>
          <cell r="C3461">
            <v>1997</v>
          </cell>
          <cell r="D3461">
            <v>2001</v>
          </cell>
          <cell r="E3461">
            <v>452</v>
          </cell>
          <cell r="F3461">
            <v>485</v>
          </cell>
        </row>
        <row r="3462">
          <cell r="A3462" t="str">
            <v>5919972002</v>
          </cell>
          <cell r="B3462">
            <v>59</v>
          </cell>
          <cell r="C3462">
            <v>1997</v>
          </cell>
          <cell r="D3462">
            <v>2002</v>
          </cell>
          <cell r="E3462">
            <v>60465</v>
          </cell>
          <cell r="F3462">
            <v>61432.44</v>
          </cell>
        </row>
        <row r="3463">
          <cell r="A3463" t="str">
            <v>591998.</v>
          </cell>
          <cell r="B3463">
            <v>59</v>
          </cell>
          <cell r="C3463">
            <v>1998</v>
          </cell>
          <cell r="D3463" t="str">
            <v>.</v>
          </cell>
          <cell r="E3463" t="str">
            <v>.</v>
          </cell>
          <cell r="F3463" t="str">
            <v>.</v>
          </cell>
        </row>
        <row r="3464">
          <cell r="A3464" t="str">
            <v>5919982001</v>
          </cell>
          <cell r="B3464">
            <v>59</v>
          </cell>
          <cell r="C3464">
            <v>1998</v>
          </cell>
          <cell r="D3464">
            <v>2001</v>
          </cell>
          <cell r="E3464">
            <v>3812</v>
          </cell>
          <cell r="F3464">
            <v>4090.28</v>
          </cell>
        </row>
        <row r="3465">
          <cell r="A3465" t="str">
            <v>5919982002</v>
          </cell>
          <cell r="B3465">
            <v>59</v>
          </cell>
          <cell r="C3465">
            <v>1998</v>
          </cell>
          <cell r="D3465">
            <v>2002</v>
          </cell>
          <cell r="E3465">
            <v>43430</v>
          </cell>
          <cell r="F3465">
            <v>44124.88</v>
          </cell>
        </row>
        <row r="3466">
          <cell r="A3466" t="str">
            <v>591999.</v>
          </cell>
          <cell r="B3466">
            <v>59</v>
          </cell>
          <cell r="C3466">
            <v>1999</v>
          </cell>
          <cell r="D3466" t="str">
            <v>.</v>
          </cell>
          <cell r="E3466" t="str">
            <v>.</v>
          </cell>
          <cell r="F3466" t="str">
            <v>.</v>
          </cell>
        </row>
        <row r="3467">
          <cell r="A3467" t="str">
            <v>5919992000</v>
          </cell>
          <cell r="B3467">
            <v>59</v>
          </cell>
          <cell r="C3467">
            <v>1999</v>
          </cell>
          <cell r="D3467">
            <v>2000</v>
          </cell>
          <cell r="E3467">
            <v>774</v>
          </cell>
          <cell r="F3467">
            <v>839.79</v>
          </cell>
        </row>
        <row r="3468">
          <cell r="A3468" t="str">
            <v>5919992001</v>
          </cell>
          <cell r="B3468">
            <v>59</v>
          </cell>
          <cell r="C3468">
            <v>1999</v>
          </cell>
          <cell r="D3468">
            <v>2001</v>
          </cell>
          <cell r="E3468">
            <v>111648</v>
          </cell>
          <cell r="F3468">
            <v>119798.3</v>
          </cell>
        </row>
        <row r="3469">
          <cell r="A3469" t="str">
            <v>5919992002</v>
          </cell>
          <cell r="B3469">
            <v>59</v>
          </cell>
          <cell r="C3469">
            <v>1999</v>
          </cell>
          <cell r="D3469">
            <v>2002</v>
          </cell>
          <cell r="E3469">
            <v>136982</v>
          </cell>
          <cell r="F3469">
            <v>139173.71</v>
          </cell>
        </row>
        <row r="3470">
          <cell r="A3470" t="str">
            <v>592000.</v>
          </cell>
          <cell r="B3470">
            <v>59</v>
          </cell>
          <cell r="C3470">
            <v>2000</v>
          </cell>
          <cell r="D3470" t="str">
            <v>.</v>
          </cell>
          <cell r="E3470" t="str">
            <v>.</v>
          </cell>
          <cell r="F3470" t="str">
            <v>.</v>
          </cell>
        </row>
        <row r="3471">
          <cell r="A3471" t="str">
            <v>5920002001</v>
          </cell>
          <cell r="B3471">
            <v>59</v>
          </cell>
          <cell r="C3471">
            <v>2000</v>
          </cell>
          <cell r="D3471">
            <v>2001</v>
          </cell>
          <cell r="E3471">
            <v>125936</v>
          </cell>
          <cell r="F3471">
            <v>135129.32999999999</v>
          </cell>
        </row>
        <row r="3472">
          <cell r="A3472" t="str">
            <v>5920002002</v>
          </cell>
          <cell r="B3472">
            <v>59</v>
          </cell>
          <cell r="C3472">
            <v>2000</v>
          </cell>
          <cell r="D3472">
            <v>2002</v>
          </cell>
          <cell r="E3472">
            <v>168717</v>
          </cell>
          <cell r="F3472">
            <v>171416.47</v>
          </cell>
        </row>
        <row r="3473">
          <cell r="A3473" t="str">
            <v>592001.</v>
          </cell>
          <cell r="B3473">
            <v>59</v>
          </cell>
          <cell r="C3473">
            <v>2001</v>
          </cell>
          <cell r="D3473" t="str">
            <v>.</v>
          </cell>
          <cell r="E3473" t="str">
            <v>.</v>
          </cell>
          <cell r="F3473" t="str">
            <v>.</v>
          </cell>
        </row>
        <row r="3474">
          <cell r="A3474" t="str">
            <v>The SAS</v>
          </cell>
          <cell r="D3474" t="str">
            <v>The SAS</v>
          </cell>
          <cell r="E3474" t="str">
            <v>System</v>
          </cell>
          <cell r="F3474">
            <v>0.375</v>
          </cell>
        </row>
        <row r="3475">
          <cell r="A3475">
            <v>0</v>
          </cell>
        </row>
        <row r="3476">
          <cell r="A3476">
            <v>0</v>
          </cell>
        </row>
        <row r="3477">
          <cell r="A3477">
            <v>0</v>
          </cell>
          <cell r="E3477" t="str">
            <v>PD_LOSS_</v>
          </cell>
        </row>
        <row r="3478">
          <cell r="A3478" t="str">
            <v>VEH_TYPEUNDERYRPRODYR</v>
          </cell>
          <cell r="B3478" t="str">
            <v>VEH_TYPE</v>
          </cell>
          <cell r="C3478" t="str">
            <v>UNDERYR</v>
          </cell>
          <cell r="D3478" t="str">
            <v>PRODYR</v>
          </cell>
          <cell r="E3478" t="str">
            <v>SHEKEL</v>
          </cell>
          <cell r="F3478" t="str">
            <v>INDEXLOSS</v>
          </cell>
        </row>
        <row r="3479">
          <cell r="A3479">
            <v>0</v>
          </cell>
        </row>
        <row r="3480">
          <cell r="A3480" t="str">
            <v>5920012001</v>
          </cell>
          <cell r="B3480">
            <v>59</v>
          </cell>
          <cell r="C3480">
            <v>2001</v>
          </cell>
          <cell r="D3480">
            <v>2001</v>
          </cell>
          <cell r="E3480">
            <v>111240</v>
          </cell>
          <cell r="F3480">
            <v>119360.52</v>
          </cell>
        </row>
        <row r="3481">
          <cell r="A3481" t="str">
            <v>5920012002</v>
          </cell>
          <cell r="B3481">
            <v>59</v>
          </cell>
          <cell r="C3481">
            <v>2001</v>
          </cell>
          <cell r="D3481">
            <v>2002</v>
          </cell>
          <cell r="E3481">
            <v>267758</v>
          </cell>
          <cell r="F3481">
            <v>272042.13</v>
          </cell>
        </row>
        <row r="3482">
          <cell r="A3482" t="str">
            <v>592002.</v>
          </cell>
          <cell r="B3482">
            <v>59</v>
          </cell>
          <cell r="C3482">
            <v>2002</v>
          </cell>
          <cell r="D3482" t="str">
            <v>.</v>
          </cell>
          <cell r="E3482" t="str">
            <v>.</v>
          </cell>
          <cell r="F3482" t="str">
            <v>.</v>
          </cell>
        </row>
        <row r="3483">
          <cell r="A3483" t="str">
            <v>5920022002</v>
          </cell>
          <cell r="B3483">
            <v>59</v>
          </cell>
          <cell r="C3483">
            <v>2002</v>
          </cell>
          <cell r="D3483">
            <v>2002</v>
          </cell>
          <cell r="E3483">
            <v>62623</v>
          </cell>
          <cell r="F3483">
            <v>63624.97</v>
          </cell>
        </row>
        <row r="3484">
          <cell r="A3484" t="str">
            <v>611977.</v>
          </cell>
          <cell r="B3484">
            <v>61</v>
          </cell>
          <cell r="C3484">
            <v>1977</v>
          </cell>
          <cell r="D3484" t="str">
            <v>.</v>
          </cell>
          <cell r="E3484" t="str">
            <v>.</v>
          </cell>
          <cell r="F3484" t="str">
            <v>.</v>
          </cell>
        </row>
        <row r="3485">
          <cell r="A3485" t="str">
            <v>6119771977</v>
          </cell>
          <cell r="B3485">
            <v>61</v>
          </cell>
          <cell r="C3485">
            <v>1977</v>
          </cell>
          <cell r="D3485">
            <v>1977</v>
          </cell>
          <cell r="E3485">
            <v>0.08</v>
          </cell>
          <cell r="F3485">
            <v>875.71</v>
          </cell>
        </row>
        <row r="3486">
          <cell r="A3486" t="str">
            <v>6119771978</v>
          </cell>
          <cell r="B3486">
            <v>61</v>
          </cell>
          <cell r="C3486">
            <v>1977</v>
          </cell>
          <cell r="D3486">
            <v>1978</v>
          </cell>
          <cell r="E3486">
            <v>4.51</v>
          </cell>
          <cell r="F3486">
            <v>32782.050000000003</v>
          </cell>
        </row>
        <row r="3487">
          <cell r="A3487" t="str">
            <v>6119771979</v>
          </cell>
          <cell r="B3487">
            <v>61</v>
          </cell>
          <cell r="C3487">
            <v>1977</v>
          </cell>
          <cell r="D3487">
            <v>1979</v>
          </cell>
          <cell r="E3487">
            <v>14.05</v>
          </cell>
          <cell r="F3487">
            <v>57279.81</v>
          </cell>
        </row>
        <row r="3488">
          <cell r="A3488" t="str">
            <v>6119771981</v>
          </cell>
          <cell r="B3488">
            <v>61</v>
          </cell>
          <cell r="C3488">
            <v>1977</v>
          </cell>
          <cell r="D3488">
            <v>1981</v>
          </cell>
          <cell r="E3488">
            <v>0</v>
          </cell>
          <cell r="F3488">
            <v>0</v>
          </cell>
        </row>
        <row r="3489">
          <cell r="A3489" t="str">
            <v>6119771984</v>
          </cell>
          <cell r="B3489">
            <v>61</v>
          </cell>
          <cell r="C3489">
            <v>1977</v>
          </cell>
          <cell r="D3489">
            <v>1984</v>
          </cell>
          <cell r="E3489">
            <v>5557.38</v>
          </cell>
          <cell r="F3489">
            <v>176380.13</v>
          </cell>
        </row>
        <row r="3490">
          <cell r="A3490" t="str">
            <v>6119771988</v>
          </cell>
          <cell r="B3490">
            <v>61</v>
          </cell>
          <cell r="C3490">
            <v>1977</v>
          </cell>
          <cell r="D3490">
            <v>1988</v>
          </cell>
          <cell r="E3490">
            <v>-2853</v>
          </cell>
          <cell r="F3490">
            <v>-10838.55</v>
          </cell>
        </row>
        <row r="3491">
          <cell r="A3491" t="str">
            <v>6119781978</v>
          </cell>
          <cell r="B3491">
            <v>61</v>
          </cell>
          <cell r="C3491">
            <v>1978</v>
          </cell>
          <cell r="D3491">
            <v>1978</v>
          </cell>
          <cell r="E3491">
            <v>0.26</v>
          </cell>
          <cell r="F3491">
            <v>1889.87</v>
          </cell>
        </row>
        <row r="3492">
          <cell r="A3492" t="str">
            <v>6119781979</v>
          </cell>
          <cell r="B3492">
            <v>61</v>
          </cell>
          <cell r="C3492">
            <v>1978</v>
          </cell>
          <cell r="D3492">
            <v>1979</v>
          </cell>
          <cell r="E3492">
            <v>5.95</v>
          </cell>
          <cell r="F3492">
            <v>24257.29</v>
          </cell>
        </row>
        <row r="3493">
          <cell r="A3493" t="str">
            <v>6119781980</v>
          </cell>
          <cell r="B3493">
            <v>61</v>
          </cell>
          <cell r="C3493">
            <v>1978</v>
          </cell>
          <cell r="D3493">
            <v>1980</v>
          </cell>
          <cell r="E3493">
            <v>16.88</v>
          </cell>
          <cell r="F3493">
            <v>29788.69</v>
          </cell>
        </row>
        <row r="3494">
          <cell r="A3494" t="str">
            <v>6119781981</v>
          </cell>
          <cell r="B3494">
            <v>61</v>
          </cell>
          <cell r="C3494">
            <v>1978</v>
          </cell>
          <cell r="D3494">
            <v>1981</v>
          </cell>
          <cell r="E3494">
            <v>0.4</v>
          </cell>
          <cell r="F3494">
            <v>325.60000000000002</v>
          </cell>
        </row>
        <row r="3495">
          <cell r="A3495" t="str">
            <v>6119781983</v>
          </cell>
          <cell r="B3495">
            <v>61</v>
          </cell>
          <cell r="C3495">
            <v>1978</v>
          </cell>
          <cell r="D3495">
            <v>1983</v>
          </cell>
          <cell r="E3495">
            <v>10.7</v>
          </cell>
          <cell r="F3495">
            <v>1609.09</v>
          </cell>
        </row>
        <row r="3496">
          <cell r="A3496" t="str">
            <v>6119781984</v>
          </cell>
          <cell r="B3496">
            <v>61</v>
          </cell>
          <cell r="C3496">
            <v>1978</v>
          </cell>
          <cell r="D3496">
            <v>1984</v>
          </cell>
          <cell r="E3496">
            <v>13.8</v>
          </cell>
          <cell r="F3496">
            <v>437.98</v>
          </cell>
        </row>
        <row r="3497">
          <cell r="A3497" t="str">
            <v>6119781985</v>
          </cell>
          <cell r="B3497">
            <v>61</v>
          </cell>
          <cell r="C3497">
            <v>1978</v>
          </cell>
          <cell r="D3497">
            <v>1985</v>
          </cell>
          <cell r="E3497">
            <v>0</v>
          </cell>
          <cell r="F3497">
            <v>0</v>
          </cell>
        </row>
        <row r="3498">
          <cell r="A3498" t="str">
            <v>6119781986</v>
          </cell>
          <cell r="B3498">
            <v>61</v>
          </cell>
          <cell r="C3498">
            <v>1978</v>
          </cell>
          <cell r="D3498">
            <v>1986</v>
          </cell>
          <cell r="E3498">
            <v>1731</v>
          </cell>
          <cell r="F3498">
            <v>9167.3799999999992</v>
          </cell>
        </row>
        <row r="3499">
          <cell r="A3499" t="str">
            <v>6119791979</v>
          </cell>
          <cell r="B3499">
            <v>61</v>
          </cell>
          <cell r="C3499">
            <v>1979</v>
          </cell>
          <cell r="D3499">
            <v>1979</v>
          </cell>
          <cell r="E3499">
            <v>1.97</v>
          </cell>
          <cell r="F3499">
            <v>8031.4</v>
          </cell>
        </row>
        <row r="3500">
          <cell r="A3500" t="str">
            <v>6119791980</v>
          </cell>
          <cell r="B3500">
            <v>61</v>
          </cell>
          <cell r="C3500">
            <v>1979</v>
          </cell>
          <cell r="D3500">
            <v>1980</v>
          </cell>
          <cell r="E3500">
            <v>1.86</v>
          </cell>
          <cell r="F3500">
            <v>3282.4</v>
          </cell>
        </row>
        <row r="3501">
          <cell r="A3501" t="str">
            <v>6119791981</v>
          </cell>
          <cell r="B3501">
            <v>61</v>
          </cell>
          <cell r="C3501">
            <v>1979</v>
          </cell>
          <cell r="D3501">
            <v>1981</v>
          </cell>
          <cell r="E3501">
            <v>33.42</v>
          </cell>
          <cell r="F3501">
            <v>27203.58</v>
          </cell>
        </row>
        <row r="3502">
          <cell r="A3502" t="str">
            <v>6119791982</v>
          </cell>
          <cell r="B3502">
            <v>61</v>
          </cell>
          <cell r="C3502">
            <v>1979</v>
          </cell>
          <cell r="D3502">
            <v>1982</v>
          </cell>
          <cell r="E3502">
            <v>2.1800000000000002</v>
          </cell>
          <cell r="F3502">
            <v>805.34</v>
          </cell>
        </row>
        <row r="3503">
          <cell r="A3503" t="str">
            <v>6119791983</v>
          </cell>
          <cell r="B3503">
            <v>61</v>
          </cell>
          <cell r="C3503">
            <v>1979</v>
          </cell>
          <cell r="D3503">
            <v>1983</v>
          </cell>
          <cell r="E3503">
            <v>9.1300000000000008</v>
          </cell>
          <cell r="F3503">
            <v>1372.99</v>
          </cell>
        </row>
        <row r="3504">
          <cell r="A3504" t="str">
            <v>6119791984</v>
          </cell>
          <cell r="B3504">
            <v>61</v>
          </cell>
          <cell r="C3504">
            <v>1979</v>
          </cell>
          <cell r="D3504">
            <v>1984</v>
          </cell>
          <cell r="E3504">
            <v>149.91</v>
          </cell>
          <cell r="F3504">
            <v>4757.84</v>
          </cell>
        </row>
        <row r="3505">
          <cell r="A3505" t="str">
            <v>6119791985</v>
          </cell>
          <cell r="B3505">
            <v>61</v>
          </cell>
          <cell r="C3505">
            <v>1979</v>
          </cell>
          <cell r="D3505">
            <v>1985</v>
          </cell>
          <cell r="E3505">
            <v>23270.87</v>
          </cell>
          <cell r="F3505">
            <v>182513.43</v>
          </cell>
        </row>
        <row r="3506">
          <cell r="A3506" t="str">
            <v>6119791988</v>
          </cell>
          <cell r="B3506">
            <v>61</v>
          </cell>
          <cell r="C3506">
            <v>1979</v>
          </cell>
          <cell r="D3506">
            <v>1988</v>
          </cell>
          <cell r="E3506">
            <v>11907</v>
          </cell>
          <cell r="F3506">
            <v>45234.69</v>
          </cell>
        </row>
        <row r="3507">
          <cell r="A3507" t="str">
            <v>611980.</v>
          </cell>
          <cell r="B3507">
            <v>61</v>
          </cell>
          <cell r="C3507">
            <v>1980</v>
          </cell>
          <cell r="D3507" t="str">
            <v>.</v>
          </cell>
          <cell r="E3507" t="str">
            <v>.</v>
          </cell>
          <cell r="F3507" t="str">
            <v>.</v>
          </cell>
        </row>
        <row r="3508">
          <cell r="A3508" t="str">
            <v>6119801980</v>
          </cell>
          <cell r="B3508">
            <v>61</v>
          </cell>
          <cell r="C3508">
            <v>1980</v>
          </cell>
          <cell r="D3508">
            <v>1980</v>
          </cell>
          <cell r="E3508">
            <v>0.91</v>
          </cell>
          <cell r="F3508">
            <v>1605.91</v>
          </cell>
        </row>
        <row r="3509">
          <cell r="A3509" t="str">
            <v>6119801981</v>
          </cell>
          <cell r="B3509">
            <v>61</v>
          </cell>
          <cell r="C3509">
            <v>1980</v>
          </cell>
          <cell r="D3509">
            <v>1981</v>
          </cell>
          <cell r="E3509">
            <v>49.33</v>
          </cell>
          <cell r="F3509">
            <v>40154.18</v>
          </cell>
        </row>
        <row r="3510">
          <cell r="A3510" t="str">
            <v>6119801982</v>
          </cell>
          <cell r="B3510">
            <v>61</v>
          </cell>
          <cell r="C3510">
            <v>1980</v>
          </cell>
          <cell r="D3510">
            <v>1982</v>
          </cell>
          <cell r="E3510">
            <v>1122.56</v>
          </cell>
          <cell r="F3510">
            <v>414699.48</v>
          </cell>
        </row>
        <row r="3511">
          <cell r="A3511" t="str">
            <v>6119801983</v>
          </cell>
          <cell r="B3511">
            <v>61</v>
          </cell>
          <cell r="C3511">
            <v>1980</v>
          </cell>
          <cell r="D3511">
            <v>1983</v>
          </cell>
          <cell r="E3511">
            <v>947.83</v>
          </cell>
          <cell r="F3511">
            <v>142536.57</v>
          </cell>
        </row>
        <row r="3512">
          <cell r="A3512" t="str">
            <v>6119801984</v>
          </cell>
          <cell r="B3512">
            <v>61</v>
          </cell>
          <cell r="C3512">
            <v>1980</v>
          </cell>
          <cell r="D3512">
            <v>1984</v>
          </cell>
          <cell r="E3512">
            <v>208.74</v>
          </cell>
          <cell r="F3512">
            <v>6624.99</v>
          </cell>
        </row>
        <row r="3513">
          <cell r="A3513" t="str">
            <v>6119801985</v>
          </cell>
          <cell r="B3513">
            <v>61</v>
          </cell>
          <cell r="C3513">
            <v>1980</v>
          </cell>
          <cell r="D3513">
            <v>1985</v>
          </cell>
          <cell r="E3513">
            <v>518.78</v>
          </cell>
          <cell r="F3513">
            <v>4068.79</v>
          </cell>
        </row>
        <row r="3514">
          <cell r="A3514" t="str">
            <v>6119801986</v>
          </cell>
          <cell r="B3514">
            <v>61</v>
          </cell>
          <cell r="C3514">
            <v>1980</v>
          </cell>
          <cell r="D3514">
            <v>1986</v>
          </cell>
          <cell r="E3514">
            <v>57043</v>
          </cell>
          <cell r="F3514">
            <v>302099.73</v>
          </cell>
        </row>
        <row r="3515">
          <cell r="A3515" t="str">
            <v>6119801989</v>
          </cell>
          <cell r="B3515">
            <v>61</v>
          </cell>
          <cell r="C3515">
            <v>1980</v>
          </cell>
          <cell r="D3515">
            <v>1989</v>
          </cell>
          <cell r="E3515">
            <v>372360</v>
          </cell>
          <cell r="F3515">
            <v>1177029.96</v>
          </cell>
        </row>
        <row r="3516">
          <cell r="A3516" t="str">
            <v>6119801990</v>
          </cell>
          <cell r="B3516">
            <v>61</v>
          </cell>
          <cell r="C3516">
            <v>1980</v>
          </cell>
          <cell r="D3516">
            <v>1990</v>
          </cell>
          <cell r="E3516">
            <v>29976</v>
          </cell>
          <cell r="F3516">
            <v>80875.25</v>
          </cell>
        </row>
        <row r="3517">
          <cell r="A3517" t="str">
            <v>6119801991</v>
          </cell>
          <cell r="B3517">
            <v>61</v>
          </cell>
          <cell r="C3517">
            <v>1980</v>
          </cell>
          <cell r="D3517">
            <v>1991</v>
          </cell>
          <cell r="E3517">
            <v>6370</v>
          </cell>
          <cell r="F3517">
            <v>14440.79</v>
          </cell>
        </row>
        <row r="3518">
          <cell r="A3518" t="str">
            <v>6119801992</v>
          </cell>
          <cell r="B3518">
            <v>61</v>
          </cell>
          <cell r="C3518">
            <v>1980</v>
          </cell>
          <cell r="D3518">
            <v>1992</v>
          </cell>
          <cell r="E3518">
            <v>-2763</v>
          </cell>
          <cell r="F3518">
            <v>-5595.07</v>
          </cell>
        </row>
        <row r="3519">
          <cell r="A3519" t="str">
            <v>6119811990</v>
          </cell>
          <cell r="B3519">
            <v>61</v>
          </cell>
          <cell r="C3519">
            <v>1981</v>
          </cell>
          <cell r="D3519">
            <v>1990</v>
          </cell>
          <cell r="E3519">
            <v>394</v>
          </cell>
          <cell r="F3519">
            <v>1063.01</v>
          </cell>
        </row>
        <row r="3520">
          <cell r="A3520" t="str">
            <v>611982.</v>
          </cell>
          <cell r="B3520">
            <v>61</v>
          </cell>
          <cell r="C3520">
            <v>1982</v>
          </cell>
          <cell r="D3520" t="str">
            <v>.</v>
          </cell>
          <cell r="E3520" t="str">
            <v>.</v>
          </cell>
          <cell r="F3520" t="str">
            <v>.</v>
          </cell>
        </row>
        <row r="3521">
          <cell r="A3521" t="str">
            <v>6119821982</v>
          </cell>
          <cell r="B3521">
            <v>61</v>
          </cell>
          <cell r="C3521">
            <v>1982</v>
          </cell>
          <cell r="D3521">
            <v>1982</v>
          </cell>
          <cell r="E3521">
            <v>27.33</v>
          </cell>
          <cell r="F3521">
            <v>10096.33</v>
          </cell>
        </row>
        <row r="3522">
          <cell r="A3522" t="str">
            <v>6119821983</v>
          </cell>
          <cell r="B3522">
            <v>61</v>
          </cell>
          <cell r="C3522">
            <v>1982</v>
          </cell>
          <cell r="D3522">
            <v>1983</v>
          </cell>
          <cell r="E3522">
            <v>31.64</v>
          </cell>
          <cell r="F3522">
            <v>4758.09</v>
          </cell>
        </row>
        <row r="3523">
          <cell r="A3523" t="str">
            <v>6119821984</v>
          </cell>
          <cell r="B3523">
            <v>61</v>
          </cell>
          <cell r="C3523">
            <v>1982</v>
          </cell>
          <cell r="D3523">
            <v>1984</v>
          </cell>
          <cell r="E3523">
            <v>717.39</v>
          </cell>
          <cell r="F3523">
            <v>22768.52</v>
          </cell>
        </row>
        <row r="3524">
          <cell r="A3524" t="str">
            <v>6119821985</v>
          </cell>
          <cell r="B3524">
            <v>61</v>
          </cell>
          <cell r="C3524">
            <v>1982</v>
          </cell>
          <cell r="D3524">
            <v>1985</v>
          </cell>
          <cell r="E3524">
            <v>15351.25</v>
          </cell>
          <cell r="F3524">
            <v>120399.85</v>
          </cell>
        </row>
        <row r="3525">
          <cell r="A3525" t="str">
            <v>6119821986</v>
          </cell>
          <cell r="B3525">
            <v>61</v>
          </cell>
          <cell r="C3525">
            <v>1982</v>
          </cell>
          <cell r="D3525">
            <v>1986</v>
          </cell>
          <cell r="E3525">
            <v>410</v>
          </cell>
          <cell r="F3525">
            <v>2171.36</v>
          </cell>
        </row>
        <row r="3526">
          <cell r="A3526" t="str">
            <v>6119821987</v>
          </cell>
          <cell r="B3526">
            <v>61</v>
          </cell>
          <cell r="C3526">
            <v>1982</v>
          </cell>
          <cell r="D3526">
            <v>1987</v>
          </cell>
          <cell r="E3526">
            <v>60278</v>
          </cell>
          <cell r="F3526">
            <v>266368.48</v>
          </cell>
        </row>
        <row r="3527">
          <cell r="A3527" t="str">
            <v>6119821988</v>
          </cell>
          <cell r="B3527">
            <v>61</v>
          </cell>
          <cell r="C3527">
            <v>1982</v>
          </cell>
          <cell r="D3527">
            <v>1988</v>
          </cell>
          <cell r="E3527">
            <v>1701</v>
          </cell>
          <cell r="F3527">
            <v>6462.1</v>
          </cell>
        </row>
        <row r="3528">
          <cell r="A3528" t="str">
            <v>6119821989</v>
          </cell>
          <cell r="B3528">
            <v>61</v>
          </cell>
          <cell r="C3528">
            <v>1982</v>
          </cell>
          <cell r="D3528">
            <v>1989</v>
          </cell>
          <cell r="E3528">
            <v>59969</v>
          </cell>
          <cell r="F3528">
            <v>189562.01</v>
          </cell>
        </row>
        <row r="3529">
          <cell r="A3529" t="str">
            <v>6119821992</v>
          </cell>
          <cell r="B3529">
            <v>61</v>
          </cell>
          <cell r="C3529">
            <v>1982</v>
          </cell>
          <cell r="D3529">
            <v>1992</v>
          </cell>
          <cell r="E3529">
            <v>8570</v>
          </cell>
          <cell r="F3529">
            <v>17354.25</v>
          </cell>
        </row>
        <row r="3530">
          <cell r="A3530" t="str">
            <v>6119821993</v>
          </cell>
          <cell r="B3530">
            <v>61</v>
          </cell>
          <cell r="C3530">
            <v>1982</v>
          </cell>
          <cell r="D3530">
            <v>1993</v>
          </cell>
          <cell r="E3530">
            <v>340000</v>
          </cell>
          <cell r="F3530">
            <v>620500</v>
          </cell>
        </row>
        <row r="3531">
          <cell r="A3531" t="str">
            <v>611983.</v>
          </cell>
          <cell r="B3531">
            <v>61</v>
          </cell>
          <cell r="C3531">
            <v>1983</v>
          </cell>
          <cell r="D3531" t="str">
            <v>.</v>
          </cell>
          <cell r="E3531" t="str">
            <v>.</v>
          </cell>
          <cell r="F3531" t="str">
            <v>.</v>
          </cell>
        </row>
        <row r="3532">
          <cell r="A3532" t="str">
            <v>6119831983</v>
          </cell>
          <cell r="B3532">
            <v>61</v>
          </cell>
          <cell r="C3532">
            <v>1983</v>
          </cell>
          <cell r="D3532">
            <v>1983</v>
          </cell>
          <cell r="E3532">
            <v>64.55</v>
          </cell>
          <cell r="F3532">
            <v>9707.16</v>
          </cell>
        </row>
        <row r="3533">
          <cell r="A3533" t="str">
            <v>6119831984</v>
          </cell>
          <cell r="B3533">
            <v>61</v>
          </cell>
          <cell r="C3533">
            <v>1983</v>
          </cell>
          <cell r="D3533">
            <v>1984</v>
          </cell>
          <cell r="E3533">
            <v>530.44000000000005</v>
          </cell>
          <cell r="F3533">
            <v>16835.099999999999</v>
          </cell>
        </row>
        <row r="3534">
          <cell r="A3534" t="str">
            <v>6119831985</v>
          </cell>
          <cell r="B3534">
            <v>61</v>
          </cell>
          <cell r="C3534">
            <v>1983</v>
          </cell>
          <cell r="D3534">
            <v>1985</v>
          </cell>
          <cell r="E3534">
            <v>22302.55</v>
          </cell>
          <cell r="F3534">
            <v>174918.9</v>
          </cell>
        </row>
        <row r="3535">
          <cell r="A3535" t="str">
            <v>The SAS</v>
          </cell>
          <cell r="D3535" t="str">
            <v>The SAS</v>
          </cell>
          <cell r="E3535" t="str">
            <v>System</v>
          </cell>
          <cell r="F3535">
            <v>0.375</v>
          </cell>
        </row>
        <row r="3536">
          <cell r="A3536">
            <v>0</v>
          </cell>
        </row>
        <row r="3537">
          <cell r="A3537">
            <v>0</v>
          </cell>
        </row>
        <row r="3538">
          <cell r="A3538">
            <v>0</v>
          </cell>
          <cell r="E3538" t="str">
            <v>PD_LOSS_</v>
          </cell>
        </row>
        <row r="3539">
          <cell r="A3539" t="str">
            <v>VEH_TYPEUNDERYR    PRODY</v>
          </cell>
          <cell r="B3539" t="str">
            <v>VEH_TYPE</v>
          </cell>
          <cell r="C3539" t="str">
            <v>UNDERY</v>
          </cell>
          <cell r="D3539" t="str">
            <v>R    PRODY</v>
          </cell>
          <cell r="E3539" t="str">
            <v>R       SHEKEL</v>
          </cell>
          <cell r="F3539" t="str">
            <v>INDEXLOSS</v>
          </cell>
        </row>
        <row r="3540">
          <cell r="A3540">
            <v>0</v>
          </cell>
        </row>
        <row r="3541">
          <cell r="A3541" t="str">
            <v>6119831986</v>
          </cell>
          <cell r="B3541">
            <v>61</v>
          </cell>
          <cell r="C3541">
            <v>1983</v>
          </cell>
          <cell r="D3541">
            <v>1986</v>
          </cell>
          <cell r="E3541">
            <v>6317</v>
          </cell>
          <cell r="F3541">
            <v>33454.83</v>
          </cell>
        </row>
        <row r="3542">
          <cell r="A3542" t="str">
            <v>6119831987</v>
          </cell>
          <cell r="B3542">
            <v>61</v>
          </cell>
          <cell r="C3542">
            <v>1983</v>
          </cell>
          <cell r="D3542">
            <v>1987</v>
          </cell>
          <cell r="E3542">
            <v>1412</v>
          </cell>
          <cell r="F3542">
            <v>6239.63</v>
          </cell>
        </row>
        <row r="3543">
          <cell r="A3543" t="str">
            <v>6119831988</v>
          </cell>
          <cell r="B3543">
            <v>61</v>
          </cell>
          <cell r="C3543">
            <v>1983</v>
          </cell>
          <cell r="D3543">
            <v>1988</v>
          </cell>
          <cell r="E3543">
            <v>6641</v>
          </cell>
          <cell r="F3543">
            <v>25229.16</v>
          </cell>
        </row>
        <row r="3544">
          <cell r="A3544" t="str">
            <v>6119831989</v>
          </cell>
          <cell r="B3544">
            <v>61</v>
          </cell>
          <cell r="C3544">
            <v>1983</v>
          </cell>
          <cell r="D3544">
            <v>1989</v>
          </cell>
          <cell r="E3544">
            <v>129517</v>
          </cell>
          <cell r="F3544">
            <v>409403.24</v>
          </cell>
        </row>
        <row r="3545">
          <cell r="A3545" t="str">
            <v>6119831990</v>
          </cell>
          <cell r="B3545">
            <v>61</v>
          </cell>
          <cell r="C3545">
            <v>1983</v>
          </cell>
          <cell r="D3545">
            <v>1990</v>
          </cell>
          <cell r="E3545">
            <v>1208</v>
          </cell>
          <cell r="F3545">
            <v>3259.18</v>
          </cell>
        </row>
        <row r="3546">
          <cell r="A3546" t="str">
            <v>6119831991</v>
          </cell>
          <cell r="B3546">
            <v>61</v>
          </cell>
          <cell r="C3546">
            <v>1983</v>
          </cell>
          <cell r="D3546">
            <v>1991</v>
          </cell>
          <cell r="E3546">
            <v>51885</v>
          </cell>
          <cell r="F3546">
            <v>117623.29</v>
          </cell>
        </row>
        <row r="3547">
          <cell r="A3547" t="str">
            <v>6119831992</v>
          </cell>
          <cell r="B3547">
            <v>61</v>
          </cell>
          <cell r="C3547">
            <v>1983</v>
          </cell>
          <cell r="D3547">
            <v>1992</v>
          </cell>
          <cell r="E3547">
            <v>39643</v>
          </cell>
          <cell r="F3547">
            <v>80277.070000000007</v>
          </cell>
        </row>
        <row r="3548">
          <cell r="A3548" t="str">
            <v>611984.</v>
          </cell>
          <cell r="B3548">
            <v>61</v>
          </cell>
          <cell r="C3548">
            <v>1984</v>
          </cell>
          <cell r="D3548" t="str">
            <v>.</v>
          </cell>
          <cell r="E3548" t="str">
            <v>.</v>
          </cell>
          <cell r="F3548" t="str">
            <v>.</v>
          </cell>
        </row>
        <row r="3549">
          <cell r="A3549" t="str">
            <v>6119841984</v>
          </cell>
          <cell r="B3549">
            <v>61</v>
          </cell>
          <cell r="C3549">
            <v>1984</v>
          </cell>
          <cell r="D3549">
            <v>1984</v>
          </cell>
          <cell r="E3549">
            <v>52.97</v>
          </cell>
          <cell r="F3549">
            <v>1681.16</v>
          </cell>
        </row>
        <row r="3550">
          <cell r="A3550" t="str">
            <v>6119841985</v>
          </cell>
          <cell r="B3550">
            <v>61</v>
          </cell>
          <cell r="C3550">
            <v>1984</v>
          </cell>
          <cell r="D3550">
            <v>1985</v>
          </cell>
          <cell r="E3550">
            <v>9673.83</v>
          </cell>
          <cell r="F3550">
            <v>75871.850000000006</v>
          </cell>
        </row>
        <row r="3551">
          <cell r="A3551" t="str">
            <v>6119841986</v>
          </cell>
          <cell r="B3551">
            <v>61</v>
          </cell>
          <cell r="C3551">
            <v>1984</v>
          </cell>
          <cell r="D3551">
            <v>1986</v>
          </cell>
          <cell r="E3551">
            <v>25129</v>
          </cell>
          <cell r="F3551">
            <v>133083.18</v>
          </cell>
        </row>
        <row r="3552">
          <cell r="A3552" t="str">
            <v>6119841987</v>
          </cell>
          <cell r="B3552">
            <v>61</v>
          </cell>
          <cell r="C3552">
            <v>1984</v>
          </cell>
          <cell r="D3552">
            <v>1987</v>
          </cell>
          <cell r="E3552">
            <v>158679</v>
          </cell>
          <cell r="F3552">
            <v>701202.5</v>
          </cell>
        </row>
        <row r="3553">
          <cell r="A3553" t="str">
            <v>6119841988</v>
          </cell>
          <cell r="B3553">
            <v>61</v>
          </cell>
          <cell r="C3553">
            <v>1984</v>
          </cell>
          <cell r="D3553">
            <v>1988</v>
          </cell>
          <cell r="E3553">
            <v>42822</v>
          </cell>
          <cell r="F3553">
            <v>162680.78</v>
          </cell>
        </row>
        <row r="3554">
          <cell r="A3554" t="str">
            <v>6119841989</v>
          </cell>
          <cell r="B3554">
            <v>61</v>
          </cell>
          <cell r="C3554">
            <v>1984</v>
          </cell>
          <cell r="D3554">
            <v>1989</v>
          </cell>
          <cell r="E3554">
            <v>21098</v>
          </cell>
          <cell r="F3554">
            <v>66690.78</v>
          </cell>
        </row>
        <row r="3555">
          <cell r="A3555" t="str">
            <v>6119841990</v>
          </cell>
          <cell r="B3555">
            <v>61</v>
          </cell>
          <cell r="C3555">
            <v>1984</v>
          </cell>
          <cell r="D3555">
            <v>1990</v>
          </cell>
          <cell r="E3555">
            <v>1725</v>
          </cell>
          <cell r="F3555">
            <v>4654.05</v>
          </cell>
        </row>
        <row r="3556">
          <cell r="A3556" t="str">
            <v>6119841991</v>
          </cell>
          <cell r="B3556">
            <v>61</v>
          </cell>
          <cell r="C3556">
            <v>1984</v>
          </cell>
          <cell r="D3556">
            <v>1991</v>
          </cell>
          <cell r="E3556">
            <v>5664</v>
          </cell>
          <cell r="F3556">
            <v>12840.29</v>
          </cell>
        </row>
        <row r="3557">
          <cell r="A3557" t="str">
            <v>6119841992</v>
          </cell>
          <cell r="B3557">
            <v>61</v>
          </cell>
          <cell r="C3557">
            <v>1984</v>
          </cell>
          <cell r="D3557">
            <v>1992</v>
          </cell>
          <cell r="E3557">
            <v>531</v>
          </cell>
          <cell r="F3557">
            <v>1075.28</v>
          </cell>
        </row>
        <row r="3558">
          <cell r="A3558" t="str">
            <v>6119841993</v>
          </cell>
          <cell r="B3558">
            <v>61</v>
          </cell>
          <cell r="C3558">
            <v>1984</v>
          </cell>
          <cell r="D3558">
            <v>1993</v>
          </cell>
          <cell r="E3558">
            <v>136659</v>
          </cell>
          <cell r="F3558">
            <v>249402.68</v>
          </cell>
        </row>
        <row r="3559">
          <cell r="A3559" t="str">
            <v>6119841994</v>
          </cell>
          <cell r="B3559">
            <v>61</v>
          </cell>
          <cell r="C3559">
            <v>1984</v>
          </cell>
          <cell r="D3559">
            <v>1994</v>
          </cell>
          <cell r="E3559">
            <v>11700</v>
          </cell>
          <cell r="F3559">
            <v>19012.5</v>
          </cell>
        </row>
        <row r="3560">
          <cell r="A3560" t="str">
            <v>6119841995</v>
          </cell>
          <cell r="B3560">
            <v>61</v>
          </cell>
          <cell r="C3560">
            <v>1984</v>
          </cell>
          <cell r="D3560">
            <v>1995</v>
          </cell>
          <cell r="E3560">
            <v>10108</v>
          </cell>
          <cell r="F3560">
            <v>14929.52</v>
          </cell>
        </row>
        <row r="3561">
          <cell r="A3561" t="str">
            <v>6119851985</v>
          </cell>
          <cell r="B3561">
            <v>61</v>
          </cell>
          <cell r="C3561">
            <v>1985</v>
          </cell>
          <cell r="D3561">
            <v>1985</v>
          </cell>
          <cell r="E3561">
            <v>65.55</v>
          </cell>
          <cell r="F3561">
            <v>514.11</v>
          </cell>
        </row>
        <row r="3562">
          <cell r="A3562" t="str">
            <v>6119851986</v>
          </cell>
          <cell r="B3562">
            <v>61</v>
          </cell>
          <cell r="C3562">
            <v>1985</v>
          </cell>
          <cell r="D3562">
            <v>1986</v>
          </cell>
          <cell r="E3562">
            <v>2059</v>
          </cell>
          <cell r="F3562">
            <v>10904.46</v>
          </cell>
        </row>
        <row r="3563">
          <cell r="A3563" t="str">
            <v>6119851987</v>
          </cell>
          <cell r="B3563">
            <v>61</v>
          </cell>
          <cell r="C3563">
            <v>1985</v>
          </cell>
          <cell r="D3563">
            <v>1987</v>
          </cell>
          <cell r="E3563">
            <v>829</v>
          </cell>
          <cell r="F3563">
            <v>3663.35</v>
          </cell>
        </row>
        <row r="3564">
          <cell r="A3564" t="str">
            <v>6119851988</v>
          </cell>
          <cell r="B3564">
            <v>61</v>
          </cell>
          <cell r="C3564">
            <v>1985</v>
          </cell>
          <cell r="D3564">
            <v>1988</v>
          </cell>
          <cell r="E3564">
            <v>52074</v>
          </cell>
          <cell r="F3564">
            <v>197829.13</v>
          </cell>
        </row>
        <row r="3565">
          <cell r="A3565" t="str">
            <v>6119851989</v>
          </cell>
          <cell r="B3565">
            <v>61</v>
          </cell>
          <cell r="C3565">
            <v>1985</v>
          </cell>
          <cell r="D3565">
            <v>1989</v>
          </cell>
          <cell r="E3565">
            <v>34088</v>
          </cell>
          <cell r="F3565">
            <v>107752.17</v>
          </cell>
        </row>
        <row r="3566">
          <cell r="A3566" t="str">
            <v>6119851990</v>
          </cell>
          <cell r="B3566">
            <v>61</v>
          </cell>
          <cell r="C3566">
            <v>1985</v>
          </cell>
          <cell r="D3566">
            <v>1990</v>
          </cell>
          <cell r="E3566">
            <v>8802</v>
          </cell>
          <cell r="F3566">
            <v>23747.8</v>
          </cell>
        </row>
        <row r="3567">
          <cell r="A3567" t="str">
            <v>6119861986</v>
          </cell>
          <cell r="B3567">
            <v>61</v>
          </cell>
          <cell r="C3567">
            <v>1986</v>
          </cell>
          <cell r="D3567">
            <v>1986</v>
          </cell>
          <cell r="E3567">
            <v>2872</v>
          </cell>
          <cell r="F3567">
            <v>15210.11</v>
          </cell>
        </row>
        <row r="3568">
          <cell r="A3568" t="str">
            <v>6119861987</v>
          </cell>
          <cell r="B3568">
            <v>61</v>
          </cell>
          <cell r="C3568">
            <v>1986</v>
          </cell>
          <cell r="D3568">
            <v>1987</v>
          </cell>
          <cell r="E3568">
            <v>4250</v>
          </cell>
          <cell r="F3568">
            <v>18780.75</v>
          </cell>
        </row>
        <row r="3569">
          <cell r="A3569" t="str">
            <v>6119861988</v>
          </cell>
          <cell r="B3569">
            <v>61</v>
          </cell>
          <cell r="C3569">
            <v>1986</v>
          </cell>
          <cell r="D3569">
            <v>1988</v>
          </cell>
          <cell r="E3569">
            <v>20266</v>
          </cell>
          <cell r="F3569">
            <v>76990.53</v>
          </cell>
        </row>
        <row r="3570">
          <cell r="A3570" t="str">
            <v>6119861989</v>
          </cell>
          <cell r="B3570">
            <v>61</v>
          </cell>
          <cell r="C3570">
            <v>1986</v>
          </cell>
          <cell r="D3570">
            <v>1989</v>
          </cell>
          <cell r="E3570">
            <v>29540</v>
          </cell>
          <cell r="F3570">
            <v>93375.94</v>
          </cell>
        </row>
        <row r="3571">
          <cell r="A3571" t="str">
            <v>6119861990</v>
          </cell>
          <cell r="B3571">
            <v>61</v>
          </cell>
          <cell r="C3571">
            <v>1986</v>
          </cell>
          <cell r="D3571">
            <v>1990</v>
          </cell>
          <cell r="E3571">
            <v>5139</v>
          </cell>
          <cell r="F3571">
            <v>13865.02</v>
          </cell>
        </row>
        <row r="3572">
          <cell r="A3572" t="str">
            <v>6119861991</v>
          </cell>
          <cell r="B3572">
            <v>61</v>
          </cell>
          <cell r="C3572">
            <v>1986</v>
          </cell>
          <cell r="D3572">
            <v>1991</v>
          </cell>
          <cell r="E3572">
            <v>93264</v>
          </cell>
          <cell r="F3572">
            <v>211429.49</v>
          </cell>
        </row>
        <row r="3573">
          <cell r="A3573" t="str">
            <v>6119861994</v>
          </cell>
          <cell r="B3573">
            <v>61</v>
          </cell>
          <cell r="C3573">
            <v>1986</v>
          </cell>
          <cell r="D3573">
            <v>1994</v>
          </cell>
          <cell r="E3573">
            <v>4251</v>
          </cell>
          <cell r="F3573">
            <v>6907.88</v>
          </cell>
        </row>
        <row r="3574">
          <cell r="A3574" t="str">
            <v>6119861995</v>
          </cell>
          <cell r="B3574">
            <v>61</v>
          </cell>
          <cell r="C3574">
            <v>1986</v>
          </cell>
          <cell r="D3574">
            <v>1995</v>
          </cell>
          <cell r="E3574">
            <v>961</v>
          </cell>
          <cell r="F3574">
            <v>1419.4</v>
          </cell>
        </row>
        <row r="3575">
          <cell r="A3575" t="str">
            <v>611987.</v>
          </cell>
          <cell r="B3575">
            <v>61</v>
          </cell>
          <cell r="C3575">
            <v>1987</v>
          </cell>
          <cell r="D3575" t="str">
            <v>.</v>
          </cell>
          <cell r="E3575" t="str">
            <v>.</v>
          </cell>
          <cell r="F3575" t="str">
            <v>.</v>
          </cell>
        </row>
        <row r="3576">
          <cell r="A3576" t="str">
            <v>6119871987</v>
          </cell>
          <cell r="B3576">
            <v>61</v>
          </cell>
          <cell r="C3576">
            <v>1987</v>
          </cell>
          <cell r="D3576">
            <v>1987</v>
          </cell>
          <cell r="E3576">
            <v>966</v>
          </cell>
          <cell r="F3576">
            <v>4268.75</v>
          </cell>
        </row>
        <row r="3577">
          <cell r="A3577" t="str">
            <v>6119871988</v>
          </cell>
          <cell r="B3577">
            <v>61</v>
          </cell>
          <cell r="C3577">
            <v>1987</v>
          </cell>
          <cell r="D3577">
            <v>1988</v>
          </cell>
          <cell r="E3577">
            <v>4290</v>
          </cell>
          <cell r="F3577">
            <v>16297.71</v>
          </cell>
        </row>
        <row r="3578">
          <cell r="A3578" t="str">
            <v>6119871989</v>
          </cell>
          <cell r="B3578">
            <v>61</v>
          </cell>
          <cell r="C3578">
            <v>1987</v>
          </cell>
          <cell r="D3578">
            <v>1989</v>
          </cell>
          <cell r="E3578">
            <v>51773</v>
          </cell>
          <cell r="F3578">
            <v>163654.45000000001</v>
          </cell>
        </row>
        <row r="3579">
          <cell r="A3579" t="str">
            <v>6119871990</v>
          </cell>
          <cell r="B3579">
            <v>61</v>
          </cell>
          <cell r="C3579">
            <v>1987</v>
          </cell>
          <cell r="D3579">
            <v>1990</v>
          </cell>
          <cell r="E3579">
            <v>12447</v>
          </cell>
          <cell r="F3579">
            <v>33582.01</v>
          </cell>
        </row>
        <row r="3580">
          <cell r="A3580" t="str">
            <v>6119871991</v>
          </cell>
          <cell r="B3580">
            <v>61</v>
          </cell>
          <cell r="C3580">
            <v>1987</v>
          </cell>
          <cell r="D3580">
            <v>1991</v>
          </cell>
          <cell r="E3580">
            <v>1209</v>
          </cell>
          <cell r="F3580">
            <v>2740.8</v>
          </cell>
        </row>
        <row r="3581">
          <cell r="A3581" t="str">
            <v>6119871992</v>
          </cell>
          <cell r="B3581">
            <v>61</v>
          </cell>
          <cell r="C3581">
            <v>1987</v>
          </cell>
          <cell r="D3581">
            <v>1992</v>
          </cell>
          <cell r="E3581">
            <v>111841</v>
          </cell>
          <cell r="F3581">
            <v>226478.02</v>
          </cell>
        </row>
        <row r="3582">
          <cell r="A3582" t="str">
            <v>6119871993</v>
          </cell>
          <cell r="B3582">
            <v>61</v>
          </cell>
          <cell r="C3582">
            <v>1987</v>
          </cell>
          <cell r="D3582">
            <v>1993</v>
          </cell>
          <cell r="E3582">
            <v>12097</v>
          </cell>
          <cell r="F3582">
            <v>22077.03</v>
          </cell>
        </row>
        <row r="3583">
          <cell r="A3583" t="str">
            <v>6119871996</v>
          </cell>
          <cell r="B3583">
            <v>61</v>
          </cell>
          <cell r="C3583">
            <v>1987</v>
          </cell>
          <cell r="D3583">
            <v>1996</v>
          </cell>
          <cell r="E3583">
            <v>98321</v>
          </cell>
          <cell r="F3583">
            <v>130373.65</v>
          </cell>
        </row>
        <row r="3584">
          <cell r="A3584" t="str">
            <v>6119881988</v>
          </cell>
          <cell r="B3584">
            <v>61</v>
          </cell>
          <cell r="C3584">
            <v>1988</v>
          </cell>
          <cell r="D3584">
            <v>1988</v>
          </cell>
          <cell r="E3584">
            <v>1795</v>
          </cell>
          <cell r="F3584">
            <v>6819.2</v>
          </cell>
        </row>
        <row r="3585">
          <cell r="A3585" t="str">
            <v>6119881989</v>
          </cell>
          <cell r="B3585">
            <v>61</v>
          </cell>
          <cell r="C3585">
            <v>1988</v>
          </cell>
          <cell r="D3585">
            <v>1989</v>
          </cell>
          <cell r="E3585">
            <v>18548</v>
          </cell>
          <cell r="F3585">
            <v>58630.23</v>
          </cell>
        </row>
        <row r="3586">
          <cell r="A3586" t="str">
            <v>6119881990</v>
          </cell>
          <cell r="B3586">
            <v>61</v>
          </cell>
          <cell r="C3586">
            <v>1988</v>
          </cell>
          <cell r="D3586">
            <v>1990</v>
          </cell>
          <cell r="E3586">
            <v>50601</v>
          </cell>
          <cell r="F3586">
            <v>136521.5</v>
          </cell>
        </row>
        <row r="3587">
          <cell r="A3587" t="str">
            <v>6119881991</v>
          </cell>
          <cell r="B3587">
            <v>61</v>
          </cell>
          <cell r="C3587">
            <v>1988</v>
          </cell>
          <cell r="D3587">
            <v>1991</v>
          </cell>
          <cell r="E3587">
            <v>45420</v>
          </cell>
          <cell r="F3587">
            <v>102967.14</v>
          </cell>
        </row>
        <row r="3588">
          <cell r="A3588" t="str">
            <v>6119881992</v>
          </cell>
          <cell r="B3588">
            <v>61</v>
          </cell>
          <cell r="C3588">
            <v>1988</v>
          </cell>
          <cell r="D3588">
            <v>1992</v>
          </cell>
          <cell r="E3588">
            <v>15087</v>
          </cell>
          <cell r="F3588">
            <v>30551.18</v>
          </cell>
        </row>
        <row r="3589">
          <cell r="A3589" t="str">
            <v>6119881993</v>
          </cell>
          <cell r="B3589">
            <v>61</v>
          </cell>
          <cell r="C3589">
            <v>1988</v>
          </cell>
          <cell r="D3589">
            <v>1993</v>
          </cell>
          <cell r="E3589">
            <v>8057</v>
          </cell>
          <cell r="F3589">
            <v>14704.02</v>
          </cell>
        </row>
        <row r="3590">
          <cell r="A3590" t="str">
            <v>6119881994</v>
          </cell>
          <cell r="B3590">
            <v>61</v>
          </cell>
          <cell r="C3590">
            <v>1988</v>
          </cell>
          <cell r="D3590">
            <v>1994</v>
          </cell>
          <cell r="E3590">
            <v>2556</v>
          </cell>
          <cell r="F3590">
            <v>4153.5</v>
          </cell>
        </row>
        <row r="3591">
          <cell r="A3591" t="str">
            <v>6119881995</v>
          </cell>
          <cell r="B3591">
            <v>61</v>
          </cell>
          <cell r="C3591">
            <v>1988</v>
          </cell>
          <cell r="D3591">
            <v>1995</v>
          </cell>
          <cell r="E3591">
            <v>62736</v>
          </cell>
          <cell r="F3591">
            <v>92661.07</v>
          </cell>
        </row>
        <row r="3592">
          <cell r="A3592" t="str">
            <v>6119881996</v>
          </cell>
          <cell r="B3592">
            <v>61</v>
          </cell>
          <cell r="C3592">
            <v>1988</v>
          </cell>
          <cell r="D3592">
            <v>1996</v>
          </cell>
          <cell r="E3592">
            <v>34990</v>
          </cell>
          <cell r="F3592">
            <v>46396.74</v>
          </cell>
        </row>
        <row r="3593">
          <cell r="A3593" t="str">
            <v>611989.</v>
          </cell>
          <cell r="B3593">
            <v>61</v>
          </cell>
          <cell r="C3593">
            <v>1989</v>
          </cell>
          <cell r="D3593" t="str">
            <v>.</v>
          </cell>
          <cell r="E3593" t="str">
            <v>.</v>
          </cell>
          <cell r="F3593" t="str">
            <v>.</v>
          </cell>
        </row>
        <row r="3594">
          <cell r="A3594" t="str">
            <v>6119891989</v>
          </cell>
          <cell r="B3594">
            <v>61</v>
          </cell>
          <cell r="C3594">
            <v>1989</v>
          </cell>
          <cell r="D3594">
            <v>1989</v>
          </cell>
          <cell r="E3594">
            <v>480</v>
          </cell>
          <cell r="F3594">
            <v>1517.28</v>
          </cell>
        </row>
        <row r="3595">
          <cell r="A3595" t="str">
            <v>6119891990</v>
          </cell>
          <cell r="B3595">
            <v>61</v>
          </cell>
          <cell r="C3595">
            <v>1989</v>
          </cell>
          <cell r="D3595">
            <v>1990</v>
          </cell>
          <cell r="E3595">
            <v>10330</v>
          </cell>
          <cell r="F3595">
            <v>27870.34</v>
          </cell>
        </row>
        <row r="3596">
          <cell r="A3596" t="str">
            <v>The SAS</v>
          </cell>
          <cell r="D3596" t="str">
            <v>The SAS</v>
          </cell>
          <cell r="E3596" t="str">
            <v>System</v>
          </cell>
          <cell r="F3596">
            <v>0.375</v>
          </cell>
        </row>
        <row r="3597">
          <cell r="A3597">
            <v>0</v>
          </cell>
        </row>
        <row r="3598">
          <cell r="A3598">
            <v>0</v>
          </cell>
        </row>
        <row r="3599">
          <cell r="A3599">
            <v>0</v>
          </cell>
          <cell r="E3599" t="str">
            <v>PD_LOSS_</v>
          </cell>
        </row>
        <row r="3600">
          <cell r="A3600" t="str">
            <v>VEH_TYPEUNDERYR    PRODY</v>
          </cell>
          <cell r="B3600" t="str">
            <v>VEH_TYPE</v>
          </cell>
          <cell r="C3600" t="str">
            <v>UNDERY</v>
          </cell>
          <cell r="D3600" t="str">
            <v>R    PRODY</v>
          </cell>
          <cell r="E3600" t="str">
            <v>R     SHEKEL</v>
          </cell>
          <cell r="F3600" t="str">
            <v>INDEXLOSS</v>
          </cell>
        </row>
        <row r="3601">
          <cell r="A3601">
            <v>0</v>
          </cell>
        </row>
        <row r="3602">
          <cell r="A3602" t="str">
            <v>6119891991</v>
          </cell>
          <cell r="B3602">
            <v>61</v>
          </cell>
          <cell r="C3602">
            <v>1989</v>
          </cell>
          <cell r="D3602">
            <v>1991</v>
          </cell>
          <cell r="E3602">
            <v>44189</v>
          </cell>
          <cell r="F3602">
            <v>100176.46</v>
          </cell>
        </row>
        <row r="3603">
          <cell r="A3603" t="str">
            <v>6119891992</v>
          </cell>
          <cell r="B3603">
            <v>61</v>
          </cell>
          <cell r="C3603">
            <v>1989</v>
          </cell>
          <cell r="D3603">
            <v>1992</v>
          </cell>
          <cell r="E3603">
            <v>213940</v>
          </cell>
          <cell r="F3603">
            <v>433228.5</v>
          </cell>
        </row>
        <row r="3604">
          <cell r="A3604" t="str">
            <v>6119891993</v>
          </cell>
          <cell r="B3604">
            <v>61</v>
          </cell>
          <cell r="C3604">
            <v>1989</v>
          </cell>
          <cell r="D3604">
            <v>1993</v>
          </cell>
          <cell r="E3604">
            <v>4549</v>
          </cell>
          <cell r="F3604">
            <v>8301.92</v>
          </cell>
        </row>
        <row r="3605">
          <cell r="A3605" t="str">
            <v>6119891994</v>
          </cell>
          <cell r="B3605">
            <v>61</v>
          </cell>
          <cell r="C3605">
            <v>1989</v>
          </cell>
          <cell r="D3605">
            <v>1994</v>
          </cell>
          <cell r="E3605">
            <v>135492</v>
          </cell>
          <cell r="F3605">
            <v>220174.5</v>
          </cell>
        </row>
        <row r="3606">
          <cell r="A3606" t="str">
            <v>6119891996</v>
          </cell>
          <cell r="B3606">
            <v>61</v>
          </cell>
          <cell r="C3606">
            <v>1989</v>
          </cell>
          <cell r="D3606">
            <v>1996</v>
          </cell>
          <cell r="E3606">
            <v>702</v>
          </cell>
          <cell r="F3606">
            <v>930.85</v>
          </cell>
        </row>
        <row r="3607">
          <cell r="A3607" t="str">
            <v>6119901990</v>
          </cell>
          <cell r="B3607">
            <v>61</v>
          </cell>
          <cell r="C3607">
            <v>1990</v>
          </cell>
          <cell r="D3607">
            <v>1990</v>
          </cell>
          <cell r="E3607">
            <v>1687</v>
          </cell>
          <cell r="F3607">
            <v>4551.53</v>
          </cell>
        </row>
        <row r="3608">
          <cell r="A3608" t="str">
            <v>6119901991</v>
          </cell>
          <cell r="B3608">
            <v>61</v>
          </cell>
          <cell r="C3608">
            <v>1990</v>
          </cell>
          <cell r="D3608">
            <v>1991</v>
          </cell>
          <cell r="E3608">
            <v>64666</v>
          </cell>
          <cell r="F3608">
            <v>146597.82</v>
          </cell>
        </row>
        <row r="3609">
          <cell r="A3609" t="str">
            <v>6119901992</v>
          </cell>
          <cell r="B3609">
            <v>61</v>
          </cell>
          <cell r="C3609">
            <v>1990</v>
          </cell>
          <cell r="D3609">
            <v>1992</v>
          </cell>
          <cell r="E3609">
            <v>154040</v>
          </cell>
          <cell r="F3609">
            <v>311931</v>
          </cell>
        </row>
        <row r="3610">
          <cell r="A3610" t="str">
            <v>6119901993</v>
          </cell>
          <cell r="B3610">
            <v>61</v>
          </cell>
          <cell r="C3610">
            <v>1990</v>
          </cell>
          <cell r="D3610">
            <v>1993</v>
          </cell>
          <cell r="E3610">
            <v>607891</v>
          </cell>
          <cell r="F3610">
            <v>1109401.07</v>
          </cell>
        </row>
        <row r="3611">
          <cell r="A3611" t="str">
            <v>6119901995</v>
          </cell>
          <cell r="B3611">
            <v>61</v>
          </cell>
          <cell r="C3611">
            <v>1990</v>
          </cell>
          <cell r="D3611">
            <v>1995</v>
          </cell>
          <cell r="E3611">
            <v>44211</v>
          </cell>
          <cell r="F3611">
            <v>65299.65</v>
          </cell>
        </row>
        <row r="3612">
          <cell r="A3612" t="str">
            <v>6119901998</v>
          </cell>
          <cell r="B3612">
            <v>61</v>
          </cell>
          <cell r="C3612">
            <v>1990</v>
          </cell>
          <cell r="D3612">
            <v>1998</v>
          </cell>
          <cell r="E3612">
            <v>19700</v>
          </cell>
          <cell r="F3612">
            <v>22733.8</v>
          </cell>
        </row>
        <row r="3613">
          <cell r="A3613" t="str">
            <v>6119911992</v>
          </cell>
          <cell r="B3613">
            <v>61</v>
          </cell>
          <cell r="C3613">
            <v>1991</v>
          </cell>
          <cell r="D3613">
            <v>1992</v>
          </cell>
          <cell r="E3613">
            <v>20713</v>
          </cell>
          <cell r="F3613">
            <v>41943.83</v>
          </cell>
        </row>
        <row r="3614">
          <cell r="A3614" t="str">
            <v>6119911993</v>
          </cell>
          <cell r="B3614">
            <v>61</v>
          </cell>
          <cell r="C3614">
            <v>1991</v>
          </cell>
          <cell r="D3614">
            <v>1993</v>
          </cell>
          <cell r="E3614">
            <v>231471</v>
          </cell>
          <cell r="F3614">
            <v>422434.57</v>
          </cell>
        </row>
        <row r="3615">
          <cell r="A3615" t="str">
            <v>6119911994</v>
          </cell>
          <cell r="B3615">
            <v>61</v>
          </cell>
          <cell r="C3615">
            <v>1991</v>
          </cell>
          <cell r="D3615">
            <v>1994</v>
          </cell>
          <cell r="E3615">
            <v>17344</v>
          </cell>
          <cell r="F3615">
            <v>28184</v>
          </cell>
        </row>
        <row r="3616">
          <cell r="A3616" t="str">
            <v>6119911995</v>
          </cell>
          <cell r="B3616">
            <v>61</v>
          </cell>
          <cell r="C3616">
            <v>1991</v>
          </cell>
          <cell r="D3616">
            <v>1995</v>
          </cell>
          <cell r="E3616">
            <v>55256</v>
          </cell>
          <cell r="F3616">
            <v>81613.11</v>
          </cell>
        </row>
        <row r="3617">
          <cell r="A3617" t="str">
            <v>6119911996</v>
          </cell>
          <cell r="B3617">
            <v>61</v>
          </cell>
          <cell r="C3617">
            <v>1991</v>
          </cell>
          <cell r="D3617">
            <v>1996</v>
          </cell>
          <cell r="E3617">
            <v>145590</v>
          </cell>
          <cell r="F3617">
            <v>193052.34</v>
          </cell>
        </row>
        <row r="3618">
          <cell r="A3618" t="str">
            <v>6119911997</v>
          </cell>
          <cell r="B3618">
            <v>61</v>
          </cell>
          <cell r="C3618">
            <v>1991</v>
          </cell>
          <cell r="D3618">
            <v>1997</v>
          </cell>
          <cell r="E3618">
            <v>248</v>
          </cell>
          <cell r="F3618">
            <v>301.82</v>
          </cell>
        </row>
        <row r="3619">
          <cell r="A3619" t="str">
            <v>611992.</v>
          </cell>
          <cell r="B3619">
            <v>61</v>
          </cell>
          <cell r="C3619">
            <v>1992</v>
          </cell>
          <cell r="D3619" t="str">
            <v>.</v>
          </cell>
          <cell r="E3619" t="str">
            <v>.</v>
          </cell>
          <cell r="F3619" t="str">
            <v>.</v>
          </cell>
        </row>
        <row r="3620">
          <cell r="A3620" t="str">
            <v>6119921992</v>
          </cell>
          <cell r="B3620">
            <v>61</v>
          </cell>
          <cell r="C3620">
            <v>1992</v>
          </cell>
          <cell r="D3620">
            <v>1992</v>
          </cell>
          <cell r="E3620">
            <v>4677</v>
          </cell>
          <cell r="F3620">
            <v>9470.92</v>
          </cell>
        </row>
        <row r="3621">
          <cell r="A3621" t="str">
            <v>6119921993</v>
          </cell>
          <cell r="B3621">
            <v>61</v>
          </cell>
          <cell r="C3621">
            <v>1992</v>
          </cell>
          <cell r="D3621">
            <v>1993</v>
          </cell>
          <cell r="E3621">
            <v>41771</v>
          </cell>
          <cell r="F3621">
            <v>76232.070000000007</v>
          </cell>
        </row>
        <row r="3622">
          <cell r="A3622" t="str">
            <v>6119921994</v>
          </cell>
          <cell r="B3622">
            <v>61</v>
          </cell>
          <cell r="C3622">
            <v>1992</v>
          </cell>
          <cell r="D3622">
            <v>1994</v>
          </cell>
          <cell r="E3622">
            <v>79235</v>
          </cell>
          <cell r="F3622">
            <v>128756.88</v>
          </cell>
        </row>
        <row r="3623">
          <cell r="A3623" t="str">
            <v>6119921995</v>
          </cell>
          <cell r="B3623">
            <v>61</v>
          </cell>
          <cell r="C3623">
            <v>1992</v>
          </cell>
          <cell r="D3623">
            <v>1995</v>
          </cell>
          <cell r="E3623">
            <v>32799</v>
          </cell>
          <cell r="F3623">
            <v>48444.12</v>
          </cell>
        </row>
        <row r="3624">
          <cell r="A3624" t="str">
            <v>6119921996</v>
          </cell>
          <cell r="B3624">
            <v>61</v>
          </cell>
          <cell r="C3624">
            <v>1992</v>
          </cell>
          <cell r="D3624">
            <v>1996</v>
          </cell>
          <cell r="E3624">
            <v>65112</v>
          </cell>
          <cell r="F3624">
            <v>86338.51</v>
          </cell>
        </row>
        <row r="3625">
          <cell r="A3625" t="str">
            <v>6119921997</v>
          </cell>
          <cell r="B3625">
            <v>61</v>
          </cell>
          <cell r="C3625">
            <v>1992</v>
          </cell>
          <cell r="D3625">
            <v>1997</v>
          </cell>
          <cell r="E3625">
            <v>40480</v>
          </cell>
          <cell r="F3625">
            <v>49264.160000000003</v>
          </cell>
        </row>
        <row r="3626">
          <cell r="A3626" t="str">
            <v>6119921998</v>
          </cell>
          <cell r="B3626">
            <v>61</v>
          </cell>
          <cell r="C3626">
            <v>1992</v>
          </cell>
          <cell r="D3626">
            <v>1998</v>
          </cell>
          <cell r="E3626">
            <v>114829</v>
          </cell>
          <cell r="F3626">
            <v>132512.67000000001</v>
          </cell>
        </row>
        <row r="3627">
          <cell r="A3627" t="str">
            <v>6119921999</v>
          </cell>
          <cell r="B3627">
            <v>61</v>
          </cell>
          <cell r="C3627">
            <v>1992</v>
          </cell>
          <cell r="D3627">
            <v>1999</v>
          </cell>
          <cell r="E3627">
            <v>218</v>
          </cell>
          <cell r="F3627">
            <v>239.15</v>
          </cell>
        </row>
        <row r="3628">
          <cell r="A3628" t="str">
            <v>6119931993</v>
          </cell>
          <cell r="B3628">
            <v>61</v>
          </cell>
          <cell r="C3628">
            <v>1993</v>
          </cell>
          <cell r="D3628">
            <v>1993</v>
          </cell>
          <cell r="E3628">
            <v>23394</v>
          </cell>
          <cell r="F3628">
            <v>42694.05</v>
          </cell>
        </row>
        <row r="3629">
          <cell r="A3629" t="str">
            <v>6119931994</v>
          </cell>
          <cell r="B3629">
            <v>61</v>
          </cell>
          <cell r="C3629">
            <v>1993</v>
          </cell>
          <cell r="D3629">
            <v>1994</v>
          </cell>
          <cell r="E3629">
            <v>98241</v>
          </cell>
          <cell r="F3629">
            <v>159641.63</v>
          </cell>
        </row>
        <row r="3630">
          <cell r="A3630" t="str">
            <v>6119931995</v>
          </cell>
          <cell r="B3630">
            <v>61</v>
          </cell>
          <cell r="C3630">
            <v>1993</v>
          </cell>
          <cell r="D3630">
            <v>1995</v>
          </cell>
          <cell r="E3630">
            <v>45470</v>
          </cell>
          <cell r="F3630">
            <v>67159.19</v>
          </cell>
        </row>
        <row r="3631">
          <cell r="A3631" t="str">
            <v>6119931996</v>
          </cell>
          <cell r="B3631">
            <v>61</v>
          </cell>
          <cell r="C3631">
            <v>1993</v>
          </cell>
          <cell r="D3631">
            <v>1996</v>
          </cell>
          <cell r="E3631">
            <v>209</v>
          </cell>
          <cell r="F3631">
            <v>277.13</v>
          </cell>
        </row>
        <row r="3632">
          <cell r="A3632" t="str">
            <v>6119931997</v>
          </cell>
          <cell r="B3632">
            <v>61</v>
          </cell>
          <cell r="C3632">
            <v>1993</v>
          </cell>
          <cell r="D3632">
            <v>1997</v>
          </cell>
          <cell r="E3632">
            <v>3858</v>
          </cell>
          <cell r="F3632">
            <v>4695.1899999999996</v>
          </cell>
        </row>
        <row r="3633">
          <cell r="A3633" t="str">
            <v>6119931998</v>
          </cell>
          <cell r="B3633">
            <v>61</v>
          </cell>
          <cell r="C3633">
            <v>1993</v>
          </cell>
          <cell r="D3633">
            <v>1998</v>
          </cell>
          <cell r="E3633">
            <v>7209</v>
          </cell>
          <cell r="F3633">
            <v>8319.19</v>
          </cell>
        </row>
        <row r="3634">
          <cell r="A3634" t="str">
            <v>6119931999</v>
          </cell>
          <cell r="B3634">
            <v>61</v>
          </cell>
          <cell r="C3634">
            <v>1993</v>
          </cell>
          <cell r="D3634">
            <v>1999</v>
          </cell>
          <cell r="E3634">
            <v>782</v>
          </cell>
          <cell r="F3634">
            <v>857.85</v>
          </cell>
        </row>
        <row r="3635">
          <cell r="A3635" t="str">
            <v>6119932001</v>
          </cell>
          <cell r="B3635">
            <v>61</v>
          </cell>
          <cell r="C3635">
            <v>1993</v>
          </cell>
          <cell r="D3635">
            <v>2001</v>
          </cell>
          <cell r="E3635">
            <v>1139</v>
          </cell>
          <cell r="F3635">
            <v>1222.1500000000001</v>
          </cell>
        </row>
        <row r="3636">
          <cell r="A3636" t="str">
            <v>6119932002</v>
          </cell>
          <cell r="B3636">
            <v>61</v>
          </cell>
          <cell r="C3636">
            <v>1993</v>
          </cell>
          <cell r="D3636">
            <v>2002</v>
          </cell>
          <cell r="E3636">
            <v>4030</v>
          </cell>
          <cell r="F3636">
            <v>4094.48</v>
          </cell>
        </row>
        <row r="3637">
          <cell r="A3637" t="str">
            <v>6119941994</v>
          </cell>
          <cell r="B3637">
            <v>61</v>
          </cell>
          <cell r="C3637">
            <v>1994</v>
          </cell>
          <cell r="D3637">
            <v>1994</v>
          </cell>
          <cell r="E3637">
            <v>8320</v>
          </cell>
          <cell r="F3637">
            <v>13520</v>
          </cell>
        </row>
        <row r="3638">
          <cell r="A3638" t="str">
            <v>6119941995</v>
          </cell>
          <cell r="B3638">
            <v>61</v>
          </cell>
          <cell r="C3638">
            <v>1994</v>
          </cell>
          <cell r="D3638">
            <v>1995</v>
          </cell>
          <cell r="E3638">
            <v>5548</v>
          </cell>
          <cell r="F3638">
            <v>8194.4</v>
          </cell>
        </row>
        <row r="3639">
          <cell r="A3639" t="str">
            <v>6119941996</v>
          </cell>
          <cell r="B3639">
            <v>61</v>
          </cell>
          <cell r="C3639">
            <v>1994</v>
          </cell>
          <cell r="D3639">
            <v>1996</v>
          </cell>
          <cell r="E3639">
            <v>351</v>
          </cell>
          <cell r="F3639">
            <v>465.43</v>
          </cell>
        </row>
        <row r="3640">
          <cell r="A3640" t="str">
            <v>6119941998</v>
          </cell>
          <cell r="B3640">
            <v>61</v>
          </cell>
          <cell r="C3640">
            <v>1994</v>
          </cell>
          <cell r="D3640">
            <v>1998</v>
          </cell>
          <cell r="E3640">
            <v>2925</v>
          </cell>
          <cell r="F3640">
            <v>3375.45</v>
          </cell>
        </row>
        <row r="3641">
          <cell r="A3641" t="str">
            <v>6119941999</v>
          </cell>
          <cell r="B3641">
            <v>61</v>
          </cell>
          <cell r="C3641">
            <v>1994</v>
          </cell>
          <cell r="D3641">
            <v>1999</v>
          </cell>
          <cell r="E3641">
            <v>26974</v>
          </cell>
          <cell r="F3641">
            <v>29590.48</v>
          </cell>
        </row>
        <row r="3642">
          <cell r="A3642" t="str">
            <v>6119942001</v>
          </cell>
          <cell r="B3642">
            <v>61</v>
          </cell>
          <cell r="C3642">
            <v>1994</v>
          </cell>
          <cell r="D3642">
            <v>2001</v>
          </cell>
          <cell r="E3642">
            <v>5616</v>
          </cell>
          <cell r="F3642">
            <v>6025.97</v>
          </cell>
        </row>
        <row r="3643">
          <cell r="A3643" t="str">
            <v>6119942002</v>
          </cell>
          <cell r="B3643">
            <v>61</v>
          </cell>
          <cell r="C3643">
            <v>1994</v>
          </cell>
          <cell r="D3643">
            <v>2002</v>
          </cell>
          <cell r="E3643">
            <v>2096</v>
          </cell>
          <cell r="F3643">
            <v>2129.54</v>
          </cell>
        </row>
        <row r="3644">
          <cell r="A3644" t="str">
            <v>6119951997</v>
          </cell>
          <cell r="B3644">
            <v>61</v>
          </cell>
          <cell r="C3644">
            <v>1995</v>
          </cell>
          <cell r="D3644">
            <v>1997</v>
          </cell>
          <cell r="E3644">
            <v>8225</v>
          </cell>
          <cell r="F3644">
            <v>10009.82</v>
          </cell>
        </row>
        <row r="3645">
          <cell r="A3645" t="str">
            <v>6119951998</v>
          </cell>
          <cell r="B3645">
            <v>61</v>
          </cell>
          <cell r="C3645">
            <v>1995</v>
          </cell>
          <cell r="D3645">
            <v>1998</v>
          </cell>
          <cell r="E3645">
            <v>74894</v>
          </cell>
          <cell r="F3645">
            <v>86427.68</v>
          </cell>
        </row>
        <row r="3646">
          <cell r="A3646" t="str">
            <v>6119951999</v>
          </cell>
          <cell r="B3646">
            <v>61</v>
          </cell>
          <cell r="C3646">
            <v>1995</v>
          </cell>
          <cell r="D3646">
            <v>1999</v>
          </cell>
          <cell r="E3646">
            <v>18268</v>
          </cell>
          <cell r="F3646">
            <v>20040</v>
          </cell>
        </row>
        <row r="3647">
          <cell r="A3647" t="str">
            <v>611996.</v>
          </cell>
          <cell r="B3647">
            <v>61</v>
          </cell>
          <cell r="C3647">
            <v>1996</v>
          </cell>
          <cell r="D3647" t="str">
            <v>.</v>
          </cell>
          <cell r="E3647" t="str">
            <v>.</v>
          </cell>
          <cell r="F3647" t="str">
            <v>.</v>
          </cell>
        </row>
        <row r="3648">
          <cell r="A3648" t="str">
            <v>6119961997</v>
          </cell>
          <cell r="B3648">
            <v>61</v>
          </cell>
          <cell r="C3648">
            <v>1996</v>
          </cell>
          <cell r="D3648">
            <v>1997</v>
          </cell>
          <cell r="E3648">
            <v>1405</v>
          </cell>
          <cell r="F3648">
            <v>1709.89</v>
          </cell>
        </row>
        <row r="3649">
          <cell r="A3649" t="str">
            <v>6119961998</v>
          </cell>
          <cell r="B3649">
            <v>61</v>
          </cell>
          <cell r="C3649">
            <v>1996</v>
          </cell>
          <cell r="D3649">
            <v>1998</v>
          </cell>
          <cell r="E3649">
            <v>4500</v>
          </cell>
          <cell r="F3649">
            <v>5193</v>
          </cell>
        </row>
        <row r="3650">
          <cell r="A3650" t="str">
            <v>6119971997</v>
          </cell>
          <cell r="B3650">
            <v>61</v>
          </cell>
          <cell r="C3650">
            <v>1997</v>
          </cell>
          <cell r="D3650">
            <v>1997</v>
          </cell>
          <cell r="E3650">
            <v>4053</v>
          </cell>
          <cell r="F3650">
            <v>4932.5</v>
          </cell>
        </row>
        <row r="3651">
          <cell r="A3651" t="str">
            <v>6119971998</v>
          </cell>
          <cell r="B3651">
            <v>61</v>
          </cell>
          <cell r="C3651">
            <v>1997</v>
          </cell>
          <cell r="D3651">
            <v>1998</v>
          </cell>
          <cell r="E3651">
            <v>28154</v>
          </cell>
          <cell r="F3651">
            <v>32489.72</v>
          </cell>
        </row>
        <row r="3652">
          <cell r="A3652" t="str">
            <v>6119971999</v>
          </cell>
          <cell r="B3652">
            <v>61</v>
          </cell>
          <cell r="C3652">
            <v>1997</v>
          </cell>
          <cell r="D3652">
            <v>1999</v>
          </cell>
          <cell r="E3652">
            <v>376</v>
          </cell>
          <cell r="F3652">
            <v>412.47</v>
          </cell>
        </row>
        <row r="3653">
          <cell r="A3653" t="str">
            <v>6119972000</v>
          </cell>
          <cell r="B3653">
            <v>61</v>
          </cell>
          <cell r="C3653">
            <v>1997</v>
          </cell>
          <cell r="D3653">
            <v>2000</v>
          </cell>
          <cell r="E3653">
            <v>1080</v>
          </cell>
          <cell r="F3653">
            <v>1171.8</v>
          </cell>
        </row>
        <row r="3654">
          <cell r="A3654" t="str">
            <v>6119972001</v>
          </cell>
          <cell r="B3654">
            <v>61</v>
          </cell>
          <cell r="C3654">
            <v>1997</v>
          </cell>
          <cell r="D3654">
            <v>2001</v>
          </cell>
          <cell r="E3654">
            <v>4400</v>
          </cell>
          <cell r="F3654">
            <v>4721.2</v>
          </cell>
        </row>
        <row r="3655">
          <cell r="A3655" t="str">
            <v>6119972002</v>
          </cell>
          <cell r="B3655">
            <v>61</v>
          </cell>
          <cell r="C3655">
            <v>1997</v>
          </cell>
          <cell r="D3655">
            <v>2002</v>
          </cell>
          <cell r="E3655">
            <v>13037</v>
          </cell>
          <cell r="F3655">
            <v>13245.59</v>
          </cell>
        </row>
        <row r="3656">
          <cell r="A3656" t="str">
            <v>611999.</v>
          </cell>
          <cell r="B3656">
            <v>61</v>
          </cell>
          <cell r="C3656">
            <v>1999</v>
          </cell>
          <cell r="D3656" t="str">
            <v>.</v>
          </cell>
          <cell r="E3656" t="str">
            <v>.</v>
          </cell>
          <cell r="F3656" t="str">
            <v>.</v>
          </cell>
        </row>
        <row r="3657">
          <cell r="A3657" t="str">
            <v>The SAS</v>
          </cell>
          <cell r="D3657" t="str">
            <v>The SAS</v>
          </cell>
          <cell r="E3657" t="str">
            <v>System</v>
          </cell>
          <cell r="F3657">
            <v>0.375</v>
          </cell>
        </row>
        <row r="3658">
          <cell r="A3658">
            <v>0</v>
          </cell>
        </row>
        <row r="3659">
          <cell r="A3659">
            <v>0</v>
          </cell>
        </row>
        <row r="3660">
          <cell r="A3660">
            <v>0</v>
          </cell>
          <cell r="E3660" t="str">
            <v>PD_LOSS_</v>
          </cell>
        </row>
        <row r="3661">
          <cell r="A3661" t="str">
            <v>VEH_TYPEUNDERYR    PROD</v>
          </cell>
          <cell r="B3661" t="str">
            <v>VEH_TYPE</v>
          </cell>
          <cell r="C3661" t="str">
            <v>UNDER</v>
          </cell>
          <cell r="D3661" t="str">
            <v>YR    PROD</v>
          </cell>
          <cell r="E3661" t="str">
            <v>YR     SHEKEL</v>
          </cell>
          <cell r="F3661" t="str">
            <v>INDEXLOSS</v>
          </cell>
        </row>
        <row r="3662">
          <cell r="A3662">
            <v>0</v>
          </cell>
        </row>
        <row r="3663">
          <cell r="A3663" t="str">
            <v>611999      200</v>
          </cell>
          <cell r="B3663">
            <v>61</v>
          </cell>
          <cell r="C3663">
            <v>199</v>
          </cell>
          <cell r="D3663" t="str">
            <v>9      200</v>
          </cell>
          <cell r="E3663" t="str">
            <v>1        1521</v>
          </cell>
          <cell r="F3663">
            <v>1632.03</v>
          </cell>
        </row>
        <row r="3664">
          <cell r="A3664" t="str">
            <v>611999      200</v>
          </cell>
          <cell r="B3664">
            <v>61</v>
          </cell>
          <cell r="C3664">
            <v>199</v>
          </cell>
          <cell r="D3664" t="str">
            <v>9      200</v>
          </cell>
          <cell r="E3664" t="str">
            <v>2        1684</v>
          </cell>
          <cell r="F3664">
            <v>1710.94</v>
          </cell>
        </row>
        <row r="3665">
          <cell r="A3665" t="str">
            <v>612000</v>
          </cell>
          <cell r="B3665">
            <v>61</v>
          </cell>
          <cell r="C3665">
            <v>200</v>
          </cell>
          <cell r="D3665">
            <v>0</v>
          </cell>
          <cell r="E3665" t="str">
            <v>.           .</v>
          </cell>
          <cell r="F3665" t="str">
            <v>.</v>
          </cell>
        </row>
        <row r="3666">
          <cell r="A3666" t="str">
            <v>612000      200</v>
          </cell>
          <cell r="B3666">
            <v>61</v>
          </cell>
          <cell r="C3666">
            <v>200</v>
          </cell>
          <cell r="D3666" t="str">
            <v>0      200</v>
          </cell>
          <cell r="E3666" t="str">
            <v>1       23663</v>
          </cell>
          <cell r="F3666">
            <v>25390.400000000001</v>
          </cell>
        </row>
        <row r="3667">
          <cell r="A3667" t="str">
            <v>612000      200</v>
          </cell>
          <cell r="B3667">
            <v>61</v>
          </cell>
          <cell r="C3667">
            <v>200</v>
          </cell>
          <cell r="D3667" t="str">
            <v>0      200</v>
          </cell>
          <cell r="E3667" t="str">
            <v>2        7915</v>
          </cell>
          <cell r="F3667">
            <v>8041.64</v>
          </cell>
        </row>
        <row r="3668">
          <cell r="A3668" t="str">
            <v>621997      200</v>
          </cell>
          <cell r="B3668">
            <v>62</v>
          </cell>
          <cell r="C3668">
            <v>199</v>
          </cell>
          <cell r="D3668" t="str">
            <v>7      200</v>
          </cell>
          <cell r="E3668" t="str">
            <v>1       10137</v>
          </cell>
          <cell r="F3668">
            <v>10877</v>
          </cell>
        </row>
        <row r="3669">
          <cell r="A3669" t="str">
            <v>621997      200</v>
          </cell>
          <cell r="B3669">
            <v>62</v>
          </cell>
          <cell r="C3669">
            <v>199</v>
          </cell>
          <cell r="D3669" t="str">
            <v>7      200</v>
          </cell>
          <cell r="E3669" t="str">
            <v>2      135102</v>
          </cell>
          <cell r="F3669">
            <v>137263.63</v>
          </cell>
        </row>
        <row r="3670">
          <cell r="A3670" t="str">
            <v>621998</v>
          </cell>
          <cell r="B3670">
            <v>62</v>
          </cell>
          <cell r="C3670">
            <v>199</v>
          </cell>
          <cell r="D3670">
            <v>8</v>
          </cell>
          <cell r="E3670" t="str">
            <v>.           .</v>
          </cell>
          <cell r="F3670" t="str">
            <v>.</v>
          </cell>
        </row>
        <row r="3671">
          <cell r="A3671" t="str">
            <v>621999      200</v>
          </cell>
          <cell r="B3671">
            <v>62</v>
          </cell>
          <cell r="C3671">
            <v>199</v>
          </cell>
          <cell r="D3671" t="str">
            <v>9      200</v>
          </cell>
          <cell r="E3671" t="str">
            <v>0         466</v>
          </cell>
          <cell r="F3671">
            <v>505.61</v>
          </cell>
        </row>
        <row r="3672">
          <cell r="A3672" t="str">
            <v>621999      200</v>
          </cell>
          <cell r="B3672">
            <v>62</v>
          </cell>
          <cell r="C3672">
            <v>199</v>
          </cell>
          <cell r="D3672" t="str">
            <v>9      200</v>
          </cell>
          <cell r="E3672" t="str">
            <v>1        6174</v>
          </cell>
          <cell r="F3672">
            <v>6624.7</v>
          </cell>
        </row>
        <row r="3673">
          <cell r="A3673" t="str">
            <v>621999      200</v>
          </cell>
          <cell r="B3673">
            <v>62</v>
          </cell>
          <cell r="C3673">
            <v>199</v>
          </cell>
          <cell r="D3673" t="str">
            <v>9      200</v>
          </cell>
          <cell r="E3673" t="str">
            <v>2        1593</v>
          </cell>
          <cell r="F3673">
            <v>1618.49</v>
          </cell>
        </row>
        <row r="3674">
          <cell r="A3674" t="str">
            <v>622000</v>
          </cell>
          <cell r="B3674">
            <v>62</v>
          </cell>
          <cell r="C3674">
            <v>200</v>
          </cell>
          <cell r="D3674">
            <v>0</v>
          </cell>
          <cell r="E3674" t="str">
            <v>.           .</v>
          </cell>
          <cell r="F3674" t="str">
            <v>.</v>
          </cell>
        </row>
        <row r="3675">
          <cell r="A3675" t="str">
            <v>622000      200</v>
          </cell>
          <cell r="B3675">
            <v>62</v>
          </cell>
          <cell r="C3675">
            <v>200</v>
          </cell>
          <cell r="D3675" t="str">
            <v>0      200</v>
          </cell>
          <cell r="E3675" t="str">
            <v>1       23157</v>
          </cell>
          <cell r="F3675">
            <v>24847.46</v>
          </cell>
        </row>
        <row r="3676">
          <cell r="A3676" t="str">
            <v>622000      200</v>
          </cell>
          <cell r="B3676">
            <v>62</v>
          </cell>
          <cell r="C3676">
            <v>200</v>
          </cell>
          <cell r="D3676" t="str">
            <v>0      200</v>
          </cell>
          <cell r="E3676" t="str">
            <v>2       40031</v>
          </cell>
          <cell r="F3676">
            <v>40671.5</v>
          </cell>
        </row>
        <row r="3677">
          <cell r="A3677" t="str">
            <v>622001</v>
          </cell>
          <cell r="B3677">
            <v>62</v>
          </cell>
          <cell r="C3677">
            <v>200</v>
          </cell>
          <cell r="D3677">
            <v>1</v>
          </cell>
          <cell r="E3677" t="str">
            <v>.           .</v>
          </cell>
          <cell r="F3677" t="str">
            <v>.</v>
          </cell>
        </row>
        <row r="3678">
          <cell r="A3678" t="str">
            <v>622001      200</v>
          </cell>
          <cell r="B3678">
            <v>62</v>
          </cell>
          <cell r="C3678">
            <v>200</v>
          </cell>
          <cell r="D3678" t="str">
            <v>1      200</v>
          </cell>
          <cell r="E3678" t="str">
            <v>1        2384</v>
          </cell>
          <cell r="F3678">
            <v>2558.0300000000002</v>
          </cell>
        </row>
        <row r="3679">
          <cell r="A3679" t="str">
            <v>622001      200</v>
          </cell>
          <cell r="B3679">
            <v>62</v>
          </cell>
          <cell r="C3679">
            <v>200</v>
          </cell>
          <cell r="D3679" t="str">
            <v>1      200</v>
          </cell>
          <cell r="E3679" t="str">
            <v>2       13496</v>
          </cell>
          <cell r="F3679">
            <v>13711.94</v>
          </cell>
        </row>
        <row r="3680">
          <cell r="A3680" t="str">
            <v>622002</v>
          </cell>
          <cell r="B3680">
            <v>62</v>
          </cell>
          <cell r="C3680">
            <v>200</v>
          </cell>
          <cell r="D3680">
            <v>2</v>
          </cell>
          <cell r="E3680" t="str">
            <v>.           .</v>
          </cell>
          <cell r="F3680" t="str">
            <v>.</v>
          </cell>
        </row>
        <row r="3681">
          <cell r="A3681" t="str">
            <v>642000      200</v>
          </cell>
          <cell r="B3681">
            <v>64</v>
          </cell>
          <cell r="C3681">
            <v>200</v>
          </cell>
          <cell r="D3681" t="str">
            <v>0      200</v>
          </cell>
          <cell r="E3681" t="str">
            <v>1       20026</v>
          </cell>
          <cell r="F3681">
            <v>21487.9</v>
          </cell>
        </row>
        <row r="3682">
          <cell r="A3682" t="str">
            <v>642000      200</v>
          </cell>
          <cell r="B3682">
            <v>64</v>
          </cell>
          <cell r="C3682">
            <v>200</v>
          </cell>
          <cell r="D3682" t="str">
            <v>0      200</v>
          </cell>
          <cell r="E3682" t="str">
            <v>2        1293</v>
          </cell>
          <cell r="F3682">
            <v>1313.69</v>
          </cell>
        </row>
        <row r="3683">
          <cell r="A3683" t="str">
            <v>651993</v>
          </cell>
          <cell r="B3683">
            <v>65</v>
          </cell>
          <cell r="C3683">
            <v>199</v>
          </cell>
          <cell r="D3683">
            <v>3</v>
          </cell>
          <cell r="E3683" t="str">
            <v>.           .</v>
          </cell>
          <cell r="F3683" t="str">
            <v>.</v>
          </cell>
        </row>
        <row r="3684">
          <cell r="A3684" t="str">
            <v>651994</v>
          </cell>
          <cell r="B3684">
            <v>65</v>
          </cell>
          <cell r="C3684">
            <v>199</v>
          </cell>
          <cell r="D3684">
            <v>4</v>
          </cell>
          <cell r="E3684" t="str">
            <v>.           .</v>
          </cell>
          <cell r="F3684" t="str">
            <v>.</v>
          </cell>
        </row>
        <row r="3685">
          <cell r="A3685" t="str">
            <v>651994      199</v>
          </cell>
          <cell r="B3685">
            <v>65</v>
          </cell>
          <cell r="C3685">
            <v>199</v>
          </cell>
          <cell r="D3685" t="str">
            <v>4      199</v>
          </cell>
          <cell r="E3685" t="str">
            <v>7        5978</v>
          </cell>
          <cell r="F3685">
            <v>7275.23</v>
          </cell>
        </row>
        <row r="3686">
          <cell r="A3686" t="str">
            <v>651994      199</v>
          </cell>
          <cell r="B3686">
            <v>65</v>
          </cell>
          <cell r="C3686">
            <v>199</v>
          </cell>
          <cell r="D3686" t="str">
            <v>4      199</v>
          </cell>
          <cell r="E3686" t="str">
            <v>8        2844</v>
          </cell>
          <cell r="F3686">
            <v>3281.98</v>
          </cell>
        </row>
        <row r="3687">
          <cell r="A3687" t="str">
            <v>651994      199</v>
          </cell>
          <cell r="B3687">
            <v>65</v>
          </cell>
          <cell r="C3687">
            <v>199</v>
          </cell>
          <cell r="D3687" t="str">
            <v>4      199</v>
          </cell>
          <cell r="E3687" t="str">
            <v>9       10883</v>
          </cell>
          <cell r="F3687">
            <v>11938.65</v>
          </cell>
        </row>
        <row r="3688">
          <cell r="A3688" t="str">
            <v>651995      199</v>
          </cell>
          <cell r="B3688">
            <v>65</v>
          </cell>
          <cell r="C3688">
            <v>199</v>
          </cell>
          <cell r="D3688" t="str">
            <v>5      199</v>
          </cell>
          <cell r="E3688" t="str">
            <v>7        2251</v>
          </cell>
          <cell r="F3688">
            <v>2739.47</v>
          </cell>
        </row>
        <row r="3689">
          <cell r="A3689" t="str">
            <v>651995      200</v>
          </cell>
          <cell r="B3689">
            <v>65</v>
          </cell>
          <cell r="C3689">
            <v>199</v>
          </cell>
          <cell r="D3689" t="str">
            <v>5      200</v>
          </cell>
          <cell r="E3689" t="str">
            <v>0        7646</v>
          </cell>
          <cell r="F3689">
            <v>8295.91</v>
          </cell>
        </row>
        <row r="3690">
          <cell r="A3690" t="str">
            <v>651995      200</v>
          </cell>
          <cell r="B3690">
            <v>65</v>
          </cell>
          <cell r="C3690">
            <v>199</v>
          </cell>
          <cell r="D3690" t="str">
            <v>5      200</v>
          </cell>
          <cell r="E3690" t="str">
            <v>1        1785</v>
          </cell>
          <cell r="F3690">
            <v>1915.31</v>
          </cell>
        </row>
        <row r="3691">
          <cell r="A3691" t="str">
            <v>651995      200</v>
          </cell>
          <cell r="B3691">
            <v>65</v>
          </cell>
          <cell r="C3691">
            <v>199</v>
          </cell>
          <cell r="D3691" t="str">
            <v>5      200</v>
          </cell>
          <cell r="E3691" t="str">
            <v>2         927</v>
          </cell>
          <cell r="F3691">
            <v>941.83</v>
          </cell>
        </row>
        <row r="3692">
          <cell r="A3692" t="str">
            <v>651996</v>
          </cell>
          <cell r="B3692">
            <v>65</v>
          </cell>
          <cell r="C3692">
            <v>199</v>
          </cell>
          <cell r="D3692">
            <v>6</v>
          </cell>
          <cell r="E3692" t="str">
            <v>.           .</v>
          </cell>
          <cell r="F3692" t="str">
            <v>.</v>
          </cell>
        </row>
        <row r="3693">
          <cell r="A3693" t="str">
            <v>651996      199</v>
          </cell>
          <cell r="B3693">
            <v>65</v>
          </cell>
          <cell r="C3693">
            <v>199</v>
          </cell>
          <cell r="D3693" t="str">
            <v>6      199</v>
          </cell>
          <cell r="E3693" t="str">
            <v>7        2881</v>
          </cell>
          <cell r="F3693">
            <v>3506.18</v>
          </cell>
        </row>
        <row r="3694">
          <cell r="A3694" t="str">
            <v>651996      199</v>
          </cell>
          <cell r="B3694">
            <v>65</v>
          </cell>
          <cell r="C3694">
            <v>199</v>
          </cell>
          <cell r="D3694" t="str">
            <v>6      199</v>
          </cell>
          <cell r="E3694" t="str">
            <v>8       39548</v>
          </cell>
          <cell r="F3694">
            <v>45638.39</v>
          </cell>
        </row>
        <row r="3695">
          <cell r="A3695" t="str">
            <v>651996      199</v>
          </cell>
          <cell r="B3695">
            <v>65</v>
          </cell>
          <cell r="C3695">
            <v>199</v>
          </cell>
          <cell r="D3695" t="str">
            <v>6      199</v>
          </cell>
          <cell r="E3695" t="str">
            <v>9       56420</v>
          </cell>
          <cell r="F3695">
            <v>61892.74</v>
          </cell>
        </row>
        <row r="3696">
          <cell r="A3696" t="str">
            <v>651996      200</v>
          </cell>
          <cell r="B3696">
            <v>65</v>
          </cell>
          <cell r="C3696">
            <v>199</v>
          </cell>
          <cell r="D3696" t="str">
            <v>6      200</v>
          </cell>
          <cell r="E3696" t="str">
            <v>0       40461</v>
          </cell>
          <cell r="F3696">
            <v>43900.19</v>
          </cell>
        </row>
        <row r="3697">
          <cell r="A3697" t="str">
            <v>651996      200</v>
          </cell>
          <cell r="B3697">
            <v>65</v>
          </cell>
          <cell r="C3697">
            <v>199</v>
          </cell>
          <cell r="D3697" t="str">
            <v>6      200</v>
          </cell>
          <cell r="E3697" t="str">
            <v>1       24446</v>
          </cell>
          <cell r="F3697">
            <v>26230.560000000001</v>
          </cell>
        </row>
        <row r="3698">
          <cell r="A3698" t="str">
            <v>651997</v>
          </cell>
          <cell r="B3698">
            <v>65</v>
          </cell>
          <cell r="C3698">
            <v>199</v>
          </cell>
          <cell r="D3698">
            <v>7</v>
          </cell>
          <cell r="E3698" t="str">
            <v>.           .</v>
          </cell>
          <cell r="F3698" t="str">
            <v>.</v>
          </cell>
        </row>
        <row r="3699">
          <cell r="A3699" t="str">
            <v>651997      199</v>
          </cell>
          <cell r="B3699">
            <v>65</v>
          </cell>
          <cell r="C3699">
            <v>199</v>
          </cell>
          <cell r="D3699" t="str">
            <v>7      199</v>
          </cell>
          <cell r="E3699" t="str">
            <v>7        4047</v>
          </cell>
          <cell r="F3699">
            <v>4925.2</v>
          </cell>
        </row>
        <row r="3700">
          <cell r="A3700" t="str">
            <v>651997      199</v>
          </cell>
          <cell r="B3700">
            <v>65</v>
          </cell>
          <cell r="C3700">
            <v>199</v>
          </cell>
          <cell r="D3700" t="str">
            <v>7      199</v>
          </cell>
          <cell r="E3700" t="str">
            <v>8       30798</v>
          </cell>
          <cell r="F3700">
            <v>35540.89</v>
          </cell>
        </row>
        <row r="3701">
          <cell r="A3701" t="str">
            <v>651997      199</v>
          </cell>
          <cell r="B3701">
            <v>65</v>
          </cell>
          <cell r="C3701">
            <v>199</v>
          </cell>
          <cell r="D3701" t="str">
            <v>7      199</v>
          </cell>
          <cell r="E3701" t="str">
            <v>9       78733</v>
          </cell>
          <cell r="F3701">
            <v>86370.1</v>
          </cell>
        </row>
        <row r="3702">
          <cell r="A3702" t="str">
            <v>651997      200</v>
          </cell>
          <cell r="B3702">
            <v>65</v>
          </cell>
          <cell r="C3702">
            <v>199</v>
          </cell>
          <cell r="D3702" t="str">
            <v>7      200</v>
          </cell>
          <cell r="E3702" t="str">
            <v>0       67210</v>
          </cell>
          <cell r="F3702">
            <v>72922.850000000006</v>
          </cell>
        </row>
        <row r="3703">
          <cell r="A3703" t="str">
            <v>651997      200</v>
          </cell>
          <cell r="B3703">
            <v>65</v>
          </cell>
          <cell r="C3703">
            <v>199</v>
          </cell>
          <cell r="D3703" t="str">
            <v>7      200</v>
          </cell>
          <cell r="E3703" t="str">
            <v>1      142627</v>
          </cell>
          <cell r="F3703">
            <v>153038.76999999999</v>
          </cell>
        </row>
        <row r="3704">
          <cell r="A3704" t="str">
            <v>651997      200</v>
          </cell>
          <cell r="B3704">
            <v>65</v>
          </cell>
          <cell r="C3704">
            <v>199</v>
          </cell>
          <cell r="D3704" t="str">
            <v>7      200</v>
          </cell>
          <cell r="E3704" t="str">
            <v>2        4820</v>
          </cell>
          <cell r="F3704">
            <v>4897.12</v>
          </cell>
        </row>
        <row r="3705">
          <cell r="A3705" t="str">
            <v>651998</v>
          </cell>
          <cell r="B3705">
            <v>65</v>
          </cell>
          <cell r="C3705">
            <v>199</v>
          </cell>
          <cell r="D3705">
            <v>8</v>
          </cell>
          <cell r="E3705" t="str">
            <v>.           .</v>
          </cell>
          <cell r="F3705" t="str">
            <v>.</v>
          </cell>
        </row>
        <row r="3706">
          <cell r="A3706" t="str">
            <v>651998      199</v>
          </cell>
          <cell r="B3706">
            <v>65</v>
          </cell>
          <cell r="C3706">
            <v>199</v>
          </cell>
          <cell r="D3706" t="str">
            <v>8      199</v>
          </cell>
          <cell r="E3706" t="str">
            <v>8        1691</v>
          </cell>
          <cell r="F3706">
            <v>1951.41</v>
          </cell>
        </row>
        <row r="3707">
          <cell r="A3707" t="str">
            <v>651998      200</v>
          </cell>
          <cell r="B3707">
            <v>65</v>
          </cell>
          <cell r="C3707">
            <v>199</v>
          </cell>
          <cell r="D3707" t="str">
            <v>8      200</v>
          </cell>
          <cell r="E3707" t="str">
            <v>0         676</v>
          </cell>
          <cell r="F3707">
            <v>733.46</v>
          </cell>
        </row>
        <row r="3708">
          <cell r="A3708" t="str">
            <v>651998      200</v>
          </cell>
          <cell r="B3708">
            <v>65</v>
          </cell>
          <cell r="C3708">
            <v>199</v>
          </cell>
          <cell r="D3708" t="str">
            <v>8      200</v>
          </cell>
          <cell r="E3708" t="str">
            <v>1       55444</v>
          </cell>
          <cell r="F3708">
            <v>59491.41</v>
          </cell>
        </row>
        <row r="3709">
          <cell r="A3709" t="str">
            <v>651998      200</v>
          </cell>
          <cell r="B3709">
            <v>65</v>
          </cell>
          <cell r="C3709">
            <v>199</v>
          </cell>
          <cell r="D3709" t="str">
            <v>8      200</v>
          </cell>
          <cell r="E3709" t="str">
            <v>2        9009</v>
          </cell>
          <cell r="F3709">
            <v>9153.14</v>
          </cell>
        </row>
        <row r="3710">
          <cell r="A3710" t="str">
            <v>651999</v>
          </cell>
          <cell r="B3710">
            <v>65</v>
          </cell>
          <cell r="C3710">
            <v>199</v>
          </cell>
          <cell r="D3710">
            <v>9</v>
          </cell>
          <cell r="E3710" t="str">
            <v>.           .</v>
          </cell>
          <cell r="F3710" t="str">
            <v>.</v>
          </cell>
        </row>
        <row r="3711">
          <cell r="A3711" t="str">
            <v>651999      199</v>
          </cell>
          <cell r="B3711">
            <v>65</v>
          </cell>
          <cell r="C3711">
            <v>199</v>
          </cell>
          <cell r="D3711" t="str">
            <v>9      199</v>
          </cell>
          <cell r="E3711" t="str">
            <v>9        1521</v>
          </cell>
          <cell r="F3711">
            <v>1668.54</v>
          </cell>
        </row>
        <row r="3712">
          <cell r="A3712" t="str">
            <v>651999      200</v>
          </cell>
          <cell r="B3712">
            <v>65</v>
          </cell>
          <cell r="C3712">
            <v>199</v>
          </cell>
          <cell r="D3712" t="str">
            <v>9      200</v>
          </cell>
          <cell r="E3712" t="str">
            <v>0       68986</v>
          </cell>
          <cell r="F3712">
            <v>74849.81</v>
          </cell>
        </row>
        <row r="3713">
          <cell r="A3713" t="str">
            <v>651999      200</v>
          </cell>
          <cell r="B3713">
            <v>65</v>
          </cell>
          <cell r="C3713">
            <v>199</v>
          </cell>
          <cell r="D3713" t="str">
            <v>9      200</v>
          </cell>
          <cell r="E3713" t="str">
            <v>1       55234</v>
          </cell>
          <cell r="F3713">
            <v>59266.080000000002</v>
          </cell>
        </row>
        <row r="3714">
          <cell r="A3714" t="str">
            <v>651999      200</v>
          </cell>
          <cell r="B3714">
            <v>65</v>
          </cell>
          <cell r="C3714">
            <v>199</v>
          </cell>
          <cell r="D3714" t="str">
            <v>9      200</v>
          </cell>
          <cell r="E3714" t="str">
            <v>2       68559</v>
          </cell>
          <cell r="F3714">
            <v>69655.94</v>
          </cell>
        </row>
        <row r="3715">
          <cell r="A3715" t="str">
            <v>652000</v>
          </cell>
          <cell r="B3715">
            <v>65</v>
          </cell>
          <cell r="C3715">
            <v>200</v>
          </cell>
          <cell r="D3715">
            <v>0</v>
          </cell>
          <cell r="E3715" t="str">
            <v>.           .</v>
          </cell>
          <cell r="F3715" t="str">
            <v>.</v>
          </cell>
        </row>
        <row r="3716">
          <cell r="A3716" t="str">
            <v>652000      200</v>
          </cell>
          <cell r="B3716">
            <v>65</v>
          </cell>
          <cell r="C3716">
            <v>200</v>
          </cell>
          <cell r="D3716" t="str">
            <v>0      200</v>
          </cell>
          <cell r="E3716" t="str">
            <v>0        4493</v>
          </cell>
          <cell r="F3716">
            <v>4874.8999999999996</v>
          </cell>
        </row>
        <row r="3717">
          <cell r="A3717" t="str">
            <v>652000      200</v>
          </cell>
          <cell r="B3717">
            <v>65</v>
          </cell>
          <cell r="C3717">
            <v>200</v>
          </cell>
          <cell r="D3717" t="str">
            <v>0      200</v>
          </cell>
          <cell r="E3717" t="str">
            <v>1       38254</v>
          </cell>
          <cell r="F3717">
            <v>41046.54</v>
          </cell>
        </row>
        <row r="3718">
          <cell r="A3718" t="str">
            <v>The SAS</v>
          </cell>
          <cell r="D3718" t="str">
            <v>The SAS</v>
          </cell>
          <cell r="E3718" t="str">
            <v>System</v>
          </cell>
          <cell r="F3718">
            <v>0.375</v>
          </cell>
        </row>
        <row r="3719">
          <cell r="A3719">
            <v>0</v>
          </cell>
        </row>
        <row r="3720">
          <cell r="A3720">
            <v>0</v>
          </cell>
        </row>
        <row r="3721">
          <cell r="A3721">
            <v>0</v>
          </cell>
          <cell r="E3721" t="str">
            <v>PD_LOSS_</v>
          </cell>
        </row>
        <row r="3722">
          <cell r="A3722" t="str">
            <v>VEH_TYPEUNDERYR    PRODY</v>
          </cell>
          <cell r="B3722" t="str">
            <v>VEH_TYPE</v>
          </cell>
          <cell r="C3722" t="str">
            <v>UNDERY</v>
          </cell>
          <cell r="D3722" t="str">
            <v>R    PRODY</v>
          </cell>
          <cell r="E3722" t="str">
            <v>R     SHEKEL</v>
          </cell>
          <cell r="F3722" t="str">
            <v>INDEXLOSS</v>
          </cell>
        </row>
        <row r="3723">
          <cell r="A3723">
            <v>0</v>
          </cell>
        </row>
        <row r="3724">
          <cell r="A3724" t="str">
            <v>6520002002</v>
          </cell>
          <cell r="B3724">
            <v>65</v>
          </cell>
          <cell r="C3724">
            <v>2000</v>
          </cell>
          <cell r="D3724">
            <v>2002</v>
          </cell>
          <cell r="E3724">
            <v>12387</v>
          </cell>
          <cell r="F3724">
            <v>12585.19</v>
          </cell>
        </row>
        <row r="3725">
          <cell r="A3725" t="str">
            <v>652001.</v>
          </cell>
          <cell r="B3725">
            <v>65</v>
          </cell>
          <cell r="C3725">
            <v>2001</v>
          </cell>
          <cell r="D3725" t="str">
            <v>.</v>
          </cell>
          <cell r="E3725" t="str">
            <v>.</v>
          </cell>
          <cell r="F3725" t="str">
            <v>.</v>
          </cell>
        </row>
        <row r="3726">
          <cell r="A3726" t="str">
            <v>6520012001</v>
          </cell>
          <cell r="B3726">
            <v>65</v>
          </cell>
          <cell r="C3726">
            <v>2001</v>
          </cell>
          <cell r="D3726">
            <v>2001</v>
          </cell>
          <cell r="E3726">
            <v>9014</v>
          </cell>
          <cell r="F3726">
            <v>9672.02</v>
          </cell>
        </row>
        <row r="3727">
          <cell r="A3727" t="str">
            <v>6520012002</v>
          </cell>
          <cell r="B3727">
            <v>65</v>
          </cell>
          <cell r="C3727">
            <v>2001</v>
          </cell>
          <cell r="D3727">
            <v>2002</v>
          </cell>
          <cell r="E3727">
            <v>11263</v>
          </cell>
          <cell r="F3727">
            <v>11443.21</v>
          </cell>
        </row>
        <row r="3728">
          <cell r="A3728" t="str">
            <v>652002.</v>
          </cell>
          <cell r="B3728">
            <v>65</v>
          </cell>
          <cell r="C3728">
            <v>2002</v>
          </cell>
          <cell r="D3728" t="str">
            <v>.</v>
          </cell>
          <cell r="E3728" t="str">
            <v>.</v>
          </cell>
          <cell r="F3728" t="str">
            <v>.</v>
          </cell>
        </row>
        <row r="3729">
          <cell r="A3729" t="str">
            <v>6520022002</v>
          </cell>
          <cell r="B3729">
            <v>65</v>
          </cell>
          <cell r="C3729">
            <v>2002</v>
          </cell>
          <cell r="D3729">
            <v>2002</v>
          </cell>
          <cell r="E3729">
            <v>3915</v>
          </cell>
          <cell r="F3729">
            <v>3977.64</v>
          </cell>
        </row>
        <row r="3730">
          <cell r="A3730" t="str">
            <v>6919961998</v>
          </cell>
          <cell r="B3730">
            <v>69</v>
          </cell>
          <cell r="C3730">
            <v>1996</v>
          </cell>
          <cell r="D3730">
            <v>1998</v>
          </cell>
          <cell r="E3730">
            <v>938</v>
          </cell>
          <cell r="F3730">
            <v>1082.45</v>
          </cell>
        </row>
        <row r="3731">
          <cell r="A3731" t="str">
            <v>7019952000</v>
          </cell>
          <cell r="B3731">
            <v>70</v>
          </cell>
          <cell r="C3731">
            <v>1995</v>
          </cell>
          <cell r="D3731">
            <v>2000</v>
          </cell>
          <cell r="E3731">
            <v>146</v>
          </cell>
          <cell r="F3731">
            <v>158.41</v>
          </cell>
        </row>
        <row r="3732">
          <cell r="A3732" t="str">
            <v>7019952001</v>
          </cell>
          <cell r="B3732">
            <v>70</v>
          </cell>
          <cell r="C3732">
            <v>1995</v>
          </cell>
          <cell r="D3732">
            <v>2001</v>
          </cell>
          <cell r="E3732">
            <v>7433</v>
          </cell>
          <cell r="F3732">
            <v>7975.61</v>
          </cell>
        </row>
        <row r="3733">
          <cell r="A3733" t="str">
            <v>7019952002</v>
          </cell>
          <cell r="B3733">
            <v>70</v>
          </cell>
          <cell r="C3733">
            <v>1995</v>
          </cell>
          <cell r="D3733">
            <v>2002</v>
          </cell>
          <cell r="E3733">
            <v>1614</v>
          </cell>
          <cell r="F3733">
            <v>1639.82</v>
          </cell>
        </row>
        <row r="3734">
          <cell r="A3734" t="str">
            <v>7019961997</v>
          </cell>
          <cell r="B3734">
            <v>70</v>
          </cell>
          <cell r="C3734">
            <v>1996</v>
          </cell>
          <cell r="D3734">
            <v>1997</v>
          </cell>
          <cell r="E3734">
            <v>7648</v>
          </cell>
          <cell r="F3734">
            <v>9307.6200000000008</v>
          </cell>
        </row>
        <row r="3735">
          <cell r="A3735" t="str">
            <v>7019961998</v>
          </cell>
          <cell r="B3735">
            <v>70</v>
          </cell>
          <cell r="C3735">
            <v>1996</v>
          </cell>
          <cell r="D3735">
            <v>1998</v>
          </cell>
          <cell r="E3735">
            <v>3431</v>
          </cell>
          <cell r="F3735">
            <v>3959.37</v>
          </cell>
        </row>
        <row r="3736">
          <cell r="A3736" t="str">
            <v>7019961999</v>
          </cell>
          <cell r="B3736">
            <v>70</v>
          </cell>
          <cell r="C3736">
            <v>1996</v>
          </cell>
          <cell r="D3736">
            <v>1999</v>
          </cell>
          <cell r="E3736">
            <v>4046</v>
          </cell>
          <cell r="F3736">
            <v>4438.46</v>
          </cell>
        </row>
        <row r="3737">
          <cell r="A3737" t="str">
            <v>7019962000</v>
          </cell>
          <cell r="B3737">
            <v>70</v>
          </cell>
          <cell r="C3737">
            <v>1996</v>
          </cell>
          <cell r="D3737">
            <v>2000</v>
          </cell>
          <cell r="E3737">
            <v>26300</v>
          </cell>
          <cell r="F3737">
            <v>28535.5</v>
          </cell>
        </row>
        <row r="3738">
          <cell r="A3738" t="str">
            <v>7019962001</v>
          </cell>
          <cell r="B3738">
            <v>70</v>
          </cell>
          <cell r="C3738">
            <v>1996</v>
          </cell>
          <cell r="D3738">
            <v>2001</v>
          </cell>
          <cell r="E3738">
            <v>7608</v>
          </cell>
          <cell r="F3738">
            <v>8163.38</v>
          </cell>
        </row>
        <row r="3739">
          <cell r="A3739" t="str">
            <v>7019962002</v>
          </cell>
          <cell r="B3739">
            <v>70</v>
          </cell>
          <cell r="C3739">
            <v>1996</v>
          </cell>
          <cell r="D3739">
            <v>2002</v>
          </cell>
          <cell r="E3739">
            <v>21872</v>
          </cell>
          <cell r="F3739">
            <v>22221.95</v>
          </cell>
        </row>
        <row r="3740">
          <cell r="A3740" t="str">
            <v>701997.</v>
          </cell>
          <cell r="B3740">
            <v>70</v>
          </cell>
          <cell r="C3740">
            <v>1997</v>
          </cell>
          <cell r="D3740" t="str">
            <v>.</v>
          </cell>
          <cell r="E3740" t="str">
            <v>.</v>
          </cell>
          <cell r="F3740" t="str">
            <v>.</v>
          </cell>
        </row>
        <row r="3741">
          <cell r="A3741" t="str">
            <v>7019971997</v>
          </cell>
          <cell r="B3741">
            <v>70</v>
          </cell>
          <cell r="C3741">
            <v>1997</v>
          </cell>
          <cell r="D3741">
            <v>1997</v>
          </cell>
          <cell r="E3741">
            <v>453</v>
          </cell>
          <cell r="F3741">
            <v>551.29999999999995</v>
          </cell>
        </row>
        <row r="3742">
          <cell r="A3742" t="str">
            <v>7019971998</v>
          </cell>
          <cell r="B3742">
            <v>70</v>
          </cell>
          <cell r="C3742">
            <v>1997</v>
          </cell>
          <cell r="D3742">
            <v>1998</v>
          </cell>
          <cell r="E3742">
            <v>6354</v>
          </cell>
          <cell r="F3742">
            <v>7332.52</v>
          </cell>
        </row>
        <row r="3743">
          <cell r="A3743" t="str">
            <v>7019971999</v>
          </cell>
          <cell r="B3743">
            <v>70</v>
          </cell>
          <cell r="C3743">
            <v>1997</v>
          </cell>
          <cell r="D3743">
            <v>1999</v>
          </cell>
          <cell r="E3743">
            <v>5000</v>
          </cell>
          <cell r="F3743">
            <v>5485</v>
          </cell>
        </row>
        <row r="3744">
          <cell r="A3744" t="str">
            <v>7019972000</v>
          </cell>
          <cell r="B3744">
            <v>70</v>
          </cell>
          <cell r="C3744">
            <v>1997</v>
          </cell>
          <cell r="D3744">
            <v>2000</v>
          </cell>
          <cell r="E3744">
            <v>15262</v>
          </cell>
          <cell r="F3744">
            <v>16559.27</v>
          </cell>
        </row>
        <row r="3745">
          <cell r="A3745" t="str">
            <v>701998.</v>
          </cell>
          <cell r="B3745">
            <v>70</v>
          </cell>
          <cell r="C3745">
            <v>1998</v>
          </cell>
          <cell r="D3745" t="str">
            <v>.</v>
          </cell>
          <cell r="E3745" t="str">
            <v>.</v>
          </cell>
          <cell r="F3745" t="str">
            <v>.</v>
          </cell>
        </row>
        <row r="3746">
          <cell r="A3746" t="str">
            <v>7019981998</v>
          </cell>
          <cell r="B3746">
            <v>70</v>
          </cell>
          <cell r="C3746">
            <v>1998</v>
          </cell>
          <cell r="D3746">
            <v>1998</v>
          </cell>
          <cell r="E3746">
            <v>6000</v>
          </cell>
          <cell r="F3746">
            <v>6924</v>
          </cell>
        </row>
        <row r="3747">
          <cell r="A3747" t="str">
            <v>7019982001</v>
          </cell>
          <cell r="B3747">
            <v>70</v>
          </cell>
          <cell r="C3747">
            <v>1998</v>
          </cell>
          <cell r="D3747">
            <v>2001</v>
          </cell>
          <cell r="E3747">
            <v>1565</v>
          </cell>
          <cell r="F3747">
            <v>1679.25</v>
          </cell>
        </row>
        <row r="3748">
          <cell r="A3748" t="str">
            <v>7019982002</v>
          </cell>
          <cell r="B3748">
            <v>70</v>
          </cell>
          <cell r="C3748">
            <v>1998</v>
          </cell>
          <cell r="D3748">
            <v>2002</v>
          </cell>
          <cell r="E3748">
            <v>26135</v>
          </cell>
          <cell r="F3748">
            <v>26553.16</v>
          </cell>
        </row>
        <row r="3749">
          <cell r="A3749" t="str">
            <v>7019991999</v>
          </cell>
          <cell r="B3749">
            <v>70</v>
          </cell>
          <cell r="C3749">
            <v>1999</v>
          </cell>
          <cell r="D3749">
            <v>1999</v>
          </cell>
          <cell r="E3749">
            <v>1741</v>
          </cell>
          <cell r="F3749">
            <v>1909.88</v>
          </cell>
        </row>
        <row r="3750">
          <cell r="A3750" t="str">
            <v>7019992000</v>
          </cell>
          <cell r="B3750">
            <v>70</v>
          </cell>
          <cell r="C3750">
            <v>1999</v>
          </cell>
          <cell r="D3750">
            <v>2000</v>
          </cell>
          <cell r="E3750">
            <v>13699</v>
          </cell>
          <cell r="F3750">
            <v>14863.41</v>
          </cell>
        </row>
        <row r="3751">
          <cell r="A3751" t="str">
            <v>7019992001</v>
          </cell>
          <cell r="B3751">
            <v>70</v>
          </cell>
          <cell r="C3751">
            <v>1999</v>
          </cell>
          <cell r="D3751">
            <v>2001</v>
          </cell>
          <cell r="E3751">
            <v>22482</v>
          </cell>
          <cell r="F3751">
            <v>24123.19</v>
          </cell>
        </row>
        <row r="3752">
          <cell r="A3752" t="str">
            <v>7019992002</v>
          </cell>
          <cell r="B3752">
            <v>70</v>
          </cell>
          <cell r="C3752">
            <v>1999</v>
          </cell>
          <cell r="D3752">
            <v>2002</v>
          </cell>
          <cell r="E3752">
            <v>27196</v>
          </cell>
          <cell r="F3752">
            <v>27631.14</v>
          </cell>
        </row>
        <row r="3753">
          <cell r="A3753" t="str">
            <v>702000.</v>
          </cell>
          <cell r="B3753">
            <v>70</v>
          </cell>
          <cell r="C3753">
            <v>2000</v>
          </cell>
          <cell r="D3753" t="str">
            <v>.</v>
          </cell>
          <cell r="E3753" t="str">
            <v>.</v>
          </cell>
          <cell r="F3753" t="str">
            <v>.</v>
          </cell>
        </row>
        <row r="3754">
          <cell r="A3754" t="str">
            <v>7020002000</v>
          </cell>
          <cell r="B3754">
            <v>70</v>
          </cell>
          <cell r="C3754">
            <v>2000</v>
          </cell>
          <cell r="D3754">
            <v>2000</v>
          </cell>
          <cell r="E3754">
            <v>4360</v>
          </cell>
          <cell r="F3754">
            <v>4730.6000000000004</v>
          </cell>
        </row>
        <row r="3755">
          <cell r="A3755" t="str">
            <v>7020002001</v>
          </cell>
          <cell r="B3755">
            <v>70</v>
          </cell>
          <cell r="C3755">
            <v>2000</v>
          </cell>
          <cell r="D3755">
            <v>2001</v>
          </cell>
          <cell r="E3755">
            <v>39227</v>
          </cell>
          <cell r="F3755">
            <v>42090.57</v>
          </cell>
        </row>
        <row r="3756">
          <cell r="A3756" t="str">
            <v>7020002002</v>
          </cell>
          <cell r="B3756">
            <v>70</v>
          </cell>
          <cell r="C3756">
            <v>2000</v>
          </cell>
          <cell r="D3756">
            <v>2002</v>
          </cell>
          <cell r="E3756">
            <v>1001</v>
          </cell>
          <cell r="F3756">
            <v>1017.02</v>
          </cell>
        </row>
        <row r="3757">
          <cell r="A3757" t="str">
            <v>702002.</v>
          </cell>
          <cell r="B3757">
            <v>70</v>
          </cell>
          <cell r="C3757">
            <v>2002</v>
          </cell>
          <cell r="D3757" t="str">
            <v>.</v>
          </cell>
          <cell r="E3757" t="str">
            <v>.</v>
          </cell>
          <cell r="F3757" t="str">
            <v>.</v>
          </cell>
        </row>
        <row r="3758">
          <cell r="A3758" t="str">
            <v>781978.</v>
          </cell>
          <cell r="B3758">
            <v>78</v>
          </cell>
          <cell r="C3758">
            <v>1978</v>
          </cell>
          <cell r="D3758" t="str">
            <v>.</v>
          </cell>
          <cell r="E3758" t="str">
            <v>.</v>
          </cell>
          <cell r="F3758" t="str">
            <v>.</v>
          </cell>
        </row>
        <row r="3759">
          <cell r="A3759" t="str">
            <v>7819861988</v>
          </cell>
          <cell r="B3759">
            <v>78</v>
          </cell>
          <cell r="C3759">
            <v>1986</v>
          </cell>
          <cell r="D3759">
            <v>1988</v>
          </cell>
          <cell r="E3759">
            <v>4843</v>
          </cell>
          <cell r="F3759">
            <v>18398.560000000001</v>
          </cell>
        </row>
        <row r="3760">
          <cell r="A3760" t="str">
            <v>7819871988</v>
          </cell>
          <cell r="B3760">
            <v>78</v>
          </cell>
          <cell r="C3760">
            <v>1987</v>
          </cell>
          <cell r="D3760">
            <v>1988</v>
          </cell>
          <cell r="E3760">
            <v>3541</v>
          </cell>
          <cell r="F3760">
            <v>13452.26</v>
          </cell>
        </row>
        <row r="3761">
          <cell r="A3761" t="str">
            <v>7819871989</v>
          </cell>
          <cell r="B3761">
            <v>78</v>
          </cell>
          <cell r="C3761">
            <v>1987</v>
          </cell>
          <cell r="D3761">
            <v>1989</v>
          </cell>
          <cell r="E3761">
            <v>460</v>
          </cell>
          <cell r="F3761">
            <v>1454.06</v>
          </cell>
        </row>
        <row r="3762">
          <cell r="A3762" t="str">
            <v>7819871990</v>
          </cell>
          <cell r="B3762">
            <v>78</v>
          </cell>
          <cell r="C3762">
            <v>1987</v>
          </cell>
          <cell r="D3762">
            <v>1990</v>
          </cell>
          <cell r="E3762">
            <v>21463</v>
          </cell>
          <cell r="F3762">
            <v>57907.17</v>
          </cell>
        </row>
        <row r="3763">
          <cell r="A3763" t="str">
            <v>781988.</v>
          </cell>
          <cell r="B3763">
            <v>78</v>
          </cell>
          <cell r="C3763">
            <v>1988</v>
          </cell>
          <cell r="D3763" t="str">
            <v>.</v>
          </cell>
          <cell r="E3763" t="str">
            <v>.</v>
          </cell>
          <cell r="F3763" t="str">
            <v>.</v>
          </cell>
        </row>
        <row r="3764">
          <cell r="A3764" t="str">
            <v>7819881991</v>
          </cell>
          <cell r="B3764">
            <v>78</v>
          </cell>
          <cell r="C3764">
            <v>1988</v>
          </cell>
          <cell r="D3764">
            <v>1991</v>
          </cell>
          <cell r="E3764">
            <v>16296</v>
          </cell>
          <cell r="F3764">
            <v>36943.03</v>
          </cell>
        </row>
        <row r="3765">
          <cell r="A3765" t="str">
            <v>7819941995</v>
          </cell>
          <cell r="B3765">
            <v>78</v>
          </cell>
          <cell r="C3765">
            <v>1994</v>
          </cell>
          <cell r="D3765">
            <v>1995</v>
          </cell>
          <cell r="E3765">
            <v>552</v>
          </cell>
          <cell r="F3765">
            <v>815.3</v>
          </cell>
        </row>
        <row r="3766">
          <cell r="A3766" t="str">
            <v>7819971998</v>
          </cell>
          <cell r="B3766">
            <v>78</v>
          </cell>
          <cell r="C3766">
            <v>1997</v>
          </cell>
          <cell r="D3766">
            <v>1998</v>
          </cell>
          <cell r="E3766">
            <v>382</v>
          </cell>
          <cell r="F3766">
            <v>440.83</v>
          </cell>
        </row>
        <row r="3767">
          <cell r="A3767" t="str">
            <v>7819971999</v>
          </cell>
          <cell r="B3767">
            <v>78</v>
          </cell>
          <cell r="C3767">
            <v>1997</v>
          </cell>
          <cell r="D3767">
            <v>1999</v>
          </cell>
          <cell r="E3767">
            <v>372</v>
          </cell>
          <cell r="F3767">
            <v>408.08</v>
          </cell>
        </row>
        <row r="3768">
          <cell r="A3768" t="str">
            <v>782000.</v>
          </cell>
          <cell r="B3768">
            <v>78</v>
          </cell>
          <cell r="C3768">
            <v>2000</v>
          </cell>
          <cell r="D3768" t="str">
            <v>.</v>
          </cell>
          <cell r="E3768" t="str">
            <v>.</v>
          </cell>
          <cell r="F3768" t="str">
            <v>.</v>
          </cell>
        </row>
        <row r="3769">
          <cell r="A3769" t="str">
            <v>782002.</v>
          </cell>
          <cell r="B3769">
            <v>78</v>
          </cell>
          <cell r="C3769">
            <v>2002</v>
          </cell>
          <cell r="D3769" t="str">
            <v>.</v>
          </cell>
          <cell r="E3769" t="str">
            <v>.</v>
          </cell>
          <cell r="F3769" t="str">
            <v>.</v>
          </cell>
        </row>
        <row r="3770">
          <cell r="A3770" t="str">
            <v>7820022002</v>
          </cell>
          <cell r="B3770">
            <v>78</v>
          </cell>
          <cell r="C3770">
            <v>2002</v>
          </cell>
          <cell r="D3770">
            <v>2002</v>
          </cell>
          <cell r="E3770">
            <v>15080</v>
          </cell>
          <cell r="F3770">
            <v>15321.28</v>
          </cell>
        </row>
        <row r="3771">
          <cell r="A3771" t="str">
            <v>9119811982</v>
          </cell>
          <cell r="B3771">
            <v>91</v>
          </cell>
          <cell r="C3771">
            <v>1981</v>
          </cell>
          <cell r="D3771">
            <v>1982</v>
          </cell>
          <cell r="E3771">
            <v>4.2</v>
          </cell>
          <cell r="F3771">
            <v>1551.58</v>
          </cell>
        </row>
        <row r="3772">
          <cell r="A3772" t="str">
            <v>9119811984</v>
          </cell>
          <cell r="B3772">
            <v>91</v>
          </cell>
          <cell r="C3772">
            <v>1981</v>
          </cell>
          <cell r="D3772">
            <v>1984</v>
          </cell>
          <cell r="E3772">
            <v>220</v>
          </cell>
          <cell r="F3772">
            <v>6982.36</v>
          </cell>
        </row>
        <row r="3773">
          <cell r="A3773" t="str">
            <v>911989.</v>
          </cell>
          <cell r="B3773">
            <v>91</v>
          </cell>
          <cell r="C3773">
            <v>1989</v>
          </cell>
          <cell r="D3773" t="str">
            <v>.</v>
          </cell>
          <cell r="E3773" t="str">
            <v>.</v>
          </cell>
          <cell r="F3773" t="str">
            <v>.</v>
          </cell>
        </row>
        <row r="3774">
          <cell r="A3774" t="str">
            <v>9119891990</v>
          </cell>
          <cell r="B3774">
            <v>91</v>
          </cell>
          <cell r="C3774">
            <v>1989</v>
          </cell>
          <cell r="D3774">
            <v>1990</v>
          </cell>
          <cell r="E3774">
            <v>29453</v>
          </cell>
          <cell r="F3774">
            <v>79464.19</v>
          </cell>
        </row>
        <row r="3775">
          <cell r="A3775" t="str">
            <v>9119891991</v>
          </cell>
          <cell r="B3775">
            <v>91</v>
          </cell>
          <cell r="C3775">
            <v>1989</v>
          </cell>
          <cell r="D3775">
            <v>1991</v>
          </cell>
          <cell r="E3775">
            <v>48894</v>
          </cell>
          <cell r="F3775">
            <v>110842.7</v>
          </cell>
        </row>
        <row r="3776">
          <cell r="A3776" t="str">
            <v>9119891992</v>
          </cell>
          <cell r="B3776">
            <v>91</v>
          </cell>
          <cell r="C3776">
            <v>1989</v>
          </cell>
          <cell r="D3776">
            <v>1992</v>
          </cell>
          <cell r="E3776">
            <v>11062</v>
          </cell>
          <cell r="F3776">
            <v>22400.55</v>
          </cell>
        </row>
        <row r="3777">
          <cell r="A3777" t="str">
            <v>9119891993</v>
          </cell>
          <cell r="B3777">
            <v>91</v>
          </cell>
          <cell r="C3777">
            <v>1989</v>
          </cell>
          <cell r="D3777">
            <v>1993</v>
          </cell>
          <cell r="E3777">
            <v>23706</v>
          </cell>
          <cell r="F3777">
            <v>43263.45</v>
          </cell>
        </row>
        <row r="3778">
          <cell r="A3778" t="str">
            <v>9119891994</v>
          </cell>
          <cell r="B3778">
            <v>91</v>
          </cell>
          <cell r="C3778">
            <v>1989</v>
          </cell>
          <cell r="D3778">
            <v>1994</v>
          </cell>
          <cell r="E3778">
            <v>99211</v>
          </cell>
          <cell r="F3778">
            <v>161217.88</v>
          </cell>
        </row>
        <row r="3779">
          <cell r="A3779" t="str">
            <v>The SAS</v>
          </cell>
          <cell r="D3779" t="str">
            <v>The SAS</v>
          </cell>
          <cell r="E3779" t="str">
            <v>System</v>
          </cell>
          <cell r="F3779">
            <v>0.375</v>
          </cell>
        </row>
        <row r="3780">
          <cell r="A3780">
            <v>0</v>
          </cell>
        </row>
        <row r="3781">
          <cell r="A3781">
            <v>0</v>
          </cell>
        </row>
        <row r="3782">
          <cell r="A3782">
            <v>0</v>
          </cell>
          <cell r="E3782" t="str">
            <v>PD_LOSS_</v>
          </cell>
        </row>
        <row r="3783">
          <cell r="A3783" t="str">
            <v>VEH_TYPEUNDERYR    PRODY</v>
          </cell>
          <cell r="B3783" t="str">
            <v>VEH_TYPE</v>
          </cell>
          <cell r="C3783" t="str">
            <v>UNDERY</v>
          </cell>
          <cell r="D3783" t="str">
            <v>R    PRODY</v>
          </cell>
          <cell r="E3783" t="str">
            <v>R     SHEKEL</v>
          </cell>
          <cell r="F3783" t="str">
            <v>INDEXLOSS</v>
          </cell>
        </row>
        <row r="3784">
          <cell r="A3784">
            <v>0</v>
          </cell>
        </row>
        <row r="3785">
          <cell r="A3785" t="str">
            <v>9119891995</v>
          </cell>
          <cell r="B3785">
            <v>91</v>
          </cell>
          <cell r="C3785">
            <v>1989</v>
          </cell>
          <cell r="D3785">
            <v>1995</v>
          </cell>
          <cell r="E3785">
            <v>-1</v>
          </cell>
          <cell r="F3785">
            <v>-1.48</v>
          </cell>
        </row>
        <row r="3786">
          <cell r="A3786" t="str">
            <v>9119891996</v>
          </cell>
          <cell r="B3786">
            <v>91</v>
          </cell>
          <cell r="C3786">
            <v>1989</v>
          </cell>
          <cell r="D3786">
            <v>1996</v>
          </cell>
          <cell r="E3786">
            <v>24620</v>
          </cell>
          <cell r="F3786">
            <v>32646.12</v>
          </cell>
        </row>
        <row r="3787">
          <cell r="A3787" t="str">
            <v>911990.</v>
          </cell>
          <cell r="B3787">
            <v>91</v>
          </cell>
          <cell r="C3787">
            <v>1990</v>
          </cell>
          <cell r="D3787" t="str">
            <v>.</v>
          </cell>
          <cell r="E3787" t="str">
            <v>.</v>
          </cell>
          <cell r="F3787" t="str">
            <v>.</v>
          </cell>
        </row>
        <row r="3788">
          <cell r="A3788" t="str">
            <v>9119901990</v>
          </cell>
          <cell r="B3788">
            <v>91</v>
          </cell>
          <cell r="C3788">
            <v>1990</v>
          </cell>
          <cell r="D3788">
            <v>1990</v>
          </cell>
          <cell r="E3788">
            <v>10288</v>
          </cell>
          <cell r="F3788">
            <v>27757.02</v>
          </cell>
        </row>
        <row r="3789">
          <cell r="A3789" t="str">
            <v>9119901991</v>
          </cell>
          <cell r="B3789">
            <v>91</v>
          </cell>
          <cell r="C3789">
            <v>1990</v>
          </cell>
          <cell r="D3789">
            <v>1991</v>
          </cell>
          <cell r="E3789">
            <v>114914</v>
          </cell>
          <cell r="F3789">
            <v>260510.04</v>
          </cell>
        </row>
        <row r="3790">
          <cell r="A3790" t="str">
            <v>9119901992</v>
          </cell>
          <cell r="B3790">
            <v>91</v>
          </cell>
          <cell r="C3790">
            <v>1990</v>
          </cell>
          <cell r="D3790">
            <v>1992</v>
          </cell>
          <cell r="E3790">
            <v>50437</v>
          </cell>
          <cell r="F3790">
            <v>102134.92</v>
          </cell>
        </row>
        <row r="3791">
          <cell r="A3791" t="str">
            <v>9119901993</v>
          </cell>
          <cell r="B3791">
            <v>91</v>
          </cell>
          <cell r="C3791">
            <v>1990</v>
          </cell>
          <cell r="D3791">
            <v>1993</v>
          </cell>
          <cell r="E3791">
            <v>165557</v>
          </cell>
          <cell r="F3791">
            <v>302141.52</v>
          </cell>
        </row>
        <row r="3792">
          <cell r="A3792" t="str">
            <v>9119901994</v>
          </cell>
          <cell r="B3792">
            <v>91</v>
          </cell>
          <cell r="C3792">
            <v>1990</v>
          </cell>
          <cell r="D3792">
            <v>1994</v>
          </cell>
          <cell r="E3792">
            <v>178882</v>
          </cell>
          <cell r="F3792">
            <v>290683.25</v>
          </cell>
        </row>
        <row r="3793">
          <cell r="A3793" t="str">
            <v>9119901995</v>
          </cell>
          <cell r="B3793">
            <v>91</v>
          </cell>
          <cell r="C3793">
            <v>1990</v>
          </cell>
          <cell r="D3793">
            <v>1995</v>
          </cell>
          <cell r="E3793">
            <v>11020</v>
          </cell>
          <cell r="F3793">
            <v>16276.54</v>
          </cell>
        </row>
        <row r="3794">
          <cell r="A3794" t="str">
            <v>9119901996</v>
          </cell>
          <cell r="B3794">
            <v>91</v>
          </cell>
          <cell r="C3794">
            <v>1990</v>
          </cell>
          <cell r="D3794">
            <v>1996</v>
          </cell>
          <cell r="E3794">
            <v>411205</v>
          </cell>
          <cell r="F3794">
            <v>545257.82999999996</v>
          </cell>
        </row>
        <row r="3795">
          <cell r="A3795" t="str">
            <v>9119901997</v>
          </cell>
          <cell r="B3795">
            <v>91</v>
          </cell>
          <cell r="C3795">
            <v>1990</v>
          </cell>
          <cell r="D3795">
            <v>1997</v>
          </cell>
          <cell r="E3795">
            <v>43037</v>
          </cell>
          <cell r="F3795">
            <v>52376.03</v>
          </cell>
        </row>
        <row r="3796">
          <cell r="A3796" t="str">
            <v>9119901998</v>
          </cell>
          <cell r="B3796">
            <v>91</v>
          </cell>
          <cell r="C3796">
            <v>1990</v>
          </cell>
          <cell r="D3796">
            <v>1998</v>
          </cell>
          <cell r="E3796">
            <v>1166</v>
          </cell>
          <cell r="F3796">
            <v>1345.56</v>
          </cell>
        </row>
        <row r="3797">
          <cell r="A3797" t="str">
            <v>9119901999</v>
          </cell>
          <cell r="B3797">
            <v>91</v>
          </cell>
          <cell r="C3797">
            <v>1990</v>
          </cell>
          <cell r="D3797">
            <v>1999</v>
          </cell>
          <cell r="E3797">
            <v>29728</v>
          </cell>
          <cell r="F3797">
            <v>32611.62</v>
          </cell>
        </row>
        <row r="3798">
          <cell r="A3798" t="str">
            <v>911991.</v>
          </cell>
          <cell r="B3798">
            <v>91</v>
          </cell>
          <cell r="C3798">
            <v>1991</v>
          </cell>
          <cell r="D3798" t="str">
            <v>.</v>
          </cell>
          <cell r="E3798" t="str">
            <v>.</v>
          </cell>
          <cell r="F3798" t="str">
            <v>.</v>
          </cell>
        </row>
        <row r="3799">
          <cell r="A3799" t="str">
            <v>9119911991</v>
          </cell>
          <cell r="B3799">
            <v>91</v>
          </cell>
          <cell r="C3799">
            <v>1991</v>
          </cell>
          <cell r="D3799">
            <v>1991</v>
          </cell>
          <cell r="E3799">
            <v>29689</v>
          </cell>
          <cell r="F3799">
            <v>67304.960000000006</v>
          </cell>
        </row>
        <row r="3800">
          <cell r="A3800" t="str">
            <v>9119911992</v>
          </cell>
          <cell r="B3800">
            <v>91</v>
          </cell>
          <cell r="C3800">
            <v>1991</v>
          </cell>
          <cell r="D3800">
            <v>1992</v>
          </cell>
          <cell r="E3800">
            <v>315427</v>
          </cell>
          <cell r="F3800">
            <v>638739.67000000004</v>
          </cell>
        </row>
        <row r="3801">
          <cell r="A3801" t="str">
            <v>9119911993</v>
          </cell>
          <cell r="B3801">
            <v>91</v>
          </cell>
          <cell r="C3801">
            <v>1991</v>
          </cell>
          <cell r="D3801">
            <v>1993</v>
          </cell>
          <cell r="E3801">
            <v>241052</v>
          </cell>
          <cell r="F3801">
            <v>439919.9</v>
          </cell>
        </row>
        <row r="3802">
          <cell r="A3802" t="str">
            <v>9119911994</v>
          </cell>
          <cell r="B3802">
            <v>91</v>
          </cell>
          <cell r="C3802">
            <v>1991</v>
          </cell>
          <cell r="D3802">
            <v>1994</v>
          </cell>
          <cell r="E3802">
            <v>973926</v>
          </cell>
          <cell r="F3802">
            <v>1582629.75</v>
          </cell>
        </row>
        <row r="3803">
          <cell r="A3803" t="str">
            <v>9119911995</v>
          </cell>
          <cell r="B3803">
            <v>91</v>
          </cell>
          <cell r="C3803">
            <v>1991</v>
          </cell>
          <cell r="D3803">
            <v>1995</v>
          </cell>
          <cell r="E3803">
            <v>706756</v>
          </cell>
          <cell r="F3803">
            <v>1043878.61</v>
          </cell>
        </row>
        <row r="3804">
          <cell r="A3804" t="str">
            <v>9119911996</v>
          </cell>
          <cell r="B3804">
            <v>91</v>
          </cell>
          <cell r="C3804">
            <v>1991</v>
          </cell>
          <cell r="D3804">
            <v>1996</v>
          </cell>
          <cell r="E3804">
            <v>99902</v>
          </cell>
          <cell r="F3804">
            <v>132470.04999999999</v>
          </cell>
        </row>
        <row r="3805">
          <cell r="A3805" t="str">
            <v>9119911997</v>
          </cell>
          <cell r="B3805">
            <v>91</v>
          </cell>
          <cell r="C3805">
            <v>1991</v>
          </cell>
          <cell r="D3805">
            <v>1997</v>
          </cell>
          <cell r="E3805">
            <v>985</v>
          </cell>
          <cell r="F3805">
            <v>1198.75</v>
          </cell>
        </row>
        <row r="3806">
          <cell r="A3806" t="str">
            <v>9119911998</v>
          </cell>
          <cell r="B3806">
            <v>91</v>
          </cell>
          <cell r="C3806">
            <v>1991</v>
          </cell>
          <cell r="D3806">
            <v>1998</v>
          </cell>
          <cell r="E3806">
            <v>425630</v>
          </cell>
          <cell r="F3806">
            <v>491177.02</v>
          </cell>
        </row>
        <row r="3807">
          <cell r="A3807" t="str">
            <v>9119912000</v>
          </cell>
          <cell r="B3807">
            <v>91</v>
          </cell>
          <cell r="C3807">
            <v>1991</v>
          </cell>
          <cell r="D3807">
            <v>2000</v>
          </cell>
          <cell r="E3807">
            <v>600</v>
          </cell>
          <cell r="F3807">
            <v>651</v>
          </cell>
        </row>
        <row r="3808">
          <cell r="A3808" t="str">
            <v>9119912001</v>
          </cell>
          <cell r="B3808">
            <v>91</v>
          </cell>
          <cell r="C3808">
            <v>1991</v>
          </cell>
          <cell r="D3808">
            <v>2001</v>
          </cell>
          <cell r="E3808">
            <v>1000</v>
          </cell>
          <cell r="F3808">
            <v>1073</v>
          </cell>
        </row>
        <row r="3809">
          <cell r="A3809" t="str">
            <v>911992.</v>
          </cell>
          <cell r="B3809">
            <v>91</v>
          </cell>
          <cell r="C3809">
            <v>1992</v>
          </cell>
          <cell r="D3809" t="str">
            <v>.</v>
          </cell>
          <cell r="E3809" t="str">
            <v>.</v>
          </cell>
          <cell r="F3809" t="str">
            <v>.</v>
          </cell>
        </row>
        <row r="3810">
          <cell r="A3810" t="str">
            <v>9119921992</v>
          </cell>
          <cell r="B3810">
            <v>91</v>
          </cell>
          <cell r="C3810">
            <v>1992</v>
          </cell>
          <cell r="D3810">
            <v>1992</v>
          </cell>
          <cell r="E3810">
            <v>148862</v>
          </cell>
          <cell r="F3810">
            <v>301445.55</v>
          </cell>
        </row>
        <row r="3811">
          <cell r="A3811" t="str">
            <v>9119921993</v>
          </cell>
          <cell r="B3811">
            <v>91</v>
          </cell>
          <cell r="C3811">
            <v>1992</v>
          </cell>
          <cell r="D3811">
            <v>1993</v>
          </cell>
          <cell r="E3811">
            <v>593613</v>
          </cell>
          <cell r="F3811">
            <v>1083343.72</v>
          </cell>
        </row>
        <row r="3812">
          <cell r="A3812" t="str">
            <v>9119921994</v>
          </cell>
          <cell r="B3812">
            <v>91</v>
          </cell>
          <cell r="C3812">
            <v>1992</v>
          </cell>
          <cell r="D3812">
            <v>1994</v>
          </cell>
          <cell r="E3812">
            <v>686863</v>
          </cell>
          <cell r="F3812">
            <v>1116152.3799999999</v>
          </cell>
        </row>
        <row r="3813">
          <cell r="A3813" t="str">
            <v>9119921995</v>
          </cell>
          <cell r="B3813">
            <v>91</v>
          </cell>
          <cell r="C3813">
            <v>1992</v>
          </cell>
          <cell r="D3813">
            <v>1995</v>
          </cell>
          <cell r="E3813">
            <v>110516</v>
          </cell>
          <cell r="F3813">
            <v>163232.13</v>
          </cell>
        </row>
        <row r="3814">
          <cell r="A3814" t="str">
            <v>9119921996</v>
          </cell>
          <cell r="B3814">
            <v>91</v>
          </cell>
          <cell r="C3814">
            <v>1992</v>
          </cell>
          <cell r="D3814">
            <v>1996</v>
          </cell>
          <cell r="E3814">
            <v>722821</v>
          </cell>
          <cell r="F3814">
            <v>958460.65</v>
          </cell>
        </row>
        <row r="3815">
          <cell r="A3815" t="str">
            <v>9119921997</v>
          </cell>
          <cell r="B3815">
            <v>91</v>
          </cell>
          <cell r="C3815">
            <v>1992</v>
          </cell>
          <cell r="D3815">
            <v>1997</v>
          </cell>
          <cell r="E3815">
            <v>4697443</v>
          </cell>
          <cell r="F3815">
            <v>5716788.1299999999</v>
          </cell>
        </row>
        <row r="3816">
          <cell r="A3816" t="str">
            <v>9119921998</v>
          </cell>
          <cell r="B3816">
            <v>91</v>
          </cell>
          <cell r="C3816">
            <v>1992</v>
          </cell>
          <cell r="D3816">
            <v>1998</v>
          </cell>
          <cell r="E3816">
            <v>1020941</v>
          </cell>
          <cell r="F3816">
            <v>1178165.9099999999</v>
          </cell>
        </row>
        <row r="3817">
          <cell r="A3817" t="str">
            <v>9119921999</v>
          </cell>
          <cell r="B3817">
            <v>91</v>
          </cell>
          <cell r="C3817">
            <v>1992</v>
          </cell>
          <cell r="D3817">
            <v>1999</v>
          </cell>
          <cell r="E3817">
            <v>1712187</v>
          </cell>
          <cell r="F3817">
            <v>1878269.14</v>
          </cell>
        </row>
        <row r="3818">
          <cell r="A3818" t="str">
            <v>9119922000</v>
          </cell>
          <cell r="B3818">
            <v>91</v>
          </cell>
          <cell r="C3818">
            <v>1992</v>
          </cell>
          <cell r="D3818">
            <v>2000</v>
          </cell>
          <cell r="E3818">
            <v>819</v>
          </cell>
          <cell r="F3818">
            <v>888.62</v>
          </cell>
        </row>
        <row r="3819">
          <cell r="A3819" t="str">
            <v>9119922001</v>
          </cell>
          <cell r="B3819">
            <v>91</v>
          </cell>
          <cell r="C3819">
            <v>1992</v>
          </cell>
          <cell r="D3819">
            <v>2001</v>
          </cell>
          <cell r="E3819">
            <v>8868</v>
          </cell>
          <cell r="F3819">
            <v>9515.36</v>
          </cell>
        </row>
        <row r="3820">
          <cell r="A3820" t="str">
            <v>911993.</v>
          </cell>
          <cell r="B3820">
            <v>91</v>
          </cell>
          <cell r="C3820">
            <v>1993</v>
          </cell>
          <cell r="D3820" t="str">
            <v>.</v>
          </cell>
          <cell r="E3820" t="str">
            <v>.</v>
          </cell>
          <cell r="F3820" t="str">
            <v>.</v>
          </cell>
        </row>
        <row r="3821">
          <cell r="A3821" t="str">
            <v>9119931993</v>
          </cell>
          <cell r="B3821">
            <v>91</v>
          </cell>
          <cell r="C3821">
            <v>1993</v>
          </cell>
          <cell r="D3821">
            <v>1993</v>
          </cell>
          <cell r="E3821">
            <v>31402</v>
          </cell>
          <cell r="F3821">
            <v>57308.65</v>
          </cell>
        </row>
        <row r="3822">
          <cell r="A3822" t="str">
            <v>9119931994</v>
          </cell>
          <cell r="B3822">
            <v>91</v>
          </cell>
          <cell r="C3822">
            <v>1993</v>
          </cell>
          <cell r="D3822">
            <v>1994</v>
          </cell>
          <cell r="E3822">
            <v>68960</v>
          </cell>
          <cell r="F3822">
            <v>112060</v>
          </cell>
        </row>
        <row r="3823">
          <cell r="A3823" t="str">
            <v>9119931995</v>
          </cell>
          <cell r="B3823">
            <v>91</v>
          </cell>
          <cell r="C3823">
            <v>1993</v>
          </cell>
          <cell r="D3823">
            <v>1995</v>
          </cell>
          <cell r="E3823">
            <v>280674</v>
          </cell>
          <cell r="F3823">
            <v>414555.5</v>
          </cell>
        </row>
        <row r="3824">
          <cell r="A3824" t="str">
            <v>9119931996</v>
          </cell>
          <cell r="B3824">
            <v>91</v>
          </cell>
          <cell r="C3824">
            <v>1993</v>
          </cell>
          <cell r="D3824">
            <v>1996</v>
          </cell>
          <cell r="E3824">
            <v>616347</v>
          </cell>
          <cell r="F3824">
            <v>817276.12</v>
          </cell>
        </row>
        <row r="3825">
          <cell r="A3825" t="str">
            <v>9119931997</v>
          </cell>
          <cell r="B3825">
            <v>91</v>
          </cell>
          <cell r="C3825">
            <v>1993</v>
          </cell>
          <cell r="D3825">
            <v>1997</v>
          </cell>
          <cell r="E3825">
            <v>282702</v>
          </cell>
          <cell r="F3825">
            <v>344048.33</v>
          </cell>
        </row>
        <row r="3826">
          <cell r="A3826" t="str">
            <v>9119931998</v>
          </cell>
          <cell r="B3826">
            <v>91</v>
          </cell>
          <cell r="C3826">
            <v>1993</v>
          </cell>
          <cell r="D3826">
            <v>1998</v>
          </cell>
          <cell r="E3826">
            <v>26428</v>
          </cell>
          <cell r="F3826">
            <v>30497.91</v>
          </cell>
        </row>
        <row r="3827">
          <cell r="A3827" t="str">
            <v>9119931999</v>
          </cell>
          <cell r="B3827">
            <v>91</v>
          </cell>
          <cell r="C3827">
            <v>1993</v>
          </cell>
          <cell r="D3827">
            <v>1999</v>
          </cell>
          <cell r="E3827">
            <v>5349</v>
          </cell>
          <cell r="F3827">
            <v>5867.85</v>
          </cell>
        </row>
        <row r="3828">
          <cell r="A3828" t="str">
            <v>9119932000</v>
          </cell>
          <cell r="B3828">
            <v>91</v>
          </cell>
          <cell r="C3828">
            <v>1993</v>
          </cell>
          <cell r="D3828">
            <v>2000</v>
          </cell>
          <cell r="E3828">
            <v>14279</v>
          </cell>
          <cell r="F3828">
            <v>15492.71</v>
          </cell>
        </row>
        <row r="3829">
          <cell r="A3829" t="str">
            <v>9119932001</v>
          </cell>
          <cell r="B3829">
            <v>91</v>
          </cell>
          <cell r="C3829">
            <v>1993</v>
          </cell>
          <cell r="D3829">
            <v>2001</v>
          </cell>
          <cell r="E3829">
            <v>117475</v>
          </cell>
          <cell r="F3829">
            <v>126050.67</v>
          </cell>
        </row>
        <row r="3830">
          <cell r="A3830" t="str">
            <v>9119932002</v>
          </cell>
          <cell r="B3830">
            <v>91</v>
          </cell>
          <cell r="C3830">
            <v>1993</v>
          </cell>
          <cell r="D3830">
            <v>2002</v>
          </cell>
          <cell r="E3830">
            <v>39867</v>
          </cell>
          <cell r="F3830">
            <v>40504.870000000003</v>
          </cell>
        </row>
        <row r="3831">
          <cell r="A3831" t="str">
            <v>911994.</v>
          </cell>
          <cell r="B3831">
            <v>91</v>
          </cell>
          <cell r="C3831">
            <v>1994</v>
          </cell>
          <cell r="D3831" t="str">
            <v>.</v>
          </cell>
          <cell r="E3831" t="str">
            <v>.</v>
          </cell>
          <cell r="F3831" t="str">
            <v>.</v>
          </cell>
        </row>
        <row r="3832">
          <cell r="A3832" t="str">
            <v>9119941994</v>
          </cell>
          <cell r="B3832">
            <v>91</v>
          </cell>
          <cell r="C3832">
            <v>1994</v>
          </cell>
          <cell r="D3832">
            <v>1994</v>
          </cell>
          <cell r="E3832">
            <v>129118</v>
          </cell>
          <cell r="F3832">
            <v>209816.75</v>
          </cell>
        </row>
        <row r="3833">
          <cell r="A3833" t="str">
            <v>9119941995</v>
          </cell>
          <cell r="B3833">
            <v>91</v>
          </cell>
          <cell r="C3833">
            <v>1994</v>
          </cell>
          <cell r="D3833">
            <v>1995</v>
          </cell>
          <cell r="E3833">
            <v>646827</v>
          </cell>
          <cell r="F3833">
            <v>955363.48</v>
          </cell>
        </row>
        <row r="3834">
          <cell r="A3834" t="str">
            <v>9119941996</v>
          </cell>
          <cell r="B3834">
            <v>91</v>
          </cell>
          <cell r="C3834">
            <v>1994</v>
          </cell>
          <cell r="D3834">
            <v>1996</v>
          </cell>
          <cell r="E3834">
            <v>591034</v>
          </cell>
          <cell r="F3834">
            <v>783711.08</v>
          </cell>
        </row>
        <row r="3835">
          <cell r="A3835" t="str">
            <v>9119941997</v>
          </cell>
          <cell r="B3835">
            <v>91</v>
          </cell>
          <cell r="C3835">
            <v>1994</v>
          </cell>
          <cell r="D3835">
            <v>1997</v>
          </cell>
          <cell r="E3835">
            <v>1398165</v>
          </cell>
          <cell r="F3835">
            <v>1701566.8</v>
          </cell>
        </row>
        <row r="3836">
          <cell r="A3836" t="str">
            <v>9119941998</v>
          </cell>
          <cell r="B3836">
            <v>91</v>
          </cell>
          <cell r="C3836">
            <v>1994</v>
          </cell>
          <cell r="D3836">
            <v>1998</v>
          </cell>
          <cell r="E3836">
            <v>1707564</v>
          </cell>
          <cell r="F3836">
            <v>1970528.86</v>
          </cell>
        </row>
        <row r="3837">
          <cell r="A3837" t="str">
            <v>9119941999</v>
          </cell>
          <cell r="B3837">
            <v>91</v>
          </cell>
          <cell r="C3837">
            <v>1994</v>
          </cell>
          <cell r="D3837">
            <v>1999</v>
          </cell>
          <cell r="E3837">
            <v>189749</v>
          </cell>
          <cell r="F3837">
            <v>208154.65</v>
          </cell>
        </row>
        <row r="3838">
          <cell r="A3838" t="str">
            <v>9119942000</v>
          </cell>
          <cell r="B3838">
            <v>91</v>
          </cell>
          <cell r="C3838">
            <v>1994</v>
          </cell>
          <cell r="D3838">
            <v>2000</v>
          </cell>
          <cell r="E3838">
            <v>1251580</v>
          </cell>
          <cell r="F3838">
            <v>1357964.3</v>
          </cell>
        </row>
        <row r="3839">
          <cell r="A3839" t="str">
            <v>9119942001</v>
          </cell>
          <cell r="B3839">
            <v>91</v>
          </cell>
          <cell r="C3839">
            <v>1994</v>
          </cell>
          <cell r="D3839">
            <v>2001</v>
          </cell>
          <cell r="E3839">
            <v>72787</v>
          </cell>
          <cell r="F3839">
            <v>78100.45</v>
          </cell>
        </row>
        <row r="3840">
          <cell r="A3840" t="str">
            <v>The SAS</v>
          </cell>
          <cell r="D3840" t="str">
            <v>The SAS</v>
          </cell>
          <cell r="E3840" t="str">
            <v>System</v>
          </cell>
          <cell r="F3840">
            <v>0.375</v>
          </cell>
        </row>
        <row r="3841">
          <cell r="A3841">
            <v>0</v>
          </cell>
        </row>
        <row r="3842">
          <cell r="A3842">
            <v>0</v>
          </cell>
        </row>
        <row r="3843">
          <cell r="A3843">
            <v>0</v>
          </cell>
          <cell r="E3843" t="str">
            <v>PD_LOSS_</v>
          </cell>
        </row>
        <row r="3844">
          <cell r="A3844" t="str">
            <v>VEH_TYPEUNDERYR    PRODY</v>
          </cell>
          <cell r="B3844" t="str">
            <v>VEH_TYPE</v>
          </cell>
          <cell r="C3844" t="str">
            <v>UNDERY</v>
          </cell>
          <cell r="D3844" t="str">
            <v>R    PRODY</v>
          </cell>
          <cell r="E3844" t="str">
            <v>R       SHEKEL</v>
          </cell>
          <cell r="F3844" t="str">
            <v>INDEXLOSS</v>
          </cell>
        </row>
        <row r="3845">
          <cell r="A3845">
            <v>0</v>
          </cell>
        </row>
        <row r="3846">
          <cell r="A3846" t="str">
            <v>9119942002</v>
          </cell>
          <cell r="B3846">
            <v>91</v>
          </cell>
          <cell r="C3846">
            <v>1994</v>
          </cell>
          <cell r="D3846">
            <v>2002</v>
          </cell>
          <cell r="E3846">
            <v>430486</v>
          </cell>
          <cell r="F3846">
            <v>437373.78</v>
          </cell>
        </row>
        <row r="3847">
          <cell r="A3847" t="str">
            <v>911995.</v>
          </cell>
          <cell r="B3847">
            <v>91</v>
          </cell>
          <cell r="C3847">
            <v>1995</v>
          </cell>
          <cell r="D3847" t="str">
            <v>.</v>
          </cell>
          <cell r="E3847" t="str">
            <v>.</v>
          </cell>
          <cell r="F3847" t="str">
            <v>.</v>
          </cell>
        </row>
        <row r="3848">
          <cell r="A3848" t="str">
            <v>9119951995</v>
          </cell>
          <cell r="B3848">
            <v>91</v>
          </cell>
          <cell r="C3848">
            <v>1995</v>
          </cell>
          <cell r="D3848">
            <v>1995</v>
          </cell>
          <cell r="E3848">
            <v>40788</v>
          </cell>
          <cell r="F3848">
            <v>60243.88</v>
          </cell>
        </row>
        <row r="3849">
          <cell r="A3849" t="str">
            <v>9119951996</v>
          </cell>
          <cell r="B3849">
            <v>91</v>
          </cell>
          <cell r="C3849">
            <v>1995</v>
          </cell>
          <cell r="D3849">
            <v>1996</v>
          </cell>
          <cell r="E3849">
            <v>157225</v>
          </cell>
          <cell r="F3849">
            <v>208480.35</v>
          </cell>
        </row>
        <row r="3850">
          <cell r="A3850" t="str">
            <v>9119951997</v>
          </cell>
          <cell r="B3850">
            <v>91</v>
          </cell>
          <cell r="C3850">
            <v>1995</v>
          </cell>
          <cell r="D3850">
            <v>1997</v>
          </cell>
          <cell r="E3850">
            <v>63809</v>
          </cell>
          <cell r="F3850">
            <v>77655.55</v>
          </cell>
        </row>
        <row r="3851">
          <cell r="A3851" t="str">
            <v>9119951998</v>
          </cell>
          <cell r="B3851">
            <v>91</v>
          </cell>
          <cell r="C3851">
            <v>1995</v>
          </cell>
          <cell r="D3851">
            <v>1998</v>
          </cell>
          <cell r="E3851">
            <v>179559</v>
          </cell>
          <cell r="F3851">
            <v>207211.09</v>
          </cell>
        </row>
        <row r="3852">
          <cell r="A3852" t="str">
            <v>9119951999</v>
          </cell>
          <cell r="B3852">
            <v>91</v>
          </cell>
          <cell r="C3852">
            <v>1995</v>
          </cell>
          <cell r="D3852">
            <v>1999</v>
          </cell>
          <cell r="E3852">
            <v>529201</v>
          </cell>
          <cell r="F3852">
            <v>580533.5</v>
          </cell>
        </row>
        <row r="3853">
          <cell r="A3853" t="str">
            <v>9119952000</v>
          </cell>
          <cell r="B3853">
            <v>91</v>
          </cell>
          <cell r="C3853">
            <v>1995</v>
          </cell>
          <cell r="D3853">
            <v>2000</v>
          </cell>
          <cell r="E3853">
            <v>96077</v>
          </cell>
          <cell r="F3853">
            <v>104243.54</v>
          </cell>
        </row>
        <row r="3854">
          <cell r="A3854" t="str">
            <v>9119952001</v>
          </cell>
          <cell r="B3854">
            <v>91</v>
          </cell>
          <cell r="C3854">
            <v>1995</v>
          </cell>
          <cell r="D3854">
            <v>2001</v>
          </cell>
          <cell r="E3854">
            <v>153164</v>
          </cell>
          <cell r="F3854">
            <v>164344.97</v>
          </cell>
        </row>
        <row r="3855">
          <cell r="A3855" t="str">
            <v>9119952002</v>
          </cell>
          <cell r="B3855">
            <v>91</v>
          </cell>
          <cell r="C3855">
            <v>1995</v>
          </cell>
          <cell r="D3855">
            <v>2002</v>
          </cell>
          <cell r="E3855">
            <v>7134</v>
          </cell>
          <cell r="F3855">
            <v>7248.14</v>
          </cell>
        </row>
        <row r="3856">
          <cell r="A3856" t="str">
            <v>911996.</v>
          </cell>
          <cell r="B3856">
            <v>91</v>
          </cell>
          <cell r="C3856">
            <v>1996</v>
          </cell>
          <cell r="D3856" t="str">
            <v>.</v>
          </cell>
          <cell r="E3856" t="str">
            <v>.</v>
          </cell>
          <cell r="F3856" t="str">
            <v>.</v>
          </cell>
        </row>
        <row r="3857">
          <cell r="A3857" t="str">
            <v>9119961996</v>
          </cell>
          <cell r="B3857">
            <v>91</v>
          </cell>
          <cell r="C3857">
            <v>1996</v>
          </cell>
          <cell r="D3857">
            <v>1996</v>
          </cell>
          <cell r="E3857">
            <v>210940</v>
          </cell>
          <cell r="F3857">
            <v>279706.44</v>
          </cell>
        </row>
        <row r="3858">
          <cell r="A3858" t="str">
            <v>9119961997</v>
          </cell>
          <cell r="B3858">
            <v>91</v>
          </cell>
          <cell r="C3858">
            <v>1996</v>
          </cell>
          <cell r="D3858">
            <v>1997</v>
          </cell>
          <cell r="E3858">
            <v>379388</v>
          </cell>
          <cell r="F3858">
            <v>461715.20000000001</v>
          </cell>
        </row>
        <row r="3859">
          <cell r="A3859" t="str">
            <v>9119961998</v>
          </cell>
          <cell r="B3859">
            <v>91</v>
          </cell>
          <cell r="C3859">
            <v>1996</v>
          </cell>
          <cell r="D3859">
            <v>1998</v>
          </cell>
          <cell r="E3859">
            <v>506056</v>
          </cell>
          <cell r="F3859">
            <v>583988.62</v>
          </cell>
        </row>
        <row r="3860">
          <cell r="A3860" t="str">
            <v>9119961999</v>
          </cell>
          <cell r="B3860">
            <v>91</v>
          </cell>
          <cell r="C3860">
            <v>1996</v>
          </cell>
          <cell r="D3860">
            <v>1999</v>
          </cell>
          <cell r="E3860">
            <v>387065</v>
          </cell>
          <cell r="F3860">
            <v>424610.3</v>
          </cell>
        </row>
        <row r="3861">
          <cell r="A3861" t="str">
            <v>9119962000</v>
          </cell>
          <cell r="B3861">
            <v>91</v>
          </cell>
          <cell r="C3861">
            <v>1996</v>
          </cell>
          <cell r="D3861">
            <v>2000</v>
          </cell>
          <cell r="E3861">
            <v>128715</v>
          </cell>
          <cell r="F3861">
            <v>139655.76999999999</v>
          </cell>
        </row>
        <row r="3862">
          <cell r="A3862" t="str">
            <v>9119962001</v>
          </cell>
          <cell r="B3862">
            <v>91</v>
          </cell>
          <cell r="C3862">
            <v>1996</v>
          </cell>
          <cell r="D3862">
            <v>2001</v>
          </cell>
          <cell r="E3862">
            <v>251381</v>
          </cell>
          <cell r="F3862">
            <v>269731.81</v>
          </cell>
        </row>
        <row r="3863">
          <cell r="A3863" t="str">
            <v>9119962002</v>
          </cell>
          <cell r="B3863">
            <v>91</v>
          </cell>
          <cell r="C3863">
            <v>1996</v>
          </cell>
          <cell r="D3863">
            <v>2002</v>
          </cell>
          <cell r="E3863">
            <v>153014</v>
          </cell>
          <cell r="F3863">
            <v>155462.22</v>
          </cell>
        </row>
        <row r="3864">
          <cell r="A3864" t="str">
            <v>911997.</v>
          </cell>
          <cell r="B3864">
            <v>91</v>
          </cell>
          <cell r="C3864">
            <v>1997</v>
          </cell>
          <cell r="D3864" t="str">
            <v>.</v>
          </cell>
          <cell r="E3864" t="str">
            <v>.</v>
          </cell>
          <cell r="F3864" t="str">
            <v>.</v>
          </cell>
        </row>
        <row r="3865">
          <cell r="A3865" t="str">
            <v>9119971997</v>
          </cell>
          <cell r="B3865">
            <v>91</v>
          </cell>
          <cell r="C3865">
            <v>1997</v>
          </cell>
          <cell r="D3865">
            <v>1997</v>
          </cell>
          <cell r="E3865">
            <v>170409</v>
          </cell>
          <cell r="F3865">
            <v>207387.75</v>
          </cell>
        </row>
        <row r="3866">
          <cell r="A3866" t="str">
            <v>9119971998</v>
          </cell>
          <cell r="B3866">
            <v>91</v>
          </cell>
          <cell r="C3866">
            <v>1997</v>
          </cell>
          <cell r="D3866">
            <v>1998</v>
          </cell>
          <cell r="E3866">
            <v>590248</v>
          </cell>
          <cell r="F3866">
            <v>681146.19</v>
          </cell>
        </row>
        <row r="3867">
          <cell r="A3867" t="str">
            <v>9119971999</v>
          </cell>
          <cell r="B3867">
            <v>91</v>
          </cell>
          <cell r="C3867">
            <v>1997</v>
          </cell>
          <cell r="D3867">
            <v>1999</v>
          </cell>
          <cell r="E3867">
            <v>399681</v>
          </cell>
          <cell r="F3867">
            <v>438450.06</v>
          </cell>
        </row>
        <row r="3868">
          <cell r="A3868" t="str">
            <v>9119972000</v>
          </cell>
          <cell r="B3868">
            <v>91</v>
          </cell>
          <cell r="C3868">
            <v>1997</v>
          </cell>
          <cell r="D3868">
            <v>2000</v>
          </cell>
          <cell r="E3868">
            <v>308350</v>
          </cell>
          <cell r="F3868">
            <v>334559.75</v>
          </cell>
        </row>
        <row r="3869">
          <cell r="A3869" t="str">
            <v>9119972001</v>
          </cell>
          <cell r="B3869">
            <v>91</v>
          </cell>
          <cell r="C3869">
            <v>1997</v>
          </cell>
          <cell r="D3869">
            <v>2001</v>
          </cell>
          <cell r="E3869">
            <v>265321</v>
          </cell>
          <cell r="F3869">
            <v>284689.43</v>
          </cell>
        </row>
        <row r="3870">
          <cell r="A3870" t="str">
            <v>9119972002</v>
          </cell>
          <cell r="B3870">
            <v>91</v>
          </cell>
          <cell r="C3870">
            <v>1997</v>
          </cell>
          <cell r="D3870">
            <v>2002</v>
          </cell>
          <cell r="E3870">
            <v>308132</v>
          </cell>
          <cell r="F3870">
            <v>313062.11</v>
          </cell>
        </row>
        <row r="3871">
          <cell r="A3871" t="str">
            <v>911998.</v>
          </cell>
          <cell r="B3871">
            <v>91</v>
          </cell>
          <cell r="C3871">
            <v>1998</v>
          </cell>
          <cell r="D3871" t="str">
            <v>.</v>
          </cell>
          <cell r="E3871" t="str">
            <v>.</v>
          </cell>
          <cell r="F3871" t="str">
            <v>.</v>
          </cell>
        </row>
        <row r="3872">
          <cell r="A3872" t="str">
            <v>9119981998</v>
          </cell>
          <cell r="B3872">
            <v>91</v>
          </cell>
          <cell r="C3872">
            <v>1998</v>
          </cell>
          <cell r="D3872">
            <v>1998</v>
          </cell>
          <cell r="E3872">
            <v>215612.6</v>
          </cell>
          <cell r="F3872">
            <v>248816.94</v>
          </cell>
        </row>
        <row r="3873">
          <cell r="A3873" t="str">
            <v>9119981999</v>
          </cell>
          <cell r="B3873">
            <v>91</v>
          </cell>
          <cell r="C3873">
            <v>1998</v>
          </cell>
          <cell r="D3873">
            <v>1999</v>
          </cell>
          <cell r="E3873">
            <v>244025</v>
          </cell>
          <cell r="F3873">
            <v>267695.42</v>
          </cell>
        </row>
        <row r="3874">
          <cell r="A3874" t="str">
            <v>9119982000</v>
          </cell>
          <cell r="B3874">
            <v>91</v>
          </cell>
          <cell r="C3874">
            <v>1998</v>
          </cell>
          <cell r="D3874">
            <v>2000</v>
          </cell>
          <cell r="E3874">
            <v>380081</v>
          </cell>
          <cell r="F3874">
            <v>412387.88</v>
          </cell>
        </row>
        <row r="3875">
          <cell r="A3875" t="str">
            <v>9119982001</v>
          </cell>
          <cell r="B3875">
            <v>91</v>
          </cell>
          <cell r="C3875">
            <v>1998</v>
          </cell>
          <cell r="D3875">
            <v>2001</v>
          </cell>
          <cell r="E3875">
            <v>48029</v>
          </cell>
          <cell r="F3875">
            <v>51535.12</v>
          </cell>
        </row>
        <row r="3876">
          <cell r="A3876" t="str">
            <v>9119982002</v>
          </cell>
          <cell r="B3876">
            <v>91</v>
          </cell>
          <cell r="C3876">
            <v>1998</v>
          </cell>
          <cell r="D3876">
            <v>2002</v>
          </cell>
          <cell r="E3876">
            <v>229760</v>
          </cell>
          <cell r="F3876">
            <v>233436.16</v>
          </cell>
        </row>
        <row r="3877">
          <cell r="A3877" t="str">
            <v>911999.</v>
          </cell>
          <cell r="B3877">
            <v>91</v>
          </cell>
          <cell r="C3877">
            <v>1999</v>
          </cell>
          <cell r="D3877" t="str">
            <v>.</v>
          </cell>
          <cell r="E3877" t="str">
            <v>.</v>
          </cell>
          <cell r="F3877" t="str">
            <v>.</v>
          </cell>
        </row>
        <row r="3878">
          <cell r="A3878" t="str">
            <v>9119991999</v>
          </cell>
          <cell r="B3878">
            <v>91</v>
          </cell>
          <cell r="C3878">
            <v>1999</v>
          </cell>
          <cell r="D3878">
            <v>1999</v>
          </cell>
          <cell r="E3878">
            <v>137227.5</v>
          </cell>
          <cell r="F3878">
            <v>150538.57</v>
          </cell>
        </row>
        <row r="3879">
          <cell r="A3879" t="str">
            <v>9119992000</v>
          </cell>
          <cell r="B3879">
            <v>91</v>
          </cell>
          <cell r="C3879">
            <v>1999</v>
          </cell>
          <cell r="D3879">
            <v>2000</v>
          </cell>
          <cell r="E3879">
            <v>1360901</v>
          </cell>
          <cell r="F3879">
            <v>1476577.58</v>
          </cell>
        </row>
        <row r="3880">
          <cell r="A3880" t="str">
            <v>9119992001</v>
          </cell>
          <cell r="B3880">
            <v>91</v>
          </cell>
          <cell r="C3880">
            <v>1999</v>
          </cell>
          <cell r="D3880">
            <v>2001</v>
          </cell>
          <cell r="E3880">
            <v>834207</v>
          </cell>
          <cell r="F3880">
            <v>895104.11</v>
          </cell>
        </row>
        <row r="3881">
          <cell r="A3881" t="str">
            <v>9119992002</v>
          </cell>
          <cell r="B3881">
            <v>91</v>
          </cell>
          <cell r="C3881">
            <v>1999</v>
          </cell>
          <cell r="D3881">
            <v>2002</v>
          </cell>
          <cell r="E3881">
            <v>556762</v>
          </cell>
          <cell r="F3881">
            <v>565670.18999999994</v>
          </cell>
        </row>
        <row r="3882">
          <cell r="A3882" t="str">
            <v>912000.</v>
          </cell>
          <cell r="B3882">
            <v>91</v>
          </cell>
          <cell r="C3882">
            <v>2000</v>
          </cell>
          <cell r="D3882" t="str">
            <v>.</v>
          </cell>
          <cell r="E3882" t="str">
            <v>.</v>
          </cell>
          <cell r="F3882" t="str">
            <v>.</v>
          </cell>
        </row>
        <row r="3883">
          <cell r="A3883" t="str">
            <v>9120002000</v>
          </cell>
          <cell r="B3883">
            <v>91</v>
          </cell>
          <cell r="C3883">
            <v>2000</v>
          </cell>
          <cell r="D3883">
            <v>2000</v>
          </cell>
          <cell r="E3883">
            <v>581925</v>
          </cell>
          <cell r="F3883">
            <v>631388.62</v>
          </cell>
        </row>
        <row r="3884">
          <cell r="A3884" t="str">
            <v>9120002001</v>
          </cell>
          <cell r="B3884">
            <v>91</v>
          </cell>
          <cell r="C3884">
            <v>2000</v>
          </cell>
          <cell r="D3884">
            <v>2001</v>
          </cell>
          <cell r="E3884">
            <v>798265</v>
          </cell>
          <cell r="F3884">
            <v>856538.34</v>
          </cell>
        </row>
        <row r="3885">
          <cell r="A3885" t="str">
            <v>9120002002</v>
          </cell>
          <cell r="B3885">
            <v>91</v>
          </cell>
          <cell r="C3885">
            <v>2000</v>
          </cell>
          <cell r="D3885">
            <v>2002</v>
          </cell>
          <cell r="E3885">
            <v>1463075</v>
          </cell>
          <cell r="F3885">
            <v>1486484.2</v>
          </cell>
        </row>
        <row r="3886">
          <cell r="A3886" t="str">
            <v>912001.</v>
          </cell>
          <cell r="B3886">
            <v>91</v>
          </cell>
          <cell r="C3886">
            <v>2001</v>
          </cell>
          <cell r="D3886" t="str">
            <v>.</v>
          </cell>
          <cell r="E3886" t="str">
            <v>.</v>
          </cell>
          <cell r="F3886" t="str">
            <v>.</v>
          </cell>
        </row>
        <row r="3887">
          <cell r="A3887" t="str">
            <v>9120012001</v>
          </cell>
          <cell r="B3887">
            <v>91</v>
          </cell>
          <cell r="C3887">
            <v>2001</v>
          </cell>
          <cell r="D3887">
            <v>2001</v>
          </cell>
          <cell r="E3887">
            <v>240101</v>
          </cell>
          <cell r="F3887">
            <v>257628.37</v>
          </cell>
        </row>
        <row r="3888">
          <cell r="A3888" t="str">
            <v>9120012002</v>
          </cell>
          <cell r="B3888">
            <v>91</v>
          </cell>
          <cell r="C3888">
            <v>2001</v>
          </cell>
          <cell r="D3888">
            <v>2002</v>
          </cell>
          <cell r="E3888">
            <v>663436</v>
          </cell>
          <cell r="F3888">
            <v>674050.98</v>
          </cell>
        </row>
        <row r="3889">
          <cell r="A3889" t="str">
            <v>9120022002</v>
          </cell>
          <cell r="B3889">
            <v>91</v>
          </cell>
          <cell r="C3889">
            <v>2002</v>
          </cell>
          <cell r="D3889">
            <v>2002</v>
          </cell>
          <cell r="E3889">
            <v>25619</v>
          </cell>
          <cell r="F3889">
            <v>26028.9</v>
          </cell>
        </row>
        <row r="3890">
          <cell r="A3890" t="str">
            <v>10020002002</v>
          </cell>
          <cell r="B3890">
            <v>100</v>
          </cell>
          <cell r="C3890">
            <v>2000</v>
          </cell>
          <cell r="D3890">
            <v>2002</v>
          </cell>
          <cell r="E3890">
            <v>2210</v>
          </cell>
          <cell r="F3890">
            <v>2245.36</v>
          </cell>
        </row>
        <row r="3891">
          <cell r="A3891" t="str">
            <v>10020012002</v>
          </cell>
          <cell r="B3891">
            <v>100</v>
          </cell>
          <cell r="C3891">
            <v>2001</v>
          </cell>
          <cell r="D3891">
            <v>2002</v>
          </cell>
          <cell r="E3891">
            <v>4520</v>
          </cell>
          <cell r="F3891">
            <v>4592.32</v>
          </cell>
        </row>
        <row r="3892">
          <cell r="A3892" t="str">
            <v>9991996.</v>
          </cell>
          <cell r="B3892">
            <v>999</v>
          </cell>
          <cell r="C3892">
            <v>1996</v>
          </cell>
          <cell r="D3892" t="str">
            <v>.</v>
          </cell>
          <cell r="E3892" t="str">
            <v>.</v>
          </cell>
          <cell r="F3892" t="str">
            <v>.</v>
          </cell>
        </row>
        <row r="3893">
          <cell r="A3893" t="str">
            <v>99919972002</v>
          </cell>
          <cell r="B3893">
            <v>999</v>
          </cell>
          <cell r="C3893">
            <v>1997</v>
          </cell>
          <cell r="D3893">
            <v>2002</v>
          </cell>
          <cell r="E3893">
            <v>19220</v>
          </cell>
          <cell r="F3893">
            <v>19527.52</v>
          </cell>
        </row>
        <row r="3894">
          <cell r="A3894" t="str">
            <v>9991998.</v>
          </cell>
          <cell r="B3894">
            <v>999</v>
          </cell>
          <cell r="C3894">
            <v>1998</v>
          </cell>
          <cell r="D3894" t="str">
            <v>.</v>
          </cell>
          <cell r="E3894" t="str">
            <v>.</v>
          </cell>
          <cell r="F3894" t="str">
            <v>.</v>
          </cell>
        </row>
      </sheetData>
      <sheetData sheetId="101" refreshError="1"/>
      <sheetData sheetId="10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"/>
      <sheetName val="1-2"/>
      <sheetName val="2-1"/>
      <sheetName val="2-2"/>
      <sheetName val="2-3"/>
      <sheetName val="2-4"/>
      <sheetName val="2-5"/>
      <sheetName val="3"/>
      <sheetName val="4-1"/>
      <sheetName val="4-2"/>
      <sheetName val="5"/>
      <sheetName val="6-1"/>
      <sheetName val="6-2"/>
      <sheetName val="6-3"/>
      <sheetName val="6-4"/>
      <sheetName val="7-1"/>
      <sheetName val="7-2"/>
      <sheetName val="7-3"/>
      <sheetName val="7-4"/>
      <sheetName val="7-5"/>
      <sheetName val="7-6"/>
      <sheetName val="7-7"/>
      <sheetName val="7-8"/>
      <sheetName val="8"/>
      <sheetName val="11-1"/>
      <sheetName val="11-2"/>
      <sheetName val="11-3"/>
      <sheetName val="11-4"/>
      <sheetName val="11-5"/>
      <sheetName val="11-6"/>
      <sheetName val="12"/>
      <sheetName val="13"/>
      <sheetName val="13 Notes"/>
      <sheetName val="14"/>
      <sheetName val="Railroads 1"/>
      <sheetName val="D-1"/>
      <sheetName val="D-2"/>
      <sheetName val="D-3"/>
      <sheetName val="D-4"/>
      <sheetName val="D-5"/>
      <sheetName val="D-6"/>
      <sheetName val="D-7"/>
      <sheetName val="D-8"/>
      <sheetName val="D-9"/>
      <sheetName val="2nd Sheet 2002"/>
      <sheetName val="2nd Sheet 2003"/>
      <sheetName val="Trend Sensitivity"/>
      <sheetName val="13 (2002)"/>
      <sheetName val="MoT exhibit"/>
      <sheetName val="C-5a"/>
      <sheetName val="C-5b"/>
      <sheetName val="10A"/>
      <sheetName val="10 (backup)"/>
      <sheetName val="9"/>
      <sheetName val="9 Pool"/>
      <sheetName val="9 Voluntary"/>
      <sheetName val="9 Total"/>
      <sheetName val="Pool by Vehicle Type"/>
      <sheetName val="Voluntary by Vehicle Type"/>
      <sheetName val="10"/>
      <sheetName val="Total by Vehicle Type"/>
      <sheetName val="LDFs by Vehicle Type"/>
      <sheetName val="Pool Vehicle Relativity"/>
      <sheetName val="Voluntary Vehicle Relativity"/>
      <sheetName val="Pool Vehicle Relativity (2)"/>
      <sheetName val="Voluntary Vehicle Relativity (2"/>
      <sheetName val="2002 Losses"/>
      <sheetName val="2003 Losses"/>
      <sheetName val="9 Pool Mod 3"/>
      <sheetName val="9 Pool Mods 3,4"/>
      <sheetName val="9 Pool x-Mods 3,4"/>
      <sheetName val="Method Comparison"/>
      <sheetName val="LDFs by Truck Weight"/>
      <sheetName val="MC Disc LDF 1"/>
      <sheetName val="MC Disc LDF 2"/>
      <sheetName val="MC Disc LDF 3"/>
      <sheetName val="Cars Disc LDF 1"/>
      <sheetName val="Cars Disc LDF 2"/>
      <sheetName val="Cars Disc LDF 3"/>
      <sheetName val="Buses Disc LDF 1"/>
      <sheetName val="Buses Disc LDF 2"/>
      <sheetName val="Buses Disc LDF 3"/>
      <sheetName val="Taxis Disc LDF 1"/>
      <sheetName val="Taxis Disc LDF 2"/>
      <sheetName val="Taxis Disc LDF 3"/>
      <sheetName val="Comm Disc LDF 1"/>
      <sheetName val="Comm Disc LDF 2"/>
      <sheetName val="Comm Disc LDF 3"/>
      <sheetName val="Special Disc LDF 1"/>
      <sheetName val="Special Disc LDF 2"/>
      <sheetName val="Special Disc LDF 3"/>
      <sheetName val="7-5 (2)"/>
      <sheetName val="7-6 (2)"/>
      <sheetName val="7-7 (2)"/>
      <sheetName val="7-8 (2)"/>
      <sheetName val="7-1 (2)"/>
      <sheetName val="7-2 (2)"/>
      <sheetName val="7-3 (2)"/>
      <sheetName val="7-4 (2)"/>
      <sheetName val="Old 2001 vs. New 2001"/>
      <sheetName val="Old 2001 vs. New 2003"/>
      <sheetName val="2002Reconcile Exposures vs. MoT"/>
      <sheetName val="5 Year MoT Counts"/>
      <sheetName val="From MoT"/>
      <sheetName val="Undiscounted Mack SE"/>
      <sheetName val="2nd Sheet 2002 Short Term"/>
      <sheetName val="2003Reconcile Exposures vs. MoT"/>
      <sheetName val="2nd Sheet 2003 Short Term"/>
      <sheetName val="2002 ppr"/>
      <sheetName val="2003 ppr"/>
      <sheetName val="ls242002"/>
      <sheetName val="ls122003"/>
      <sheetName val="ls122002"/>
      <sheetName val="2002 to 2003"/>
      <sheetName val="I60848.ISRAEL.CODE(LOSSBYCO)"/>
      <sheetName val="2-1 Incremental Discounted"/>
      <sheetName val="2-2 Incremental Discounted"/>
      <sheetName val="2-3 Incremental Discounted"/>
      <sheetName val="2-4 Incremental Discounted"/>
      <sheetName val="2-1 Discounted"/>
      <sheetName val="2-2 Discounted"/>
      <sheetName val="2-3 Discounted"/>
      <sheetName val="2-4 Discounted"/>
      <sheetName val="Discount Rate"/>
      <sheetName val="Avner Exposures"/>
      <sheetName val="CPI Index"/>
      <sheetName val="AVNERLDF output"/>
      <sheetName val="Old Kahane Losses"/>
      <sheetName val="File sen to Kahane 1231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>
        <row r="31">
          <cell r="C31" t="str">
            <v>n</v>
          </cell>
        </row>
      </sheetData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>
        <row r="58">
          <cell r="A58" t="str">
            <v>NUNKNOWN</v>
          </cell>
          <cell r="B58">
            <v>1</v>
          </cell>
          <cell r="C58" t="str">
            <v>N</v>
          </cell>
          <cell r="E58" t="str">
            <v>UNKNOWN</v>
          </cell>
        </row>
        <row r="59">
          <cell r="A59" t="str">
            <v>NBUSESLIC LINE</v>
          </cell>
          <cell r="B59">
            <v>2</v>
          </cell>
          <cell r="C59" t="str">
            <v>N</v>
          </cell>
          <cell r="D59" t="str">
            <v>BUSES</v>
          </cell>
          <cell r="E59" t="str">
            <v>LIC LINE</v>
          </cell>
        </row>
        <row r="60">
          <cell r="A60" t="str">
            <v>NBUSESOTHERS</v>
          </cell>
          <cell r="B60">
            <v>3</v>
          </cell>
          <cell r="C60" t="str">
            <v>N</v>
          </cell>
          <cell r="D60" t="str">
            <v>BUSES</v>
          </cell>
          <cell r="E60" t="str">
            <v>OTHERS</v>
          </cell>
        </row>
        <row r="61">
          <cell r="A61" t="str">
            <v>NBUSESPRI UNKN</v>
          </cell>
          <cell r="B61">
            <v>4</v>
          </cell>
          <cell r="C61" t="str">
            <v>N</v>
          </cell>
          <cell r="D61" t="str">
            <v>BUSES</v>
          </cell>
          <cell r="E61" t="str">
            <v>PRI UNKN</v>
          </cell>
        </row>
        <row r="62">
          <cell r="A62" t="str">
            <v>NBUSESPRI 1-15</v>
          </cell>
          <cell r="B62">
            <v>5</v>
          </cell>
          <cell r="C62" t="str">
            <v>N</v>
          </cell>
          <cell r="D62" t="str">
            <v>BUSES</v>
          </cell>
          <cell r="E62" t="str">
            <v>PRI 1-15</v>
          </cell>
        </row>
        <row r="63">
          <cell r="A63" t="str">
            <v>NBUSESPRI 21+</v>
          </cell>
          <cell r="B63">
            <v>6</v>
          </cell>
          <cell r="C63" t="str">
            <v>N</v>
          </cell>
          <cell r="D63" t="str">
            <v>BUSES</v>
          </cell>
          <cell r="E63" t="str">
            <v>PRI 21+</v>
          </cell>
        </row>
        <row r="64">
          <cell r="A64" t="str">
            <v>NBUSESPRI16-20</v>
          </cell>
          <cell r="B64">
            <v>7</v>
          </cell>
          <cell r="C64" t="str">
            <v>N</v>
          </cell>
          <cell r="D64" t="str">
            <v>BUSES</v>
          </cell>
          <cell r="E64" t="str">
            <v>PRI16-20</v>
          </cell>
        </row>
        <row r="65">
          <cell r="A65" t="str">
            <v>NBUSESPUB UNKN</v>
          </cell>
          <cell r="B65">
            <v>8</v>
          </cell>
          <cell r="C65" t="str">
            <v>N</v>
          </cell>
          <cell r="D65" t="str">
            <v>BUSES</v>
          </cell>
          <cell r="E65" t="str">
            <v>PUB UNKN</v>
          </cell>
        </row>
        <row r="66">
          <cell r="A66" t="str">
            <v>NBUSESPUB 1-20</v>
          </cell>
          <cell r="B66">
            <v>9</v>
          </cell>
          <cell r="C66" t="str">
            <v>N</v>
          </cell>
          <cell r="D66" t="str">
            <v>BUSES</v>
          </cell>
          <cell r="E66" t="str">
            <v>PUB 1-20</v>
          </cell>
        </row>
        <row r="67">
          <cell r="A67" t="str">
            <v>NBUSESPUB 21+</v>
          </cell>
          <cell r="B67">
            <v>10</v>
          </cell>
          <cell r="C67" t="str">
            <v>N</v>
          </cell>
          <cell r="D67" t="str">
            <v>BUSES</v>
          </cell>
          <cell r="E67" t="str">
            <v>PUB 21+</v>
          </cell>
        </row>
        <row r="68">
          <cell r="A68" t="str">
            <v>NCORPAUTODEALERS</v>
          </cell>
          <cell r="B68">
            <v>11</v>
          </cell>
          <cell r="C68" t="str">
            <v>N</v>
          </cell>
          <cell r="D68" t="str">
            <v>CORPAUTO</v>
          </cell>
          <cell r="E68" t="str">
            <v>DEALERS</v>
          </cell>
        </row>
        <row r="69">
          <cell r="A69" t="str">
            <v>NCORPAUTODEALERSADDDRIV</v>
          </cell>
          <cell r="B69">
            <v>12</v>
          </cell>
          <cell r="C69" t="str">
            <v>N</v>
          </cell>
          <cell r="D69" t="str">
            <v>CORPAUTO</v>
          </cell>
          <cell r="E69" t="str">
            <v>DEALERS</v>
          </cell>
          <cell r="F69" t="str">
            <v>ADDDRIV</v>
          </cell>
        </row>
        <row r="70">
          <cell r="A70" t="str">
            <v>NCORPAUTOLESSONS</v>
          </cell>
          <cell r="B70">
            <v>13</v>
          </cell>
          <cell r="C70" t="str">
            <v>N</v>
          </cell>
          <cell r="D70" t="str">
            <v>CORPAUTO</v>
          </cell>
          <cell r="E70" t="str">
            <v>LESSONS</v>
          </cell>
        </row>
        <row r="71">
          <cell r="A71" t="str">
            <v>NCORPAUTOLT RENT</v>
          </cell>
          <cell r="B71">
            <v>14</v>
          </cell>
          <cell r="C71" t="str">
            <v>N</v>
          </cell>
          <cell r="D71" t="str">
            <v>CORPAUTO</v>
          </cell>
          <cell r="E71" t="str">
            <v>LT RENT</v>
          </cell>
        </row>
        <row r="72">
          <cell r="A72" t="str">
            <v>NCORPAUTOOTHERS</v>
          </cell>
          <cell r="B72">
            <v>15</v>
          </cell>
          <cell r="C72" t="str">
            <v>N</v>
          </cell>
          <cell r="D72" t="str">
            <v>CORPAUTO</v>
          </cell>
          <cell r="E72" t="str">
            <v>OTHERS</v>
          </cell>
        </row>
        <row r="73">
          <cell r="A73" t="str">
            <v>NCORPAUTOST FLEET</v>
          </cell>
          <cell r="B73">
            <v>16</v>
          </cell>
          <cell r="C73" t="str">
            <v>N</v>
          </cell>
          <cell r="D73" t="str">
            <v>CORPAUTO</v>
          </cell>
          <cell r="E73" t="str">
            <v>ST FLEET</v>
          </cell>
        </row>
        <row r="74">
          <cell r="A74" t="str">
            <v>NCORPAUTOST RENT</v>
          </cell>
          <cell r="B74">
            <v>17</v>
          </cell>
          <cell r="C74" t="str">
            <v>N</v>
          </cell>
          <cell r="D74" t="str">
            <v>CORPAUTO</v>
          </cell>
          <cell r="E74" t="str">
            <v>ST RENT</v>
          </cell>
        </row>
        <row r="75">
          <cell r="A75" t="str">
            <v>NCORPAUTOUNKNOWN</v>
          </cell>
          <cell r="B75">
            <v>18</v>
          </cell>
          <cell r="C75" t="str">
            <v>N</v>
          </cell>
          <cell r="D75" t="str">
            <v>CORPAUTO</v>
          </cell>
          <cell r="E75" t="str">
            <v>UNKNOWN</v>
          </cell>
        </row>
        <row r="76">
          <cell r="A76" t="str">
            <v>NCORPMCDEALERS</v>
          </cell>
          <cell r="B76">
            <v>19</v>
          </cell>
          <cell r="C76" t="str">
            <v>N</v>
          </cell>
          <cell r="D76" t="str">
            <v>CORPMC</v>
          </cell>
          <cell r="E76" t="str">
            <v>DEALERS</v>
          </cell>
        </row>
        <row r="77">
          <cell r="A77" t="str">
            <v>NCORPMCDEALERSADDDRIV</v>
          </cell>
          <cell r="B77">
            <v>20</v>
          </cell>
          <cell r="C77" t="str">
            <v>N</v>
          </cell>
          <cell r="D77" t="str">
            <v>CORPMC</v>
          </cell>
          <cell r="E77" t="str">
            <v>DEALERS</v>
          </cell>
          <cell r="F77" t="str">
            <v>ADDDRIV</v>
          </cell>
        </row>
        <row r="78">
          <cell r="A78" t="str">
            <v>NCORPMCOTHERSGT 500</v>
          </cell>
          <cell r="C78" t="str">
            <v>N</v>
          </cell>
          <cell r="D78" t="str">
            <v>CORPMC</v>
          </cell>
          <cell r="E78" t="str">
            <v>OTHERS</v>
          </cell>
          <cell r="F78" t="str">
            <v>GT 500</v>
          </cell>
        </row>
        <row r="79">
          <cell r="A79" t="str">
            <v>NCORPMCOTHERSLE 50</v>
          </cell>
          <cell r="C79" t="str">
            <v>N</v>
          </cell>
          <cell r="D79" t="str">
            <v>CORPMC</v>
          </cell>
          <cell r="E79" t="str">
            <v>OTHERS</v>
          </cell>
          <cell r="F79" t="str">
            <v>LE 50</v>
          </cell>
        </row>
        <row r="80">
          <cell r="A80" t="str">
            <v>NCORPMCOTHERS250-500</v>
          </cell>
          <cell r="C80" t="str">
            <v>N</v>
          </cell>
          <cell r="D80" t="str">
            <v>CORPMC</v>
          </cell>
          <cell r="E80" t="str">
            <v>OTHERS</v>
          </cell>
          <cell r="F80" t="str">
            <v>250-500</v>
          </cell>
        </row>
        <row r="81">
          <cell r="A81" t="str">
            <v>NCORPMCOTHERS50-250</v>
          </cell>
          <cell r="C81" t="str">
            <v>N</v>
          </cell>
          <cell r="D81" t="str">
            <v>CORPMC</v>
          </cell>
          <cell r="E81" t="str">
            <v>OTHERS</v>
          </cell>
          <cell r="F81" t="str">
            <v>50-250</v>
          </cell>
        </row>
        <row r="82">
          <cell r="A82" t="str">
            <v>NCORPSUV&lt;1 RENT&lt;4 TONS</v>
          </cell>
          <cell r="B82">
            <v>21</v>
          </cell>
          <cell r="C82" t="str">
            <v>N</v>
          </cell>
          <cell r="D82" t="str">
            <v>CORPSUV</v>
          </cell>
          <cell r="E82" t="str">
            <v>&lt;1 RENT</v>
          </cell>
          <cell r="F82" t="str">
            <v>&lt;4 TONS</v>
          </cell>
        </row>
        <row r="83">
          <cell r="A83" t="str">
            <v>NCORPSUV&lt;1 RENT&gt;4 TONS</v>
          </cell>
          <cell r="B83">
            <v>22</v>
          </cell>
          <cell r="C83" t="str">
            <v>N</v>
          </cell>
          <cell r="D83" t="str">
            <v>CORPSUV</v>
          </cell>
          <cell r="E83" t="str">
            <v>&lt;1 RENT</v>
          </cell>
          <cell r="F83" t="str">
            <v>&gt;4 TONS</v>
          </cell>
        </row>
        <row r="84">
          <cell r="A84" t="str">
            <v>NCORPSUV&gt;1 RENT&lt;4 TONS</v>
          </cell>
          <cell r="B84">
            <v>23</v>
          </cell>
          <cell r="C84" t="str">
            <v>N</v>
          </cell>
          <cell r="D84" t="str">
            <v>CORPSUV</v>
          </cell>
          <cell r="E84" t="str">
            <v>&gt;1 RENT</v>
          </cell>
          <cell r="F84" t="str">
            <v>&lt;4 TONS</v>
          </cell>
        </row>
        <row r="85">
          <cell r="A85" t="str">
            <v>NCORPSUV&gt;1 RENT&gt;4 TONS</v>
          </cell>
          <cell r="B85">
            <v>24</v>
          </cell>
          <cell r="C85" t="str">
            <v>N</v>
          </cell>
          <cell r="D85" t="str">
            <v>CORPSUV</v>
          </cell>
          <cell r="E85" t="str">
            <v>&gt;1 RENT</v>
          </cell>
          <cell r="F85" t="str">
            <v>&gt;4 TONS</v>
          </cell>
        </row>
        <row r="86">
          <cell r="A86" t="str">
            <v>NCORPSUVLESSONS&lt;4 TONS</v>
          </cell>
          <cell r="B86">
            <v>25</v>
          </cell>
          <cell r="C86" t="str">
            <v>N</v>
          </cell>
          <cell r="D86" t="str">
            <v>CORPSUV</v>
          </cell>
          <cell r="E86" t="str">
            <v>LESSONS</v>
          </cell>
          <cell r="F86" t="str">
            <v>&lt;4 TONS</v>
          </cell>
        </row>
        <row r="87">
          <cell r="A87" t="str">
            <v>NCORPSUVOTHERS&lt;4 TONS</v>
          </cell>
          <cell r="B87">
            <v>26</v>
          </cell>
          <cell r="C87" t="str">
            <v>N</v>
          </cell>
          <cell r="D87" t="str">
            <v>CORPSUV</v>
          </cell>
          <cell r="E87" t="str">
            <v>OTHERS</v>
          </cell>
          <cell r="F87" t="str">
            <v>&lt;4 TONS</v>
          </cell>
        </row>
        <row r="88">
          <cell r="A88" t="str">
            <v>NCORPSUVOTHERS&gt;4 TONS</v>
          </cell>
          <cell r="B88">
            <v>27</v>
          </cell>
          <cell r="C88" t="str">
            <v>N</v>
          </cell>
          <cell r="D88" t="str">
            <v>CORPSUV</v>
          </cell>
          <cell r="E88" t="str">
            <v>OTHERS</v>
          </cell>
          <cell r="F88" t="str">
            <v>&gt;4 TONS</v>
          </cell>
        </row>
        <row r="89">
          <cell r="A89" t="str">
            <v>NCORPSUVUNKNOWN&gt;4 TONS</v>
          </cell>
          <cell r="B89">
            <v>28</v>
          </cell>
          <cell r="C89" t="str">
            <v>N</v>
          </cell>
          <cell r="D89" t="str">
            <v>CORPSUV</v>
          </cell>
          <cell r="E89" t="str">
            <v>UNKNOWN</v>
          </cell>
          <cell r="F89" t="str">
            <v>&gt;4 TONS</v>
          </cell>
        </row>
        <row r="90">
          <cell r="A90" t="str">
            <v>NPRIVAUTOANTIQUE</v>
          </cell>
          <cell r="B90">
            <v>29</v>
          </cell>
          <cell r="C90" t="str">
            <v>N</v>
          </cell>
          <cell r="D90" t="str">
            <v>PRIVAUTO</v>
          </cell>
          <cell r="E90" t="str">
            <v>ANTIQUE</v>
          </cell>
        </row>
        <row r="91">
          <cell r="A91" t="str">
            <v>NPRIVAUTOLESSONS</v>
          </cell>
          <cell r="B91">
            <v>30</v>
          </cell>
          <cell r="C91" t="str">
            <v>N</v>
          </cell>
          <cell r="D91" t="str">
            <v>PRIVAUTO</v>
          </cell>
          <cell r="E91" t="str">
            <v>LESSONS</v>
          </cell>
        </row>
        <row r="92">
          <cell r="A92" t="str">
            <v>NPRIVAUTOOTHERS</v>
          </cell>
          <cell r="B92">
            <v>31</v>
          </cell>
          <cell r="C92" t="str">
            <v>N</v>
          </cell>
          <cell r="D92" t="str">
            <v>PRIVAUTO</v>
          </cell>
          <cell r="E92" t="str">
            <v>OTHERS</v>
          </cell>
        </row>
        <row r="93">
          <cell r="A93" t="str">
            <v>NPRIVMCGT1 DRIVGT 500</v>
          </cell>
          <cell r="C93" t="str">
            <v>N</v>
          </cell>
          <cell r="D93" t="str">
            <v>PRIVMC</v>
          </cell>
          <cell r="E93" t="str">
            <v>GT1 DRIV</v>
          </cell>
          <cell r="F93" t="str">
            <v>GT 500</v>
          </cell>
        </row>
        <row r="94">
          <cell r="A94" t="str">
            <v>NPRIVMCGT1 DRIVLE 50</v>
          </cell>
          <cell r="C94" t="str">
            <v>N</v>
          </cell>
          <cell r="D94" t="str">
            <v>PRIVMC</v>
          </cell>
          <cell r="E94" t="str">
            <v>GT1 DRIV</v>
          </cell>
          <cell r="F94" t="str">
            <v>LE 50</v>
          </cell>
        </row>
        <row r="95">
          <cell r="A95" t="str">
            <v>NPRIVMCGT1 DRIVUNKNOWN</v>
          </cell>
          <cell r="C95" t="str">
            <v>N</v>
          </cell>
          <cell r="D95" t="str">
            <v>PRIVMC</v>
          </cell>
          <cell r="E95" t="str">
            <v>GT1 DRIV</v>
          </cell>
          <cell r="F95" t="str">
            <v>UNKNOWN</v>
          </cell>
        </row>
        <row r="96">
          <cell r="A96" t="str">
            <v>NPRIVMCGT1 DRIV250-500</v>
          </cell>
          <cell r="C96" t="str">
            <v>N</v>
          </cell>
          <cell r="D96" t="str">
            <v>PRIVMC</v>
          </cell>
          <cell r="E96" t="str">
            <v>GT1 DRIV</v>
          </cell>
          <cell r="F96" t="str">
            <v>250-500</v>
          </cell>
        </row>
        <row r="97">
          <cell r="A97" t="str">
            <v>NPRIVMCGT1 DRIV50-250</v>
          </cell>
          <cell r="C97" t="str">
            <v>N</v>
          </cell>
          <cell r="D97" t="str">
            <v>PRIVMC</v>
          </cell>
          <cell r="E97" t="str">
            <v>GT1 DRIV</v>
          </cell>
          <cell r="F97" t="str">
            <v>50-250</v>
          </cell>
        </row>
        <row r="98">
          <cell r="A98" t="str">
            <v>NPRIVMCOTHERSGT 500</v>
          </cell>
          <cell r="C98" t="str">
            <v>N</v>
          </cell>
          <cell r="D98" t="str">
            <v>PRIVMC</v>
          </cell>
          <cell r="E98" t="str">
            <v>OTHERS</v>
          </cell>
          <cell r="F98" t="str">
            <v>GT 500</v>
          </cell>
        </row>
        <row r="99">
          <cell r="A99" t="str">
            <v>NPRIVMCOTHERSLE 50</v>
          </cell>
          <cell r="C99" t="str">
            <v>N</v>
          </cell>
          <cell r="D99" t="str">
            <v>PRIVMC</v>
          </cell>
          <cell r="E99" t="str">
            <v>OTHERS</v>
          </cell>
          <cell r="F99" t="str">
            <v>LE 50</v>
          </cell>
        </row>
        <row r="100">
          <cell r="A100" t="str">
            <v>NPRIVMCOTHERS250-500</v>
          </cell>
          <cell r="C100" t="str">
            <v>N</v>
          </cell>
          <cell r="D100" t="str">
            <v>PRIVMC</v>
          </cell>
          <cell r="E100" t="str">
            <v>OTHERS</v>
          </cell>
          <cell r="F100" t="str">
            <v>250-500</v>
          </cell>
        </row>
        <row r="101">
          <cell r="A101" t="str">
            <v>NPRIVMCOTHERS50-250</v>
          </cell>
          <cell r="C101" t="str">
            <v>N</v>
          </cell>
          <cell r="D101" t="str">
            <v>PRIVMC</v>
          </cell>
          <cell r="E101" t="str">
            <v>OTHERS</v>
          </cell>
          <cell r="F101" t="str">
            <v>50-250</v>
          </cell>
        </row>
        <row r="102">
          <cell r="A102" t="str">
            <v>NPRIVSUVANTIQUE&lt;4 TONS</v>
          </cell>
          <cell r="B102">
            <v>32</v>
          </cell>
          <cell r="C102" t="str">
            <v>N</v>
          </cell>
          <cell r="D102" t="str">
            <v>PRIVSUV</v>
          </cell>
          <cell r="E102" t="str">
            <v>ANTIQUE</v>
          </cell>
          <cell r="F102" t="str">
            <v>&lt;4 TONS</v>
          </cell>
        </row>
        <row r="103">
          <cell r="A103" t="str">
            <v>NPRIVSUVLESSONS&lt;4 TONS</v>
          </cell>
          <cell r="B103">
            <v>33</v>
          </cell>
          <cell r="C103" t="str">
            <v>N</v>
          </cell>
          <cell r="D103" t="str">
            <v>PRIVSUV</v>
          </cell>
          <cell r="E103" t="str">
            <v>LESSONS</v>
          </cell>
          <cell r="F103" t="str">
            <v>&lt;4 TONS</v>
          </cell>
        </row>
        <row r="104">
          <cell r="A104" t="str">
            <v>NPRIVSUVOTHERS&lt;4 TONS</v>
          </cell>
          <cell r="B104">
            <v>34</v>
          </cell>
          <cell r="C104" t="str">
            <v>N</v>
          </cell>
          <cell r="D104" t="str">
            <v>PRIVSUV</v>
          </cell>
          <cell r="E104" t="str">
            <v>OTHERS</v>
          </cell>
          <cell r="F104" t="str">
            <v>&lt;4 TONS</v>
          </cell>
        </row>
        <row r="105">
          <cell r="A105" t="str">
            <v>NPRIVSUVOTHERS&gt;4 TONS</v>
          </cell>
          <cell r="B105">
            <v>35</v>
          </cell>
          <cell r="C105" t="str">
            <v>N</v>
          </cell>
          <cell r="D105" t="str">
            <v>PRIVSUV</v>
          </cell>
          <cell r="E105" t="str">
            <v>OTHERS</v>
          </cell>
          <cell r="F105" t="str">
            <v>&gt;4 TONS</v>
          </cell>
        </row>
        <row r="106">
          <cell r="A106" t="str">
            <v>NPRIVSUVUNKNOWN&lt;4 TONS</v>
          </cell>
          <cell r="B106">
            <v>36</v>
          </cell>
          <cell r="C106" t="str">
            <v>N</v>
          </cell>
          <cell r="D106" t="str">
            <v>PRIVSUV</v>
          </cell>
          <cell r="E106" t="str">
            <v>UNKNOWN</v>
          </cell>
          <cell r="F106" t="str">
            <v>&lt;4 TONS</v>
          </cell>
        </row>
        <row r="107">
          <cell r="A107" t="str">
            <v>NSPECIALAMBULANC</v>
          </cell>
          <cell r="B107">
            <v>37</v>
          </cell>
          <cell r="C107" t="str">
            <v>N</v>
          </cell>
          <cell r="D107" t="str">
            <v>SPECIAL</v>
          </cell>
          <cell r="E107" t="str">
            <v>AMBULANC</v>
          </cell>
        </row>
        <row r="108">
          <cell r="A108" t="str">
            <v>NSPECIALENGIN 1</v>
          </cell>
          <cell r="B108">
            <v>38</v>
          </cell>
          <cell r="C108" t="str">
            <v>N</v>
          </cell>
          <cell r="D108" t="str">
            <v>SPECIAL</v>
          </cell>
          <cell r="E108" t="str">
            <v>ENGIN 1</v>
          </cell>
        </row>
        <row r="109">
          <cell r="A109" t="str">
            <v>NSPECIALENGIN 2</v>
          </cell>
          <cell r="B109">
            <v>39</v>
          </cell>
          <cell r="C109" t="str">
            <v>N</v>
          </cell>
          <cell r="D109" t="str">
            <v>SPECIAL</v>
          </cell>
          <cell r="E109" t="str">
            <v>ENGIN 2</v>
          </cell>
        </row>
        <row r="110">
          <cell r="A110" t="str">
            <v>NSPECIALFARM/FOR</v>
          </cell>
          <cell r="B110">
            <v>40</v>
          </cell>
          <cell r="C110" t="str">
            <v>N</v>
          </cell>
          <cell r="D110" t="str">
            <v>SPECIAL</v>
          </cell>
          <cell r="E110" t="str">
            <v>FARM/FOR</v>
          </cell>
        </row>
        <row r="111">
          <cell r="A111" t="str">
            <v>NSPECIALFIRE</v>
          </cell>
          <cell r="B111">
            <v>41</v>
          </cell>
          <cell r="C111" t="str">
            <v>N</v>
          </cell>
          <cell r="D111" t="str">
            <v>SPECIAL</v>
          </cell>
          <cell r="E111" t="str">
            <v>FIRE</v>
          </cell>
        </row>
        <row r="112">
          <cell r="A112" t="str">
            <v>NSPECIALHEARSE</v>
          </cell>
          <cell r="B112">
            <v>42</v>
          </cell>
          <cell r="C112" t="str">
            <v>N</v>
          </cell>
          <cell r="D112" t="str">
            <v>SPECIAL</v>
          </cell>
          <cell r="E112" t="str">
            <v>HEARSE</v>
          </cell>
        </row>
        <row r="113">
          <cell r="A113" t="str">
            <v>NSPECIALKALNOA</v>
          </cell>
          <cell r="C113" t="str">
            <v>N</v>
          </cell>
          <cell r="D113" t="str">
            <v>SPECIAL</v>
          </cell>
          <cell r="E113" t="str">
            <v>KALNOA</v>
          </cell>
        </row>
        <row r="114">
          <cell r="A114" t="str">
            <v>NSPECIALOTHERS</v>
          </cell>
          <cell r="B114">
            <v>43</v>
          </cell>
          <cell r="C114" t="str">
            <v>N</v>
          </cell>
          <cell r="D114" t="str">
            <v>SPECIAL</v>
          </cell>
          <cell r="E114" t="str">
            <v>OTHERS</v>
          </cell>
        </row>
        <row r="115">
          <cell r="A115" t="str">
            <v>NSPECIALSTREET</v>
          </cell>
          <cell r="B115">
            <v>44</v>
          </cell>
          <cell r="C115" t="str">
            <v>N</v>
          </cell>
          <cell r="D115" t="str">
            <v>SPECIAL</v>
          </cell>
          <cell r="E115" t="str">
            <v>STREET</v>
          </cell>
        </row>
        <row r="116">
          <cell r="A116" t="str">
            <v>NSPECIALTRAC/ATV</v>
          </cell>
          <cell r="B116">
            <v>45</v>
          </cell>
          <cell r="C116" t="str">
            <v>N</v>
          </cell>
          <cell r="D116" t="str">
            <v>SPECIAL</v>
          </cell>
          <cell r="E116" t="str">
            <v>TRAC/ATV</v>
          </cell>
        </row>
        <row r="117">
          <cell r="A117" t="str">
            <v>NSPECIALTRACTOR</v>
          </cell>
          <cell r="B117">
            <v>46</v>
          </cell>
          <cell r="C117" t="str">
            <v>N</v>
          </cell>
          <cell r="D117" t="str">
            <v>SPECIAL</v>
          </cell>
          <cell r="E117" t="str">
            <v>TRACTOR</v>
          </cell>
        </row>
        <row r="118">
          <cell r="A118" t="str">
            <v>NSPECIALTRAILER</v>
          </cell>
          <cell r="B118">
            <v>47</v>
          </cell>
          <cell r="C118" t="str">
            <v>N</v>
          </cell>
          <cell r="D118" t="str">
            <v>SPECIAL</v>
          </cell>
          <cell r="E118" t="str">
            <v>TRAILER</v>
          </cell>
        </row>
        <row r="119">
          <cell r="A119" t="str">
            <v>NSPECIALTRAILERBENDING</v>
          </cell>
          <cell r="B119">
            <v>48</v>
          </cell>
          <cell r="C119" t="str">
            <v>N</v>
          </cell>
          <cell r="D119" t="str">
            <v>SPECIAL</v>
          </cell>
          <cell r="E119" t="str">
            <v>TRAILER</v>
          </cell>
          <cell r="F119" t="str">
            <v>BENDING</v>
          </cell>
        </row>
        <row r="120">
          <cell r="A120" t="str">
            <v>NSPECIALTRAILERHAZMAT</v>
          </cell>
          <cell r="B120">
            <v>49</v>
          </cell>
          <cell r="C120" t="str">
            <v>N</v>
          </cell>
          <cell r="D120" t="str">
            <v>SPECIAL</v>
          </cell>
          <cell r="E120" t="str">
            <v>TRAILER</v>
          </cell>
          <cell r="F120" t="str">
            <v>HAZMAT</v>
          </cell>
        </row>
        <row r="121">
          <cell r="A121" t="str">
            <v>NTAXISONLY1DRIUNKNOWN</v>
          </cell>
          <cell r="B121">
            <v>50</v>
          </cell>
          <cell r="C121" t="str">
            <v>N</v>
          </cell>
          <cell r="D121" t="str">
            <v>TAXIS</v>
          </cell>
          <cell r="E121" t="str">
            <v>ONLY1DRI</v>
          </cell>
          <cell r="F121" t="str">
            <v>UNKNOWN</v>
          </cell>
        </row>
        <row r="122">
          <cell r="A122" t="str">
            <v>NTAXISONLY1DRI1-6PASS</v>
          </cell>
          <cell r="B122">
            <v>51</v>
          </cell>
          <cell r="C122" t="str">
            <v>N</v>
          </cell>
          <cell r="D122" t="str">
            <v>TAXIS</v>
          </cell>
          <cell r="E122" t="str">
            <v>ONLY1DRI</v>
          </cell>
          <cell r="F122" t="str">
            <v>1-6PASS</v>
          </cell>
        </row>
        <row r="123">
          <cell r="A123" t="str">
            <v>NTAXISONLY1DRI7+</v>
          </cell>
          <cell r="B123">
            <v>52</v>
          </cell>
          <cell r="C123" t="str">
            <v>N</v>
          </cell>
          <cell r="D123" t="str">
            <v>TAXIS</v>
          </cell>
          <cell r="E123" t="str">
            <v>ONLY1DRI</v>
          </cell>
          <cell r="F123" t="str">
            <v>7+</v>
          </cell>
        </row>
        <row r="124">
          <cell r="A124" t="str">
            <v>NTAXISOTHERSUNKNOWN</v>
          </cell>
          <cell r="B124">
            <v>53</v>
          </cell>
          <cell r="C124" t="str">
            <v>N</v>
          </cell>
          <cell r="D124" t="str">
            <v>TAXIS</v>
          </cell>
          <cell r="E124" t="str">
            <v>OTHERS</v>
          </cell>
          <cell r="F124" t="str">
            <v>UNKNOWN</v>
          </cell>
        </row>
        <row r="125">
          <cell r="A125" t="str">
            <v>NTAXISOTHERS1-6PASS</v>
          </cell>
          <cell r="B125">
            <v>54</v>
          </cell>
          <cell r="C125" t="str">
            <v>N</v>
          </cell>
          <cell r="D125" t="str">
            <v>TAXIS</v>
          </cell>
          <cell r="E125" t="str">
            <v>OTHERS</v>
          </cell>
          <cell r="F125" t="str">
            <v>1-6PASS</v>
          </cell>
        </row>
        <row r="126">
          <cell r="A126" t="str">
            <v>NTAXISOTHERS7+</v>
          </cell>
          <cell r="B126">
            <v>55</v>
          </cell>
          <cell r="C126" t="str">
            <v>N</v>
          </cell>
          <cell r="D126" t="str">
            <v>TAXIS</v>
          </cell>
          <cell r="E126" t="str">
            <v>OTHERS</v>
          </cell>
          <cell r="F126" t="str">
            <v>7+</v>
          </cell>
        </row>
        <row r="127">
          <cell r="A127" t="str">
            <v>NTAXISTOURINGUNKNOWN</v>
          </cell>
          <cell r="B127">
            <v>56</v>
          </cell>
          <cell r="C127" t="str">
            <v>N</v>
          </cell>
          <cell r="D127" t="str">
            <v>TAXIS</v>
          </cell>
          <cell r="E127" t="str">
            <v>TOURING</v>
          </cell>
          <cell r="F127" t="str">
            <v>UNKNOWN</v>
          </cell>
        </row>
        <row r="128">
          <cell r="A128" t="str">
            <v>NTAXISTOURING1-6PASS</v>
          </cell>
          <cell r="B128">
            <v>57</v>
          </cell>
          <cell r="C128" t="str">
            <v>N</v>
          </cell>
          <cell r="D128" t="str">
            <v>TAXIS</v>
          </cell>
          <cell r="E128" t="str">
            <v>TOURING</v>
          </cell>
          <cell r="F128" t="str">
            <v>1-6PASS</v>
          </cell>
        </row>
        <row r="129">
          <cell r="A129" t="str">
            <v>NTAXISTOURING7+</v>
          </cell>
          <cell r="B129">
            <v>58</v>
          </cell>
          <cell r="C129" t="str">
            <v>N</v>
          </cell>
          <cell r="D129" t="str">
            <v>TAXIS</v>
          </cell>
          <cell r="E129" t="str">
            <v>TOURING</v>
          </cell>
          <cell r="F129" t="str">
            <v>7+</v>
          </cell>
        </row>
        <row r="130">
          <cell r="A130" t="str">
            <v>NTRUCKSBENDING&lt;4 TONS</v>
          </cell>
          <cell r="B130">
            <v>59</v>
          </cell>
          <cell r="C130" t="str">
            <v>N</v>
          </cell>
          <cell r="D130" t="str">
            <v>TRUCKS</v>
          </cell>
          <cell r="E130" t="str">
            <v>BENDING</v>
          </cell>
          <cell r="F130" t="str">
            <v>&lt;4 TONS</v>
          </cell>
        </row>
        <row r="131">
          <cell r="A131" t="str">
            <v>NTRUCKSBENDING&gt;4 TONS</v>
          </cell>
          <cell r="B131">
            <v>60</v>
          </cell>
          <cell r="C131" t="str">
            <v>N</v>
          </cell>
          <cell r="D131" t="str">
            <v>TRUCKS</v>
          </cell>
          <cell r="E131" t="str">
            <v>BENDING</v>
          </cell>
          <cell r="F131" t="str">
            <v>&gt;4 TONS</v>
          </cell>
        </row>
        <row r="132">
          <cell r="A132" t="str">
            <v>NTRUCKSBENDINGUNKNOWN</v>
          </cell>
          <cell r="B132">
            <v>61</v>
          </cell>
          <cell r="C132" t="str">
            <v>N</v>
          </cell>
          <cell r="D132" t="str">
            <v>TRUCKS</v>
          </cell>
          <cell r="E132" t="str">
            <v>BENDING</v>
          </cell>
          <cell r="F132" t="str">
            <v>UNKNOWN</v>
          </cell>
        </row>
        <row r="133">
          <cell r="A133" t="str">
            <v>NTRUCKSCRANE&lt;4 TONS</v>
          </cell>
          <cell r="B133">
            <v>62</v>
          </cell>
          <cell r="C133" t="str">
            <v>N</v>
          </cell>
          <cell r="D133" t="str">
            <v>TRUCKS</v>
          </cell>
          <cell r="E133" t="str">
            <v>CRANE</v>
          </cell>
          <cell r="F133" t="str">
            <v>&lt;4 TONS</v>
          </cell>
        </row>
        <row r="134">
          <cell r="A134" t="str">
            <v>NTRUCKSCRANE&gt;4 TONS</v>
          </cell>
          <cell r="B134">
            <v>63</v>
          </cell>
          <cell r="C134" t="str">
            <v>N</v>
          </cell>
          <cell r="D134" t="str">
            <v>TRUCKS</v>
          </cell>
          <cell r="E134" t="str">
            <v>CRANE</v>
          </cell>
          <cell r="F134" t="str">
            <v>&gt;4 TONS</v>
          </cell>
        </row>
        <row r="135">
          <cell r="A135" t="str">
            <v>NTRUCKSCRANEUNKNOWN</v>
          </cell>
          <cell r="B135">
            <v>64</v>
          </cell>
          <cell r="C135" t="str">
            <v>N</v>
          </cell>
          <cell r="D135" t="str">
            <v>TRUCKS</v>
          </cell>
          <cell r="E135" t="str">
            <v>CRANE</v>
          </cell>
          <cell r="F135" t="str">
            <v>UNKNOWN</v>
          </cell>
        </row>
        <row r="136">
          <cell r="A136" t="str">
            <v>NTRUCKSHAZMAT&lt;4 TONS</v>
          </cell>
          <cell r="B136">
            <v>65</v>
          </cell>
          <cell r="C136" t="str">
            <v>N</v>
          </cell>
          <cell r="D136" t="str">
            <v>TRUCKS</v>
          </cell>
          <cell r="E136" t="str">
            <v>HAZMAT</v>
          </cell>
          <cell r="F136" t="str">
            <v>&lt;4 TONS</v>
          </cell>
        </row>
        <row r="137">
          <cell r="A137" t="str">
            <v>NTRUCKSHAZMAT&gt;4 TONS</v>
          </cell>
          <cell r="B137">
            <v>66</v>
          </cell>
          <cell r="C137" t="str">
            <v>N</v>
          </cell>
          <cell r="D137" t="str">
            <v>TRUCKS</v>
          </cell>
          <cell r="E137" t="str">
            <v>HAZMAT</v>
          </cell>
          <cell r="F137" t="str">
            <v>&gt;4 TONS</v>
          </cell>
        </row>
        <row r="138">
          <cell r="A138" t="str">
            <v>NTRUCKSLESSONS&lt;4 TONS</v>
          </cell>
          <cell r="B138">
            <v>67</v>
          </cell>
          <cell r="C138" t="str">
            <v>N</v>
          </cell>
          <cell r="D138" t="str">
            <v>TRUCKS</v>
          </cell>
          <cell r="E138" t="str">
            <v>LESSONS</v>
          </cell>
          <cell r="F138" t="str">
            <v>&lt;4 TONS</v>
          </cell>
        </row>
        <row r="139">
          <cell r="A139" t="str">
            <v>NTRUCKSLESSONS&gt;4 TONS</v>
          </cell>
          <cell r="B139">
            <v>68</v>
          </cell>
          <cell r="C139" t="str">
            <v>N</v>
          </cell>
          <cell r="D139" t="str">
            <v>TRUCKS</v>
          </cell>
          <cell r="E139" t="str">
            <v>LESSONS</v>
          </cell>
          <cell r="F139" t="str">
            <v>&gt;4 TONS</v>
          </cell>
        </row>
        <row r="140">
          <cell r="A140" t="str">
            <v>NTRUCKSOTHERS&lt;4 TONS</v>
          </cell>
          <cell r="B140">
            <v>69</v>
          </cell>
          <cell r="C140" t="str">
            <v>N</v>
          </cell>
          <cell r="D140" t="str">
            <v>TRUCKS</v>
          </cell>
          <cell r="E140" t="str">
            <v>OTHERS</v>
          </cell>
          <cell r="F140" t="str">
            <v>&lt;4 TONS</v>
          </cell>
        </row>
        <row r="141">
          <cell r="A141" t="str">
            <v>NTRUCKSOTHERS&gt;4 TONS</v>
          </cell>
          <cell r="B141">
            <v>70</v>
          </cell>
          <cell r="C141" t="str">
            <v>N</v>
          </cell>
          <cell r="D141" t="str">
            <v>TRUCKS</v>
          </cell>
          <cell r="E141" t="str">
            <v>OTHERS</v>
          </cell>
          <cell r="F141" t="str">
            <v>&gt;4 TONS</v>
          </cell>
        </row>
        <row r="142">
          <cell r="A142" t="str">
            <v>NTRUCKSOTHERSUNKNOWN</v>
          </cell>
          <cell r="B142">
            <v>71</v>
          </cell>
          <cell r="C142" t="str">
            <v>N</v>
          </cell>
          <cell r="D142" t="str">
            <v>TRUCKS</v>
          </cell>
          <cell r="E142" t="str">
            <v>OTHERS</v>
          </cell>
          <cell r="F142" t="str">
            <v>UNKNOWN</v>
          </cell>
        </row>
        <row r="143">
          <cell r="A143" t="str">
            <v xml:space="preserve">NUNKNOWN </v>
          </cell>
          <cell r="B143">
            <v>72</v>
          </cell>
          <cell r="C143" t="str">
            <v>N</v>
          </cell>
          <cell r="D143" t="str">
            <v>UNKNOWN</v>
          </cell>
          <cell r="E143" t="str">
            <v xml:space="preserve"> </v>
          </cell>
        </row>
        <row r="144">
          <cell r="A144" t="str">
            <v>YBUSESLIC LINE</v>
          </cell>
          <cell r="B144">
            <v>73</v>
          </cell>
          <cell r="C144" t="str">
            <v>Y</v>
          </cell>
          <cell r="D144" t="str">
            <v>BUSES</v>
          </cell>
          <cell r="E144" t="str">
            <v>LIC LINE</v>
          </cell>
        </row>
        <row r="145">
          <cell r="A145" t="str">
            <v>YBUSESPRI 1-15</v>
          </cell>
          <cell r="B145">
            <v>74</v>
          </cell>
          <cell r="C145" t="str">
            <v>Y</v>
          </cell>
          <cell r="D145" t="str">
            <v>BUSES</v>
          </cell>
          <cell r="E145" t="str">
            <v>PRI 1-15</v>
          </cell>
        </row>
        <row r="146">
          <cell r="A146" t="str">
            <v>YBUSESPRI 21+</v>
          </cell>
          <cell r="B146">
            <v>75</v>
          </cell>
          <cell r="C146" t="str">
            <v>Y</v>
          </cell>
          <cell r="D146" t="str">
            <v>BUSES</v>
          </cell>
          <cell r="E146" t="str">
            <v>PRI 21+</v>
          </cell>
        </row>
        <row r="147">
          <cell r="A147" t="str">
            <v>YBUSESPRI16-20</v>
          </cell>
          <cell r="B147">
            <v>76</v>
          </cell>
          <cell r="C147" t="str">
            <v>Y</v>
          </cell>
          <cell r="D147" t="str">
            <v>BUSES</v>
          </cell>
          <cell r="E147" t="str">
            <v>PRI16-20</v>
          </cell>
        </row>
        <row r="148">
          <cell r="A148" t="str">
            <v>YBUSESPUB 1-20</v>
          </cell>
          <cell r="B148">
            <v>77</v>
          </cell>
          <cell r="C148" t="str">
            <v>Y</v>
          </cell>
          <cell r="D148" t="str">
            <v>BUSES</v>
          </cell>
          <cell r="E148" t="str">
            <v>PUB 1-20</v>
          </cell>
        </row>
        <row r="149">
          <cell r="A149" t="str">
            <v>YBUSESPUB 21+</v>
          </cell>
          <cell r="B149">
            <v>78</v>
          </cell>
          <cell r="C149" t="str">
            <v>Y</v>
          </cell>
          <cell r="D149" t="str">
            <v>BUSES</v>
          </cell>
          <cell r="E149" t="str">
            <v>PUB 21+</v>
          </cell>
        </row>
        <row r="150">
          <cell r="A150" t="str">
            <v>YCORPAUTODEALERS</v>
          </cell>
          <cell r="B150">
            <v>79</v>
          </cell>
          <cell r="C150" t="str">
            <v>Y</v>
          </cell>
          <cell r="D150" t="str">
            <v>CORPAUTO</v>
          </cell>
          <cell r="E150" t="str">
            <v>DEALERS</v>
          </cell>
        </row>
        <row r="151">
          <cell r="A151" t="str">
            <v>YCORPAUTODEALERSADDDRIV</v>
          </cell>
          <cell r="B151">
            <v>80</v>
          </cell>
          <cell r="C151" t="str">
            <v>Y</v>
          </cell>
          <cell r="D151" t="str">
            <v>CORPAUTO</v>
          </cell>
          <cell r="E151" t="str">
            <v>DEALERS</v>
          </cell>
          <cell r="F151" t="str">
            <v>ADDDRIV</v>
          </cell>
        </row>
        <row r="152">
          <cell r="A152" t="str">
            <v>YCORPAUTOOTHERS</v>
          </cell>
          <cell r="B152">
            <v>81</v>
          </cell>
          <cell r="C152" t="str">
            <v>Y</v>
          </cell>
          <cell r="D152" t="str">
            <v>CORPAUTO</v>
          </cell>
          <cell r="E152" t="str">
            <v>OTHERS</v>
          </cell>
        </row>
        <row r="153">
          <cell r="A153" t="str">
            <v>YCORPMCDEALERS</v>
          </cell>
          <cell r="B153">
            <v>82</v>
          </cell>
          <cell r="C153" t="str">
            <v>Y</v>
          </cell>
          <cell r="D153" t="str">
            <v>CORPMC</v>
          </cell>
          <cell r="E153" t="str">
            <v>DEALERS</v>
          </cell>
        </row>
        <row r="154">
          <cell r="A154" t="str">
            <v>YCORPMCDEALERSADDDRIV</v>
          </cell>
          <cell r="B154">
            <v>83</v>
          </cell>
          <cell r="C154" t="str">
            <v>Y</v>
          </cell>
          <cell r="D154" t="str">
            <v>CORPMC</v>
          </cell>
          <cell r="E154" t="str">
            <v>DEALERS</v>
          </cell>
          <cell r="F154" t="str">
            <v>ADDDRIV</v>
          </cell>
        </row>
        <row r="155">
          <cell r="A155" t="str">
            <v>YCORPMCOTHERSGT 500</v>
          </cell>
          <cell r="B155">
            <v>84</v>
          </cell>
          <cell r="C155" t="str">
            <v>Y</v>
          </cell>
          <cell r="D155" t="str">
            <v>CORPMC</v>
          </cell>
          <cell r="E155" t="str">
            <v>OTHERS</v>
          </cell>
          <cell r="F155" t="str">
            <v>GT 500</v>
          </cell>
        </row>
        <row r="156">
          <cell r="A156" t="str">
            <v>YCORPMCOTHERSLE 50</v>
          </cell>
          <cell r="B156">
            <v>85</v>
          </cell>
          <cell r="C156" t="str">
            <v>Y</v>
          </cell>
          <cell r="D156" t="str">
            <v>CORPMC</v>
          </cell>
          <cell r="E156" t="str">
            <v>OTHERS</v>
          </cell>
          <cell r="F156" t="str">
            <v>LE 50</v>
          </cell>
        </row>
        <row r="157">
          <cell r="A157" t="str">
            <v>YCORPMCOTHERS250-500</v>
          </cell>
          <cell r="B157">
            <v>86</v>
          </cell>
          <cell r="C157" t="str">
            <v>Y</v>
          </cell>
          <cell r="D157" t="str">
            <v>CORPMC</v>
          </cell>
          <cell r="E157" t="str">
            <v>OTHERS</v>
          </cell>
          <cell r="F157" t="str">
            <v>250-500</v>
          </cell>
        </row>
        <row r="158">
          <cell r="A158" t="str">
            <v>YCORPMCOTHERS50-250</v>
          </cell>
          <cell r="B158">
            <v>87</v>
          </cell>
          <cell r="C158" t="str">
            <v>Y</v>
          </cell>
          <cell r="D158" t="str">
            <v>CORPMC</v>
          </cell>
          <cell r="E158" t="str">
            <v>OTHERS</v>
          </cell>
          <cell r="F158" t="str">
            <v>50-250</v>
          </cell>
        </row>
        <row r="159">
          <cell r="A159" t="str">
            <v>YCORPMCSIDECARLE 50</v>
          </cell>
          <cell r="B159">
            <v>88</v>
          </cell>
          <cell r="C159" t="str">
            <v>Y</v>
          </cell>
          <cell r="D159" t="str">
            <v>CORPMC</v>
          </cell>
          <cell r="E159" t="str">
            <v>SIDECAR</v>
          </cell>
          <cell r="F159" t="str">
            <v>LE 50</v>
          </cell>
        </row>
        <row r="160">
          <cell r="A160" t="str">
            <v>YCORPMCSIDECAR250-500</v>
          </cell>
          <cell r="B160">
            <v>89</v>
          </cell>
          <cell r="C160" t="str">
            <v>Y</v>
          </cell>
          <cell r="D160" t="str">
            <v>CORPMC</v>
          </cell>
          <cell r="E160" t="str">
            <v>SIDECAR</v>
          </cell>
          <cell r="F160" t="str">
            <v>250-500</v>
          </cell>
        </row>
        <row r="161">
          <cell r="A161" t="str">
            <v>YCORPMCSIDECAR50-250</v>
          </cell>
          <cell r="B161">
            <v>90</v>
          </cell>
          <cell r="C161" t="str">
            <v>Y</v>
          </cell>
          <cell r="D161" t="str">
            <v>CORPMC</v>
          </cell>
          <cell r="E161" t="str">
            <v>SIDECAR</v>
          </cell>
          <cell r="F161" t="str">
            <v>50-250</v>
          </cell>
        </row>
        <row r="162">
          <cell r="A162" t="str">
            <v>YPRIVAUTOANTIQUE</v>
          </cell>
          <cell r="B162">
            <v>91</v>
          </cell>
          <cell r="C162" t="str">
            <v>Y</v>
          </cell>
          <cell r="D162" t="str">
            <v>PRIVAUTO</v>
          </cell>
          <cell r="E162" t="str">
            <v>ANTIQUE</v>
          </cell>
        </row>
        <row r="163">
          <cell r="A163" t="str">
            <v>YPRIVAUTOOTHERS</v>
          </cell>
          <cell r="B163">
            <v>92</v>
          </cell>
          <cell r="C163" t="str">
            <v>Y</v>
          </cell>
          <cell r="D163" t="str">
            <v>PRIVAUTO</v>
          </cell>
          <cell r="E163" t="str">
            <v>OTHERS</v>
          </cell>
        </row>
        <row r="164">
          <cell r="A164" t="str">
            <v>YPRIVMCANTIQUEGT 500</v>
          </cell>
          <cell r="B164">
            <v>93</v>
          </cell>
          <cell r="C164" t="str">
            <v>Y</v>
          </cell>
          <cell r="D164" t="str">
            <v>PRIVMC</v>
          </cell>
          <cell r="E164" t="str">
            <v>ANTIQUE</v>
          </cell>
          <cell r="F164" t="str">
            <v>GT 500</v>
          </cell>
        </row>
        <row r="165">
          <cell r="A165" t="str">
            <v>YPRIVMCANTIQUELE 50</v>
          </cell>
          <cell r="B165">
            <v>94</v>
          </cell>
          <cell r="C165" t="str">
            <v>Y</v>
          </cell>
          <cell r="D165" t="str">
            <v>PRIVMC</v>
          </cell>
          <cell r="E165" t="str">
            <v>ANTIQUE</v>
          </cell>
          <cell r="F165" t="str">
            <v>LE 50</v>
          </cell>
        </row>
        <row r="166">
          <cell r="A166" t="str">
            <v>YPRIVMCANTIQUE250-500</v>
          </cell>
          <cell r="B166">
            <v>95</v>
          </cell>
          <cell r="C166" t="str">
            <v>Y</v>
          </cell>
          <cell r="D166" t="str">
            <v>PRIVMC</v>
          </cell>
          <cell r="E166" t="str">
            <v>ANTIQUE</v>
          </cell>
          <cell r="F166" t="str">
            <v>250-500</v>
          </cell>
        </row>
        <row r="167">
          <cell r="A167" t="str">
            <v>YPRIVMCANTIQUE50-250</v>
          </cell>
          <cell r="B167">
            <v>96</v>
          </cell>
          <cell r="C167" t="str">
            <v>Y</v>
          </cell>
          <cell r="D167" t="str">
            <v>PRIVMC</v>
          </cell>
          <cell r="E167" t="str">
            <v>ANTIQUE</v>
          </cell>
          <cell r="F167" t="str">
            <v>50-250</v>
          </cell>
        </row>
        <row r="168">
          <cell r="A168" t="str">
            <v>YPRIVMCGT1 DRIVGT 500</v>
          </cell>
          <cell r="B168">
            <v>97</v>
          </cell>
          <cell r="C168" t="str">
            <v>Y</v>
          </cell>
          <cell r="D168" t="str">
            <v>PRIVMC</v>
          </cell>
          <cell r="E168" t="str">
            <v>GT1 DRIV</v>
          </cell>
          <cell r="F168" t="str">
            <v>GT 500</v>
          </cell>
        </row>
        <row r="169">
          <cell r="A169" t="str">
            <v>YPRIVMCGT1 DRIVLE 50</v>
          </cell>
          <cell r="B169">
            <v>98</v>
          </cell>
          <cell r="C169" t="str">
            <v>Y</v>
          </cell>
          <cell r="D169" t="str">
            <v>PRIVMC</v>
          </cell>
          <cell r="E169" t="str">
            <v>GT1 DRIV</v>
          </cell>
          <cell r="F169" t="str">
            <v>LE 50</v>
          </cell>
        </row>
        <row r="170">
          <cell r="A170" t="str">
            <v>YPRIVMCGT1 DRIVUNKNOWN</v>
          </cell>
          <cell r="C170" t="str">
            <v>Y</v>
          </cell>
          <cell r="D170" t="str">
            <v>PRIVMC</v>
          </cell>
          <cell r="E170" t="str">
            <v>GT1 DRIV</v>
          </cell>
          <cell r="F170" t="str">
            <v>UNKNOWN</v>
          </cell>
        </row>
        <row r="171">
          <cell r="A171" t="str">
            <v>YPRIVMCGT1 DRIV250-500</v>
          </cell>
          <cell r="B171">
            <v>99</v>
          </cell>
          <cell r="C171" t="str">
            <v>Y</v>
          </cell>
          <cell r="D171" t="str">
            <v>PRIVMC</v>
          </cell>
          <cell r="E171" t="str">
            <v>GT1 DRIV</v>
          </cell>
          <cell r="F171" t="str">
            <v>250-500</v>
          </cell>
        </row>
        <row r="172">
          <cell r="A172" t="str">
            <v>YPRIVMCGT1 DRIV50-250</v>
          </cell>
          <cell r="B172">
            <v>100</v>
          </cell>
          <cell r="C172" t="str">
            <v>Y</v>
          </cell>
          <cell r="D172" t="str">
            <v>PRIVMC</v>
          </cell>
          <cell r="E172" t="str">
            <v>GT1 DRIV</v>
          </cell>
          <cell r="F172" t="str">
            <v>50-250</v>
          </cell>
        </row>
        <row r="173">
          <cell r="A173" t="str">
            <v>YPRIVMCOTHERSGT 500</v>
          </cell>
          <cell r="B173">
            <v>101</v>
          </cell>
          <cell r="C173" t="str">
            <v>Y</v>
          </cell>
          <cell r="D173" t="str">
            <v>PRIVMC</v>
          </cell>
          <cell r="E173" t="str">
            <v>OTHERS</v>
          </cell>
          <cell r="F173" t="str">
            <v>GT 500</v>
          </cell>
        </row>
        <row r="174">
          <cell r="A174" t="str">
            <v>YPRIVMCOTHERSLE 50</v>
          </cell>
          <cell r="B174">
            <v>102</v>
          </cell>
          <cell r="C174" t="str">
            <v>Y</v>
          </cell>
          <cell r="D174" t="str">
            <v>PRIVMC</v>
          </cell>
          <cell r="E174" t="str">
            <v>OTHERS</v>
          </cell>
          <cell r="F174" t="str">
            <v>LE 50</v>
          </cell>
        </row>
        <row r="175">
          <cell r="A175" t="str">
            <v>YPRIVMCOTHERSUNKNOWN</v>
          </cell>
          <cell r="B175">
            <v>103</v>
          </cell>
          <cell r="C175" t="str">
            <v>Y</v>
          </cell>
          <cell r="D175" t="str">
            <v>PRIVMC</v>
          </cell>
          <cell r="E175" t="str">
            <v>OTHERS</v>
          </cell>
          <cell r="F175" t="str">
            <v>UNKNOWN</v>
          </cell>
        </row>
        <row r="176">
          <cell r="A176" t="str">
            <v>YPRIVMCOTHERS250-500</v>
          </cell>
          <cell r="B176">
            <v>104</v>
          </cell>
          <cell r="C176" t="str">
            <v>Y</v>
          </cell>
          <cell r="D176" t="str">
            <v>PRIVMC</v>
          </cell>
          <cell r="E176" t="str">
            <v>OTHERS</v>
          </cell>
          <cell r="F176" t="str">
            <v>250-500</v>
          </cell>
        </row>
        <row r="177">
          <cell r="A177" t="str">
            <v>YPRIVMCOTHERS50-250</v>
          </cell>
          <cell r="B177">
            <v>105</v>
          </cell>
          <cell r="C177" t="str">
            <v>Y</v>
          </cell>
          <cell r="D177" t="str">
            <v>PRIVMC</v>
          </cell>
          <cell r="E177" t="str">
            <v>OTHERS</v>
          </cell>
          <cell r="F177" t="str">
            <v>50-250</v>
          </cell>
        </row>
        <row r="178">
          <cell r="A178" t="str">
            <v>YPRIVMCSIDECARGT 500</v>
          </cell>
          <cell r="B178">
            <v>106</v>
          </cell>
          <cell r="C178" t="str">
            <v>Y</v>
          </cell>
          <cell r="D178" t="str">
            <v>PRIVMC</v>
          </cell>
          <cell r="E178" t="str">
            <v>SIDECAR</v>
          </cell>
          <cell r="F178" t="str">
            <v>GT 500</v>
          </cell>
        </row>
        <row r="179">
          <cell r="A179" t="str">
            <v>YPRIVMCSIDECAR250-500</v>
          </cell>
          <cell r="B179">
            <v>107</v>
          </cell>
          <cell r="C179" t="str">
            <v>Y</v>
          </cell>
          <cell r="D179" t="str">
            <v>PRIVMC</v>
          </cell>
          <cell r="E179" t="str">
            <v>SIDECAR</v>
          </cell>
          <cell r="F179" t="str">
            <v>250-500</v>
          </cell>
        </row>
        <row r="180">
          <cell r="A180" t="str">
            <v>YPRIVMCSIDECAR50-250</v>
          </cell>
          <cell r="B180">
            <v>108</v>
          </cell>
          <cell r="C180" t="str">
            <v>Y</v>
          </cell>
          <cell r="D180" t="str">
            <v>PRIVMC</v>
          </cell>
          <cell r="E180" t="str">
            <v>SIDECAR</v>
          </cell>
          <cell r="F180" t="str">
            <v>50-250</v>
          </cell>
        </row>
        <row r="181">
          <cell r="A181" t="str">
            <v>YPRIVSUVOTHERS&lt;4 TONS</v>
          </cell>
          <cell r="B181">
            <v>109</v>
          </cell>
          <cell r="C181" t="str">
            <v>Y</v>
          </cell>
          <cell r="D181" t="str">
            <v>PRIVSUV</v>
          </cell>
          <cell r="E181" t="str">
            <v>OTHERS</v>
          </cell>
          <cell r="F181" t="str">
            <v>&lt;4 TONS</v>
          </cell>
        </row>
        <row r="182">
          <cell r="A182" t="str">
            <v>YSPECIALAMBULANC</v>
          </cell>
          <cell r="B182">
            <v>110</v>
          </cell>
          <cell r="C182" t="str">
            <v>Y</v>
          </cell>
          <cell r="D182" t="str">
            <v>SPECIAL</v>
          </cell>
          <cell r="E182" t="str">
            <v>AMBULANC</v>
          </cell>
        </row>
        <row r="183">
          <cell r="A183" t="str">
            <v>YSPECIALENGIN 1</v>
          </cell>
          <cell r="B183">
            <v>111</v>
          </cell>
          <cell r="C183" t="str">
            <v>Y</v>
          </cell>
          <cell r="D183" t="str">
            <v>SPECIAL</v>
          </cell>
          <cell r="E183" t="str">
            <v>ENGIN 1</v>
          </cell>
        </row>
        <row r="184">
          <cell r="A184" t="str">
            <v>YSPECIALENGIN 2</v>
          </cell>
          <cell r="B184">
            <v>112</v>
          </cell>
          <cell r="C184" t="str">
            <v>Y</v>
          </cell>
          <cell r="D184" t="str">
            <v>SPECIAL</v>
          </cell>
          <cell r="E184" t="str">
            <v>ENGIN 2</v>
          </cell>
        </row>
        <row r="185">
          <cell r="A185" t="str">
            <v>YSPECIALFARM/FOR</v>
          </cell>
          <cell r="B185">
            <v>113</v>
          </cell>
          <cell r="C185" t="str">
            <v>Y</v>
          </cell>
          <cell r="D185" t="str">
            <v>SPECIAL</v>
          </cell>
          <cell r="E185" t="str">
            <v>FARM/FOR</v>
          </cell>
        </row>
        <row r="186">
          <cell r="A186" t="str">
            <v>YSPECIALFIRE</v>
          </cell>
          <cell r="B186">
            <v>114</v>
          </cell>
          <cell r="C186" t="str">
            <v>Y</v>
          </cell>
          <cell r="D186" t="str">
            <v>SPECIAL</v>
          </cell>
          <cell r="E186" t="str">
            <v>FIRE</v>
          </cell>
        </row>
        <row r="187">
          <cell r="A187" t="str">
            <v>YSPECIALOTHERS</v>
          </cell>
          <cell r="B187">
            <v>115</v>
          </cell>
          <cell r="C187" t="str">
            <v>Y</v>
          </cell>
          <cell r="D187" t="str">
            <v>SPECIAL</v>
          </cell>
          <cell r="E187" t="str">
            <v>OTHERS</v>
          </cell>
        </row>
        <row r="188">
          <cell r="A188" t="str">
            <v>YSPECIALTRAC/ATV</v>
          </cell>
          <cell r="B188">
            <v>116</v>
          </cell>
          <cell r="C188" t="str">
            <v>Y</v>
          </cell>
          <cell r="D188" t="str">
            <v>SPECIAL</v>
          </cell>
          <cell r="E188" t="str">
            <v>TRAC/ATV</v>
          </cell>
        </row>
        <row r="189">
          <cell r="A189" t="str">
            <v>YSPECIALTRAILER</v>
          </cell>
          <cell r="B189">
            <v>117</v>
          </cell>
          <cell r="C189" t="str">
            <v>Y</v>
          </cell>
          <cell r="D189" t="str">
            <v>SPECIAL</v>
          </cell>
          <cell r="E189" t="str">
            <v>TRAILER</v>
          </cell>
        </row>
        <row r="190">
          <cell r="A190" t="str">
            <v>YTAXISONLY1DRI1-6PASS</v>
          </cell>
          <cell r="B190">
            <v>118</v>
          </cell>
          <cell r="C190" t="str">
            <v>Y</v>
          </cell>
          <cell r="D190" t="str">
            <v>TAXIS</v>
          </cell>
          <cell r="E190" t="str">
            <v>ONLY1DRI</v>
          </cell>
          <cell r="F190" t="str">
            <v>1-6PASS</v>
          </cell>
        </row>
        <row r="191">
          <cell r="A191" t="str">
            <v>YTAXISONLY1DRI7+</v>
          </cell>
          <cell r="B191">
            <v>119</v>
          </cell>
          <cell r="C191" t="str">
            <v>Y</v>
          </cell>
          <cell r="D191" t="str">
            <v>TAXIS</v>
          </cell>
          <cell r="E191" t="str">
            <v>ONLY1DRI</v>
          </cell>
          <cell r="F191" t="str">
            <v>7+</v>
          </cell>
        </row>
        <row r="192">
          <cell r="A192" t="str">
            <v>YTAXISOTHERS1-6PASS</v>
          </cell>
          <cell r="B192">
            <v>120</v>
          </cell>
          <cell r="C192" t="str">
            <v>Y</v>
          </cell>
          <cell r="D192" t="str">
            <v>TAXIS</v>
          </cell>
          <cell r="E192" t="str">
            <v>OTHERS</v>
          </cell>
          <cell r="F192" t="str">
            <v>1-6PASS</v>
          </cell>
        </row>
        <row r="193">
          <cell r="A193" t="str">
            <v>YTAXISOTHERS7+</v>
          </cell>
          <cell r="B193">
            <v>121</v>
          </cell>
          <cell r="C193" t="str">
            <v>Y</v>
          </cell>
          <cell r="D193" t="str">
            <v>TAXIS</v>
          </cell>
          <cell r="E193" t="str">
            <v>OTHERS</v>
          </cell>
          <cell r="F193" t="str">
            <v>7+</v>
          </cell>
        </row>
        <row r="194">
          <cell r="A194" t="str">
            <v>YTAXISTOURING1-6PASS</v>
          </cell>
          <cell r="B194">
            <v>122</v>
          </cell>
          <cell r="C194" t="str">
            <v>Y</v>
          </cell>
          <cell r="D194" t="str">
            <v>TAXIS</v>
          </cell>
          <cell r="E194" t="str">
            <v>TOURING</v>
          </cell>
          <cell r="F194" t="str">
            <v>1-6PASS</v>
          </cell>
        </row>
        <row r="195">
          <cell r="A195" t="str">
            <v>YTRUCKSBENDING&gt;4 TONS</v>
          </cell>
          <cell r="B195">
            <v>123</v>
          </cell>
          <cell r="C195" t="str">
            <v>Y</v>
          </cell>
          <cell r="D195" t="str">
            <v>TRUCKS</v>
          </cell>
          <cell r="E195" t="str">
            <v>BENDING</v>
          </cell>
          <cell r="F195" t="str">
            <v>&gt;4 TONS</v>
          </cell>
        </row>
        <row r="196">
          <cell r="A196" t="str">
            <v>YTRUCKSCRANE&gt;4 TONS</v>
          </cell>
          <cell r="B196">
            <v>124</v>
          </cell>
          <cell r="C196" t="str">
            <v>Y</v>
          </cell>
          <cell r="D196" t="str">
            <v>TRUCKS</v>
          </cell>
          <cell r="E196" t="str">
            <v>CRANE</v>
          </cell>
          <cell r="F196" t="str">
            <v>&gt;4 TONS</v>
          </cell>
        </row>
        <row r="197">
          <cell r="A197" t="str">
            <v>YTRUCKSHAZMAT&lt;4 TONS</v>
          </cell>
          <cell r="B197">
            <v>125</v>
          </cell>
          <cell r="C197" t="str">
            <v>Y</v>
          </cell>
          <cell r="D197" t="str">
            <v>TRUCKS</v>
          </cell>
          <cell r="E197" t="str">
            <v>HAZMAT</v>
          </cell>
          <cell r="F197" t="str">
            <v>&lt;4 TONS</v>
          </cell>
        </row>
        <row r="198">
          <cell r="A198" t="str">
            <v>YTRUCKSHAZMAT&gt;4 TONS</v>
          </cell>
          <cell r="B198">
            <v>126</v>
          </cell>
          <cell r="C198" t="str">
            <v>Y</v>
          </cell>
          <cell r="D198" t="str">
            <v>TRUCKS</v>
          </cell>
          <cell r="E198" t="str">
            <v>HAZMAT</v>
          </cell>
          <cell r="F198" t="str">
            <v>&gt;4 TONS</v>
          </cell>
        </row>
        <row r="199">
          <cell r="A199" t="str">
            <v>YTRUCKSOTHERS&lt;4 TONS</v>
          </cell>
          <cell r="B199">
            <v>127</v>
          </cell>
          <cell r="C199" t="str">
            <v>Y</v>
          </cell>
          <cell r="D199" t="str">
            <v>TRUCKS</v>
          </cell>
          <cell r="E199" t="str">
            <v>OTHERS</v>
          </cell>
          <cell r="F199" t="str">
            <v>&lt;4 TONS</v>
          </cell>
        </row>
        <row r="200">
          <cell r="A200" t="str">
            <v>YTRUCKSOTHERS&gt;4 TONS</v>
          </cell>
          <cell r="B200">
            <v>128</v>
          </cell>
          <cell r="C200" t="str">
            <v>Y</v>
          </cell>
          <cell r="D200" t="str">
            <v>TRUCKS</v>
          </cell>
          <cell r="E200" t="str">
            <v>OTHERS</v>
          </cell>
          <cell r="F200" t="str">
            <v>&gt;4 TONS</v>
          </cell>
        </row>
        <row r="201">
          <cell r="A201" t="str">
            <v>YUNKNOWN</v>
          </cell>
          <cell r="B201">
            <v>129</v>
          </cell>
          <cell r="C201" t="str">
            <v>Y</v>
          </cell>
          <cell r="D201" t="str">
            <v>UNKNOWN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0</v>
          </cell>
        </row>
        <row r="205">
          <cell r="A205">
            <v>0</v>
          </cell>
        </row>
        <row r="206">
          <cell r="A206">
            <v>0</v>
          </cell>
        </row>
        <row r="207">
          <cell r="A207">
            <v>0</v>
          </cell>
        </row>
        <row r="208">
          <cell r="A208">
            <v>0</v>
          </cell>
        </row>
        <row r="209">
          <cell r="A209">
            <v>0</v>
          </cell>
        </row>
      </sheetData>
      <sheetData sheetId="109" refreshError="1">
        <row r="58">
          <cell r="A58" t="str">
            <v>NUNKNOWN</v>
          </cell>
          <cell r="B58">
            <v>1</v>
          </cell>
          <cell r="C58" t="str">
            <v>N</v>
          </cell>
          <cell r="E58" t="str">
            <v>UNKNOWN</v>
          </cell>
          <cell r="J58">
            <v>32.229999999999997</v>
          </cell>
          <cell r="K58">
            <v>61.84</v>
          </cell>
        </row>
        <row r="59">
          <cell r="A59" t="str">
            <v>NBUSESLIC LINE</v>
          </cell>
          <cell r="B59">
            <v>2</v>
          </cell>
          <cell r="C59" t="str">
            <v>N</v>
          </cell>
          <cell r="D59" t="str">
            <v>BUSES</v>
          </cell>
          <cell r="E59" t="str">
            <v>LIC LINE</v>
          </cell>
          <cell r="J59">
            <v>465.18738095238092</v>
          </cell>
          <cell r="K59">
            <v>468.46738095238095</v>
          </cell>
        </row>
        <row r="60">
          <cell r="A60" t="str">
            <v>NBUSESOTHERS</v>
          </cell>
          <cell r="B60">
            <v>3</v>
          </cell>
          <cell r="C60" t="str">
            <v>N</v>
          </cell>
          <cell r="D60" t="str">
            <v>BUSES</v>
          </cell>
          <cell r="E60" t="str">
            <v>OTHERS</v>
          </cell>
          <cell r="J60">
            <v>1461.4728636216391</v>
          </cell>
          <cell r="K60">
            <v>1458.602863621639</v>
          </cell>
        </row>
        <row r="61">
          <cell r="A61" t="str">
            <v>NBUSESPRI UNKN</v>
          </cell>
          <cell r="B61">
            <v>4</v>
          </cell>
          <cell r="C61" t="str">
            <v>N</v>
          </cell>
          <cell r="D61" t="str">
            <v>BUSES</v>
          </cell>
          <cell r="E61" t="str">
            <v>PRI UNKN</v>
          </cell>
          <cell r="J61">
            <v>0</v>
          </cell>
          <cell r="K61">
            <v>0</v>
          </cell>
        </row>
        <row r="62">
          <cell r="A62" t="str">
            <v>NBUSESPRI 1-15</v>
          </cell>
          <cell r="B62">
            <v>5</v>
          </cell>
          <cell r="C62" t="str">
            <v>N</v>
          </cell>
          <cell r="D62" t="str">
            <v>BUSES</v>
          </cell>
          <cell r="E62" t="str">
            <v>PRI 1-15</v>
          </cell>
          <cell r="J62">
            <v>9002.6939455782303</v>
          </cell>
          <cell r="K62">
            <v>9064.853945578232</v>
          </cell>
        </row>
        <row r="63">
          <cell r="A63" t="str">
            <v>NBUSESPRI 21+</v>
          </cell>
          <cell r="B63">
            <v>6</v>
          </cell>
          <cell r="C63" t="str">
            <v>N</v>
          </cell>
          <cell r="D63" t="str">
            <v>BUSES</v>
          </cell>
          <cell r="E63" t="str">
            <v>PRI 21+</v>
          </cell>
          <cell r="J63">
            <v>1350.0499595076126</v>
          </cell>
          <cell r="K63">
            <v>1399.0699595076126</v>
          </cell>
        </row>
        <row r="64">
          <cell r="A64" t="str">
            <v>NBUSESPRI16-20</v>
          </cell>
          <cell r="B64">
            <v>7</v>
          </cell>
          <cell r="C64" t="str">
            <v>N</v>
          </cell>
          <cell r="D64" t="str">
            <v>BUSES</v>
          </cell>
          <cell r="E64" t="str">
            <v>PRI16-20</v>
          </cell>
          <cell r="J64">
            <v>292.79919339164235</v>
          </cell>
          <cell r="K64">
            <v>300.51919339164237</v>
          </cell>
        </row>
        <row r="65">
          <cell r="A65" t="str">
            <v>NBUSESPUB UNKN</v>
          </cell>
          <cell r="B65">
            <v>8</v>
          </cell>
          <cell r="C65" t="str">
            <v>N</v>
          </cell>
          <cell r="D65" t="str">
            <v>BUSES</v>
          </cell>
          <cell r="E65" t="str">
            <v>PUB UNKN</v>
          </cell>
          <cell r="J65">
            <v>25.851882086167802</v>
          </cell>
          <cell r="K65">
            <v>25.141882086167801</v>
          </cell>
        </row>
        <row r="66">
          <cell r="A66" t="str">
            <v>NBUSESPUB 1-20</v>
          </cell>
          <cell r="B66">
            <v>9</v>
          </cell>
          <cell r="C66" t="str">
            <v>N</v>
          </cell>
          <cell r="D66" t="str">
            <v>BUSES</v>
          </cell>
          <cell r="E66" t="str">
            <v>PUB 1-20</v>
          </cell>
          <cell r="J66">
            <v>5255.1391609977327</v>
          </cell>
          <cell r="K66">
            <v>5303.6291609977325</v>
          </cell>
        </row>
        <row r="67">
          <cell r="A67" t="str">
            <v>NBUSESPUB 21+</v>
          </cell>
          <cell r="B67">
            <v>10</v>
          </cell>
          <cell r="C67" t="str">
            <v>N</v>
          </cell>
          <cell r="D67" t="str">
            <v>BUSES</v>
          </cell>
          <cell r="E67" t="str">
            <v>PUB 21+</v>
          </cell>
          <cell r="J67">
            <v>7747.0156138645934</v>
          </cell>
          <cell r="K67">
            <v>7770.3156138645927</v>
          </cell>
        </row>
        <row r="68">
          <cell r="A68" t="str">
            <v>NBUSESUNKNOWN</v>
          </cell>
          <cell r="C68" t="str">
            <v>N</v>
          </cell>
          <cell r="D68" t="str">
            <v>BUSES</v>
          </cell>
          <cell r="E68" t="str">
            <v>UNKNOWN</v>
          </cell>
          <cell r="J68">
            <v>0.01</v>
          </cell>
          <cell r="K68">
            <v>0.6</v>
          </cell>
        </row>
        <row r="69">
          <cell r="A69" t="str">
            <v>NCORPAUTODEALERS</v>
          </cell>
          <cell r="B69">
            <v>11</v>
          </cell>
          <cell r="C69" t="str">
            <v>N</v>
          </cell>
          <cell r="D69" t="str">
            <v>CORPAUTO</v>
          </cell>
          <cell r="E69" t="str">
            <v>DEALERS</v>
          </cell>
          <cell r="J69">
            <v>1757.78</v>
          </cell>
          <cell r="K69">
            <v>1779.4</v>
          </cell>
        </row>
        <row r="70">
          <cell r="A70" t="str">
            <v>NCORPAUTODEALERSADDDRIV</v>
          </cell>
          <cell r="B70">
            <v>12</v>
          </cell>
          <cell r="C70" t="str">
            <v>N</v>
          </cell>
          <cell r="D70" t="str">
            <v>CORPAUTO</v>
          </cell>
          <cell r="E70" t="str">
            <v>DEALERS</v>
          </cell>
          <cell r="F70" t="str">
            <v>ADDDRIV</v>
          </cell>
          <cell r="J70">
            <v>1176.48</v>
          </cell>
          <cell r="K70">
            <v>1187.77</v>
          </cell>
        </row>
        <row r="71">
          <cell r="A71" t="str">
            <v>NCORPAUTOLESSONS</v>
          </cell>
          <cell r="B71">
            <v>13</v>
          </cell>
          <cell r="C71" t="str">
            <v>N</v>
          </cell>
          <cell r="D71" t="str">
            <v>CORPAUTO</v>
          </cell>
          <cell r="E71" t="str">
            <v>LESSONS</v>
          </cell>
          <cell r="J71">
            <v>16.579999999999998</v>
          </cell>
          <cell r="K71">
            <v>16.579999999999998</v>
          </cell>
        </row>
        <row r="72">
          <cell r="A72" t="str">
            <v>NCORPAUTOLT RENT</v>
          </cell>
          <cell r="B72">
            <v>14</v>
          </cell>
          <cell r="C72" t="str">
            <v>N</v>
          </cell>
          <cell r="D72" t="str">
            <v>CORPAUTO</v>
          </cell>
          <cell r="E72" t="str">
            <v>LT RENT</v>
          </cell>
          <cell r="J72">
            <v>6987.27</v>
          </cell>
          <cell r="K72">
            <v>7009.34</v>
          </cell>
        </row>
        <row r="73">
          <cell r="A73" t="str">
            <v>NCORPAUTOOTHERS</v>
          </cell>
          <cell r="B73">
            <v>15</v>
          </cell>
          <cell r="C73" t="str">
            <v>N</v>
          </cell>
          <cell r="D73" t="str">
            <v>CORPAUTO</v>
          </cell>
          <cell r="E73" t="str">
            <v>OTHERS</v>
          </cell>
          <cell r="J73">
            <v>126337.60000000001</v>
          </cell>
          <cell r="K73">
            <v>127735.9</v>
          </cell>
        </row>
        <row r="74">
          <cell r="A74" t="str">
            <v>NCORPAUTOST FLEET</v>
          </cell>
          <cell r="B74">
            <v>16</v>
          </cell>
          <cell r="C74" t="str">
            <v>N</v>
          </cell>
          <cell r="D74" t="str">
            <v>CORPAUTO</v>
          </cell>
          <cell r="E74" t="str">
            <v>ST FLEET</v>
          </cell>
          <cell r="J74">
            <v>6751.07</v>
          </cell>
          <cell r="K74">
            <v>6598.35</v>
          </cell>
        </row>
        <row r="75">
          <cell r="A75" t="str">
            <v>NCORPAUTOST RENT</v>
          </cell>
          <cell r="B75">
            <v>17</v>
          </cell>
          <cell r="C75" t="str">
            <v>N</v>
          </cell>
          <cell r="D75" t="str">
            <v>CORPAUTO</v>
          </cell>
          <cell r="E75" t="str">
            <v>ST RENT</v>
          </cell>
          <cell r="J75">
            <v>1142.1300000000001</v>
          </cell>
          <cell r="K75">
            <v>1143.98</v>
          </cell>
        </row>
        <row r="76">
          <cell r="A76" t="str">
            <v>NCORPAUTOUNKNOWN</v>
          </cell>
          <cell r="B76">
            <v>18</v>
          </cell>
          <cell r="C76" t="str">
            <v>N</v>
          </cell>
          <cell r="D76" t="str">
            <v>CORPAUTO</v>
          </cell>
          <cell r="E76" t="str">
            <v>UNKNOWN</v>
          </cell>
          <cell r="J76">
            <v>132.37</v>
          </cell>
          <cell r="K76">
            <v>166.42</v>
          </cell>
        </row>
        <row r="77">
          <cell r="A77" t="str">
            <v>NCORPMCDEALERS</v>
          </cell>
          <cell r="B77">
            <v>19</v>
          </cell>
          <cell r="C77" t="str">
            <v>N</v>
          </cell>
          <cell r="D77" t="str">
            <v>CORPMC</v>
          </cell>
          <cell r="E77" t="str">
            <v>DEALERS</v>
          </cell>
          <cell r="J77">
            <v>22.88</v>
          </cell>
          <cell r="K77">
            <v>23.43</v>
          </cell>
        </row>
        <row r="78">
          <cell r="A78" t="str">
            <v>NCORPMCDEALERSADDDRIV</v>
          </cell>
          <cell r="B78">
            <v>20</v>
          </cell>
          <cell r="C78" t="str">
            <v>N</v>
          </cell>
          <cell r="D78" t="str">
            <v>CORPMC</v>
          </cell>
          <cell r="E78" t="str">
            <v>DEALERS</v>
          </cell>
          <cell r="F78" t="str">
            <v>ADDDRIV</v>
          </cell>
          <cell r="J78">
            <v>31.27</v>
          </cell>
          <cell r="K78">
            <v>31.46</v>
          </cell>
        </row>
        <row r="79">
          <cell r="A79" t="str">
            <v>NCORPMCOTHERSGT 500</v>
          </cell>
          <cell r="C79" t="str">
            <v>N</v>
          </cell>
          <cell r="D79" t="str">
            <v>CORPMC</v>
          </cell>
          <cell r="E79" t="str">
            <v>OTHERS</v>
          </cell>
          <cell r="F79" t="str">
            <v>GT 500</v>
          </cell>
          <cell r="J79">
            <v>38.32</v>
          </cell>
          <cell r="K79">
            <v>37.96</v>
          </cell>
        </row>
        <row r="80">
          <cell r="A80" t="str">
            <v>NCORPMCOTHERSLE 50</v>
          </cell>
          <cell r="C80" t="str">
            <v>N</v>
          </cell>
          <cell r="D80" t="str">
            <v>CORPMC</v>
          </cell>
          <cell r="E80" t="str">
            <v>OTHERS</v>
          </cell>
          <cell r="F80" t="str">
            <v>LE 50</v>
          </cell>
          <cell r="J80">
            <v>1379.33</v>
          </cell>
          <cell r="K80">
            <v>1386.98</v>
          </cell>
        </row>
        <row r="81">
          <cell r="A81" t="str">
            <v>NCORPMCOTHERS250-500</v>
          </cell>
          <cell r="C81" t="str">
            <v>N</v>
          </cell>
          <cell r="D81" t="str">
            <v>CORPMC</v>
          </cell>
          <cell r="E81" t="str">
            <v>OTHERS</v>
          </cell>
          <cell r="F81" t="str">
            <v>250-500</v>
          </cell>
          <cell r="J81">
            <v>61.1</v>
          </cell>
          <cell r="K81">
            <v>61.23</v>
          </cell>
        </row>
        <row r="82">
          <cell r="A82" t="str">
            <v>NCORPMCOTHERS50-250</v>
          </cell>
          <cell r="C82" t="str">
            <v>N</v>
          </cell>
          <cell r="D82" t="str">
            <v>CORPMC</v>
          </cell>
          <cell r="E82" t="str">
            <v>OTHERS</v>
          </cell>
          <cell r="F82" t="str">
            <v>50-250</v>
          </cell>
          <cell r="J82">
            <v>201.6</v>
          </cell>
          <cell r="K82">
            <v>202.43</v>
          </cell>
        </row>
        <row r="83">
          <cell r="A83" t="str">
            <v>NCORPSUV&lt;1 RENT&lt;4 TONS</v>
          </cell>
          <cell r="B83">
            <v>21</v>
          </cell>
          <cell r="C83" t="str">
            <v>N</v>
          </cell>
          <cell r="D83" t="str">
            <v>CORPSUV</v>
          </cell>
          <cell r="E83" t="str">
            <v>&lt;1 RENT</v>
          </cell>
          <cell r="F83" t="str">
            <v>&lt;4 TONS</v>
          </cell>
          <cell r="J83">
            <v>1731.6999999999998</v>
          </cell>
          <cell r="K83">
            <v>1706.9099999999999</v>
          </cell>
        </row>
        <row r="84">
          <cell r="A84" t="str">
            <v>NCORPSUV&lt;1 RENT&gt;4 TONS</v>
          </cell>
          <cell r="B84">
            <v>22</v>
          </cell>
          <cell r="C84" t="str">
            <v>N</v>
          </cell>
          <cell r="D84" t="str">
            <v>CORPSUV</v>
          </cell>
          <cell r="E84" t="str">
            <v>&lt;1 RENT</v>
          </cell>
          <cell r="F84" t="str">
            <v>&gt;4 TONS</v>
          </cell>
          <cell r="J84">
            <v>0</v>
          </cell>
          <cell r="K84">
            <v>0</v>
          </cell>
        </row>
        <row r="85">
          <cell r="A85" t="str">
            <v>NCORPSUV&gt;1 RENT&lt;4 TONS</v>
          </cell>
          <cell r="B85">
            <v>23</v>
          </cell>
          <cell r="C85" t="str">
            <v>N</v>
          </cell>
          <cell r="D85" t="str">
            <v>CORPSUV</v>
          </cell>
          <cell r="E85" t="str">
            <v>&gt;1 RENT</v>
          </cell>
          <cell r="F85" t="str">
            <v>&lt;4 TONS</v>
          </cell>
          <cell r="J85">
            <v>733.56999999999994</v>
          </cell>
          <cell r="K85">
            <v>732.79</v>
          </cell>
        </row>
        <row r="86">
          <cell r="A86" t="str">
            <v>NCORPSUV&gt;1 RENT&gt;4 TONS</v>
          </cell>
          <cell r="B86">
            <v>24</v>
          </cell>
          <cell r="C86" t="str">
            <v>N</v>
          </cell>
          <cell r="D86" t="str">
            <v>CORPSUV</v>
          </cell>
          <cell r="E86" t="str">
            <v>&gt;1 RENT</v>
          </cell>
          <cell r="F86" t="str">
            <v>&gt;4 TONS</v>
          </cell>
          <cell r="J86">
            <v>5.58</v>
          </cell>
          <cell r="K86">
            <v>6.1</v>
          </cell>
        </row>
        <row r="87">
          <cell r="A87" t="str">
            <v>NCORPSUVLESSONS&lt;4 TONS</v>
          </cell>
          <cell r="B87">
            <v>25</v>
          </cell>
          <cell r="C87" t="str">
            <v>N</v>
          </cell>
          <cell r="D87" t="str">
            <v>CORPSUV</v>
          </cell>
          <cell r="E87" t="str">
            <v>LESSONS</v>
          </cell>
          <cell r="F87" t="str">
            <v>&lt;4 TONS</v>
          </cell>
          <cell r="J87">
            <v>3.98</v>
          </cell>
          <cell r="K87">
            <v>4</v>
          </cell>
        </row>
        <row r="88">
          <cell r="A88" t="str">
            <v>NCORPSUVOTHERS&lt;4 TONS</v>
          </cell>
          <cell r="B88">
            <v>26</v>
          </cell>
          <cell r="C88" t="str">
            <v>N</v>
          </cell>
          <cell r="D88" t="str">
            <v>CORPSUV</v>
          </cell>
          <cell r="E88" t="str">
            <v>OTHERS</v>
          </cell>
          <cell r="F88" t="str">
            <v>&lt;4 TONS</v>
          </cell>
          <cell r="J88">
            <v>46602.7</v>
          </cell>
          <cell r="K88">
            <v>46968.15</v>
          </cell>
        </row>
        <row r="89">
          <cell r="A89" t="str">
            <v>NCORPSUVOTHERS&gt;4 TONS</v>
          </cell>
          <cell r="B89">
            <v>27</v>
          </cell>
          <cell r="C89" t="str">
            <v>N</v>
          </cell>
          <cell r="D89" t="str">
            <v>CORPSUV</v>
          </cell>
          <cell r="E89" t="str">
            <v>OTHERS</v>
          </cell>
          <cell r="F89" t="str">
            <v>&gt;4 TONS</v>
          </cell>
          <cell r="J89">
            <v>106.96</v>
          </cell>
          <cell r="K89">
            <v>107.43</v>
          </cell>
        </row>
        <row r="90">
          <cell r="A90" t="str">
            <v>NCORPSUVUNKNOWN&gt;4 TONS</v>
          </cell>
          <cell r="B90">
            <v>28</v>
          </cell>
          <cell r="C90" t="str">
            <v>N</v>
          </cell>
          <cell r="D90" t="str">
            <v>CORPSUV</v>
          </cell>
          <cell r="E90" t="str">
            <v>UNKNOWN</v>
          </cell>
          <cell r="F90" t="str">
            <v>&gt;4 TONS</v>
          </cell>
          <cell r="J90">
            <v>0</v>
          </cell>
          <cell r="K90">
            <v>0</v>
          </cell>
        </row>
        <row r="91">
          <cell r="A91" t="str">
            <v>NPRIVAUTOANTIQUE</v>
          </cell>
          <cell r="B91">
            <v>29</v>
          </cell>
          <cell r="C91" t="str">
            <v>N</v>
          </cell>
          <cell r="D91" t="str">
            <v>PRIVAUTO</v>
          </cell>
          <cell r="E91" t="str">
            <v>ANTIQUE</v>
          </cell>
          <cell r="J91">
            <v>1962.07</v>
          </cell>
          <cell r="K91">
            <v>1979.65</v>
          </cell>
        </row>
        <row r="92">
          <cell r="A92" t="str">
            <v>NPRIVAUTOLESSONS</v>
          </cell>
          <cell r="B92">
            <v>30</v>
          </cell>
          <cell r="C92" t="str">
            <v>N</v>
          </cell>
          <cell r="D92" t="str">
            <v>PRIVAUTO</v>
          </cell>
          <cell r="E92" t="str">
            <v>LESSONS</v>
          </cell>
          <cell r="J92">
            <v>3028.91</v>
          </cell>
          <cell r="K92">
            <v>3036.38</v>
          </cell>
        </row>
        <row r="93">
          <cell r="A93" t="str">
            <v>NPRIVAUTOOTHERS</v>
          </cell>
          <cell r="B93">
            <v>31</v>
          </cell>
          <cell r="C93" t="str">
            <v>N</v>
          </cell>
          <cell r="D93" t="str">
            <v>PRIVAUTO</v>
          </cell>
          <cell r="E93" t="str">
            <v>OTHERS</v>
          </cell>
          <cell r="J93">
            <v>1292855</v>
          </cell>
          <cell r="K93">
            <v>1300195</v>
          </cell>
        </row>
        <row r="94">
          <cell r="A94" t="str">
            <v>NPRIVAUTOUNKNOWN</v>
          </cell>
          <cell r="C94" t="str">
            <v>N</v>
          </cell>
          <cell r="D94" t="str">
            <v>PRIVAUTO</v>
          </cell>
          <cell r="E94" t="str">
            <v>UNKNOWN</v>
          </cell>
          <cell r="J94">
            <v>-3.32</v>
          </cell>
          <cell r="K94">
            <v>3.6</v>
          </cell>
        </row>
        <row r="95">
          <cell r="A95" t="str">
            <v>NPRIVMCGT1 DRIVGT 500</v>
          </cell>
          <cell r="C95" t="str">
            <v>N</v>
          </cell>
          <cell r="D95" t="str">
            <v>PRIVMC</v>
          </cell>
          <cell r="E95" t="str">
            <v>GT1 DRIV</v>
          </cell>
          <cell r="F95" t="str">
            <v>GT 500</v>
          </cell>
          <cell r="J95">
            <v>0.99</v>
          </cell>
          <cell r="K95">
            <v>1</v>
          </cell>
        </row>
        <row r="96">
          <cell r="A96" t="str">
            <v>NPRIVMCGT1 DRIVLE 50</v>
          </cell>
          <cell r="C96" t="str">
            <v>N</v>
          </cell>
          <cell r="D96" t="str">
            <v>PRIVMC</v>
          </cell>
          <cell r="E96" t="str">
            <v>GT1 DRIV</v>
          </cell>
          <cell r="F96" t="str">
            <v>LE 50</v>
          </cell>
          <cell r="J96">
            <v>0</v>
          </cell>
          <cell r="K96">
            <v>0</v>
          </cell>
        </row>
        <row r="97">
          <cell r="A97" t="str">
            <v>NPRIVMCGT1 DRIVUNKNOWN</v>
          </cell>
          <cell r="C97" t="str">
            <v>N</v>
          </cell>
          <cell r="D97" t="str">
            <v>PRIVMC</v>
          </cell>
          <cell r="E97" t="str">
            <v>GT1 DRIV</v>
          </cell>
          <cell r="F97" t="str">
            <v>UNKNOWN</v>
          </cell>
          <cell r="J97">
            <v>1</v>
          </cell>
          <cell r="K97">
            <v>1</v>
          </cell>
        </row>
        <row r="98">
          <cell r="A98" t="str">
            <v>NPRIVMCGT1 DRIV250-500</v>
          </cell>
          <cell r="C98" t="str">
            <v>N</v>
          </cell>
          <cell r="D98" t="str">
            <v>PRIVMC</v>
          </cell>
          <cell r="E98" t="str">
            <v>GT1 DRIV</v>
          </cell>
          <cell r="F98" t="str">
            <v>250-500</v>
          </cell>
          <cell r="J98">
            <v>1.55</v>
          </cell>
          <cell r="K98">
            <v>1.48</v>
          </cell>
        </row>
        <row r="99">
          <cell r="A99" t="str">
            <v>NPRIVMCGT1 DRIV50-250</v>
          </cell>
          <cell r="C99" t="str">
            <v>N</v>
          </cell>
          <cell r="D99" t="str">
            <v>PRIVMC</v>
          </cell>
          <cell r="E99" t="str">
            <v>GT1 DRIV</v>
          </cell>
          <cell r="F99" t="str">
            <v>50-250</v>
          </cell>
          <cell r="J99">
            <v>2</v>
          </cell>
          <cell r="K99">
            <v>2</v>
          </cell>
        </row>
        <row r="100">
          <cell r="A100" t="str">
            <v>NPRIVMCOTHERSUNKNOWN</v>
          </cell>
          <cell r="C100" t="str">
            <v>N</v>
          </cell>
          <cell r="D100" t="str">
            <v>PRIVMC</v>
          </cell>
          <cell r="E100" t="str">
            <v>OTHERS</v>
          </cell>
          <cell r="F100" t="str">
            <v>UNKNOWN</v>
          </cell>
          <cell r="J100">
            <v>-1</v>
          </cell>
          <cell r="K100">
            <v>-1</v>
          </cell>
        </row>
        <row r="101">
          <cell r="A101" t="str">
            <v>NPRIVMCOTHERSGT 500</v>
          </cell>
          <cell r="C101" t="str">
            <v>N</v>
          </cell>
          <cell r="D101" t="str">
            <v>PRIVMC</v>
          </cell>
          <cell r="E101" t="str">
            <v>OTHERS</v>
          </cell>
          <cell r="F101" t="str">
            <v>GT 500</v>
          </cell>
          <cell r="J101">
            <v>0</v>
          </cell>
          <cell r="K101">
            <v>0</v>
          </cell>
        </row>
        <row r="102">
          <cell r="A102" t="str">
            <v>NPRIVMCOTHERSLE 50</v>
          </cell>
          <cell r="C102" t="str">
            <v>N</v>
          </cell>
          <cell r="D102" t="str">
            <v>PRIVMC</v>
          </cell>
          <cell r="E102" t="str">
            <v>OTHERS</v>
          </cell>
          <cell r="F102" t="str">
            <v>LE 50</v>
          </cell>
          <cell r="J102">
            <v>0.01</v>
          </cell>
          <cell r="K102">
            <v>0.2</v>
          </cell>
        </row>
        <row r="103">
          <cell r="A103" t="str">
            <v>NPRIVMCOTHERS250-500</v>
          </cell>
          <cell r="C103" t="str">
            <v>N</v>
          </cell>
          <cell r="D103" t="str">
            <v>PRIVMC</v>
          </cell>
          <cell r="E103" t="str">
            <v>OTHERS</v>
          </cell>
          <cell r="F103" t="str">
            <v>250-500</v>
          </cell>
          <cell r="J103">
            <v>0</v>
          </cell>
          <cell r="K103">
            <v>0</v>
          </cell>
        </row>
        <row r="104">
          <cell r="A104" t="str">
            <v>NPRIVMCOTHERS50-250</v>
          </cell>
          <cell r="C104" t="str">
            <v>N</v>
          </cell>
          <cell r="D104" t="str">
            <v>PRIVMC</v>
          </cell>
          <cell r="E104" t="str">
            <v>OTHERS</v>
          </cell>
          <cell r="F104" t="str">
            <v>50-250</v>
          </cell>
          <cell r="J104">
            <v>0</v>
          </cell>
          <cell r="K104">
            <v>0</v>
          </cell>
        </row>
        <row r="105">
          <cell r="A105" t="str">
            <v>NPRIVSUVANTIQUE&lt;4 TONS</v>
          </cell>
          <cell r="B105">
            <v>32</v>
          </cell>
          <cell r="C105" t="str">
            <v>N</v>
          </cell>
          <cell r="D105" t="str">
            <v>PRIVSUV</v>
          </cell>
          <cell r="E105" t="str">
            <v>ANTIQUE</v>
          </cell>
          <cell r="F105" t="str">
            <v>&lt;4 TONS</v>
          </cell>
          <cell r="J105">
            <v>14.8</v>
          </cell>
          <cell r="K105">
            <v>14.9</v>
          </cell>
        </row>
        <row r="106">
          <cell r="A106" t="str">
            <v>NPRIVSUVANTIQUE&gt;4 TONS</v>
          </cell>
          <cell r="C106" t="str">
            <v>N</v>
          </cell>
          <cell r="D106" t="str">
            <v>PRIVSUV</v>
          </cell>
          <cell r="E106" t="str">
            <v>ANTIQUE</v>
          </cell>
          <cell r="F106" t="str">
            <v>&gt;4 TONS</v>
          </cell>
          <cell r="J106">
            <v>0.97</v>
          </cell>
          <cell r="K106">
            <v>1</v>
          </cell>
        </row>
        <row r="107">
          <cell r="A107" t="str">
            <v>NPRIVSUVLESSONS&lt;4 TONS</v>
          </cell>
          <cell r="B107">
            <v>33</v>
          </cell>
          <cell r="C107" t="str">
            <v>N</v>
          </cell>
          <cell r="D107" t="str">
            <v>PRIVSUV</v>
          </cell>
          <cell r="E107" t="str">
            <v>LESSONS</v>
          </cell>
          <cell r="F107" t="str">
            <v>&lt;4 TONS</v>
          </cell>
          <cell r="J107">
            <v>75.069999999999993</v>
          </cell>
          <cell r="K107">
            <v>75.55</v>
          </cell>
        </row>
        <row r="108">
          <cell r="A108" t="str">
            <v>NPRIVSUVOTHERS&lt;4 TONS</v>
          </cell>
          <cell r="B108">
            <v>34</v>
          </cell>
          <cell r="C108" t="str">
            <v>N</v>
          </cell>
          <cell r="D108" t="str">
            <v>PRIVSUV</v>
          </cell>
          <cell r="E108" t="str">
            <v>OTHERS</v>
          </cell>
          <cell r="F108" t="str">
            <v>&lt;4 TONS</v>
          </cell>
          <cell r="J108">
            <v>176066.3</v>
          </cell>
          <cell r="K108">
            <v>177754.3</v>
          </cell>
        </row>
        <row r="109">
          <cell r="A109" t="str">
            <v>NPRIVSUVOTHERS&gt;4 TONS</v>
          </cell>
          <cell r="B109">
            <v>35</v>
          </cell>
          <cell r="C109" t="str">
            <v>N</v>
          </cell>
          <cell r="D109" t="str">
            <v>PRIVSUV</v>
          </cell>
          <cell r="E109" t="str">
            <v>OTHERS</v>
          </cell>
          <cell r="F109" t="str">
            <v>&gt;4 TONS</v>
          </cell>
          <cell r="J109">
            <v>826.66</v>
          </cell>
          <cell r="K109">
            <v>844.4</v>
          </cell>
        </row>
        <row r="110">
          <cell r="A110" t="str">
            <v>NPRIVSUVUNKNOWN&lt;4 TONS</v>
          </cell>
          <cell r="B110">
            <v>36</v>
          </cell>
          <cell r="C110" t="str">
            <v>N</v>
          </cell>
          <cell r="D110" t="str">
            <v>PRIVSUV</v>
          </cell>
          <cell r="E110" t="str">
            <v>UNKNOWN</v>
          </cell>
          <cell r="F110" t="str">
            <v>&lt;4 TONS</v>
          </cell>
          <cell r="J110">
            <v>323.75</v>
          </cell>
          <cell r="K110">
            <v>325.36</v>
          </cell>
        </row>
        <row r="111">
          <cell r="A111" t="str">
            <v>NSPECIALAMBULANC</v>
          </cell>
          <cell r="B111">
            <v>37</v>
          </cell>
          <cell r="C111" t="str">
            <v>N</v>
          </cell>
          <cell r="D111" t="str">
            <v>SPECIAL</v>
          </cell>
          <cell r="E111" t="str">
            <v>AMBULANC</v>
          </cell>
          <cell r="J111">
            <v>1078.75</v>
          </cell>
          <cell r="K111">
            <v>1086.18</v>
          </cell>
        </row>
        <row r="112">
          <cell r="A112" t="str">
            <v>NSPECIALENGIN 1</v>
          </cell>
          <cell r="B112">
            <v>38</v>
          </cell>
          <cell r="C112" t="str">
            <v>N</v>
          </cell>
          <cell r="D112" t="str">
            <v>SPECIAL</v>
          </cell>
          <cell r="E112" t="str">
            <v>ENGIN 1</v>
          </cell>
          <cell r="J112">
            <v>8045.5</v>
          </cell>
          <cell r="K112">
            <v>8121.84</v>
          </cell>
        </row>
        <row r="113">
          <cell r="A113" t="str">
            <v>NSPECIALENGIN 2</v>
          </cell>
          <cell r="B113">
            <v>39</v>
          </cell>
          <cell r="C113" t="str">
            <v>N</v>
          </cell>
          <cell r="D113" t="str">
            <v>SPECIAL</v>
          </cell>
          <cell r="E113" t="str">
            <v>ENGIN 2</v>
          </cell>
          <cell r="J113">
            <v>712.48</v>
          </cell>
          <cell r="K113">
            <v>719.44</v>
          </cell>
        </row>
        <row r="114">
          <cell r="A114" t="str">
            <v>NSPECIALFARM/FOR</v>
          </cell>
          <cell r="B114">
            <v>40</v>
          </cell>
          <cell r="C114" t="str">
            <v>N</v>
          </cell>
          <cell r="D114" t="str">
            <v>SPECIAL</v>
          </cell>
          <cell r="E114" t="str">
            <v>FARM/FOR</v>
          </cell>
          <cell r="J114">
            <v>14485.22</v>
          </cell>
          <cell r="K114">
            <v>14565.81</v>
          </cell>
        </row>
        <row r="115">
          <cell r="A115" t="str">
            <v>NSPECIALFIRE</v>
          </cell>
          <cell r="B115">
            <v>41</v>
          </cell>
          <cell r="C115" t="str">
            <v>N</v>
          </cell>
          <cell r="D115" t="str">
            <v>SPECIAL</v>
          </cell>
          <cell r="E115" t="str">
            <v>FIRE</v>
          </cell>
          <cell r="J115">
            <v>450.37</v>
          </cell>
          <cell r="K115">
            <v>452.11</v>
          </cell>
        </row>
        <row r="116">
          <cell r="A116" t="str">
            <v>NSPECIALHEARSE</v>
          </cell>
          <cell r="B116">
            <v>42</v>
          </cell>
          <cell r="C116" t="str">
            <v>N</v>
          </cell>
          <cell r="D116" t="str">
            <v>SPECIAL</v>
          </cell>
          <cell r="E116" t="str">
            <v>HEARSE</v>
          </cell>
          <cell r="J116">
            <v>41.05</v>
          </cell>
          <cell r="K116">
            <v>41.19</v>
          </cell>
        </row>
        <row r="117">
          <cell r="A117" t="str">
            <v>NSPECIALKALNOA</v>
          </cell>
          <cell r="C117" t="str">
            <v>N</v>
          </cell>
          <cell r="D117" t="str">
            <v>SPECIAL</v>
          </cell>
          <cell r="E117" t="str">
            <v>KALNOA</v>
          </cell>
          <cell r="J117">
            <v>806.14</v>
          </cell>
          <cell r="K117">
            <v>813.49</v>
          </cell>
        </row>
        <row r="118">
          <cell r="A118" t="str">
            <v>NSPECIALOTHERS</v>
          </cell>
          <cell r="B118">
            <v>43</v>
          </cell>
          <cell r="C118" t="str">
            <v>N</v>
          </cell>
          <cell r="D118" t="str">
            <v>SPECIAL</v>
          </cell>
          <cell r="E118" t="str">
            <v>OTHERS</v>
          </cell>
          <cell r="J118">
            <v>23985.22</v>
          </cell>
          <cell r="K118">
            <v>24128.38</v>
          </cell>
        </row>
        <row r="119">
          <cell r="A119" t="str">
            <v>NSPECIALSTREET</v>
          </cell>
          <cell r="B119">
            <v>44</v>
          </cell>
          <cell r="C119" t="str">
            <v>N</v>
          </cell>
          <cell r="D119" t="str">
            <v>SPECIAL</v>
          </cell>
          <cell r="E119" t="str">
            <v>STREET</v>
          </cell>
          <cell r="J119">
            <v>309.22000000000003</v>
          </cell>
          <cell r="K119">
            <v>312.14999999999998</v>
          </cell>
        </row>
        <row r="120">
          <cell r="A120" t="str">
            <v>NSPECIALTRAC/ATV</v>
          </cell>
          <cell r="B120">
            <v>45</v>
          </cell>
          <cell r="C120" t="str">
            <v>N</v>
          </cell>
          <cell r="D120" t="str">
            <v>SPECIAL</v>
          </cell>
          <cell r="E120" t="str">
            <v>TRAC/ATV</v>
          </cell>
          <cell r="J120">
            <v>3086.05</v>
          </cell>
          <cell r="K120">
            <v>3132.55</v>
          </cell>
        </row>
        <row r="121">
          <cell r="A121" t="str">
            <v>NSPECIALTRACTOR</v>
          </cell>
          <cell r="B121">
            <v>46</v>
          </cell>
          <cell r="C121" t="str">
            <v>N</v>
          </cell>
          <cell r="D121" t="str">
            <v>SPECIAL</v>
          </cell>
          <cell r="E121" t="str">
            <v>TRACTOR</v>
          </cell>
          <cell r="J121">
            <v>1341.72</v>
          </cell>
          <cell r="K121">
            <v>1355.72</v>
          </cell>
        </row>
        <row r="122">
          <cell r="A122" t="str">
            <v>NSPECIALTRAILER</v>
          </cell>
          <cell r="B122">
            <v>47</v>
          </cell>
          <cell r="C122" t="str">
            <v>N</v>
          </cell>
          <cell r="D122" t="str">
            <v>SPECIAL</v>
          </cell>
          <cell r="E122" t="str">
            <v>TRAILER</v>
          </cell>
          <cell r="J122">
            <v>31484.51</v>
          </cell>
          <cell r="K122">
            <v>31721.67</v>
          </cell>
        </row>
        <row r="123">
          <cell r="A123" t="str">
            <v>NSPECIALTRAILERBENDING</v>
          </cell>
          <cell r="B123">
            <v>48</v>
          </cell>
          <cell r="C123" t="str">
            <v>N</v>
          </cell>
          <cell r="D123" t="str">
            <v>SPECIAL</v>
          </cell>
          <cell r="E123" t="str">
            <v>TRAILER</v>
          </cell>
          <cell r="F123" t="str">
            <v>BENDING</v>
          </cell>
          <cell r="J123">
            <v>1146.9000000000001</v>
          </cell>
          <cell r="K123">
            <v>1154.55</v>
          </cell>
        </row>
        <row r="124">
          <cell r="A124" t="str">
            <v>NSPECIALTRAILERHAZMAT</v>
          </cell>
          <cell r="B124">
            <v>49</v>
          </cell>
          <cell r="C124" t="str">
            <v>N</v>
          </cell>
          <cell r="D124" t="str">
            <v>SPECIAL</v>
          </cell>
          <cell r="E124" t="str">
            <v>TRAILER</v>
          </cell>
          <cell r="F124" t="str">
            <v>HAZMAT</v>
          </cell>
          <cell r="J124">
            <v>724.82</v>
          </cell>
          <cell r="K124">
            <v>727.05</v>
          </cell>
        </row>
        <row r="125">
          <cell r="A125" t="str">
            <v>NSPECIALUNKNOWN</v>
          </cell>
          <cell r="C125" t="str">
            <v>N</v>
          </cell>
          <cell r="D125" t="str">
            <v>SPECIAL</v>
          </cell>
          <cell r="E125" t="str">
            <v>UNKNOWN</v>
          </cell>
          <cell r="J125">
            <v>1</v>
          </cell>
          <cell r="K125">
            <v>1</v>
          </cell>
        </row>
        <row r="126">
          <cell r="A126" t="str">
            <v>NSPECIALVEH IN P</v>
          </cell>
          <cell r="C126" t="str">
            <v>N</v>
          </cell>
          <cell r="D126" t="str">
            <v>SPECIAL</v>
          </cell>
          <cell r="E126" t="str">
            <v>VEH IN P</v>
          </cell>
          <cell r="J126">
            <v>6.99</v>
          </cell>
          <cell r="K126">
            <v>7</v>
          </cell>
        </row>
        <row r="127">
          <cell r="A127" t="str">
            <v>NTAXISONLY1DRIUNKNOWN</v>
          </cell>
          <cell r="B127">
            <v>50</v>
          </cell>
          <cell r="C127" t="str">
            <v>N</v>
          </cell>
          <cell r="D127" t="str">
            <v>TAXIS</v>
          </cell>
          <cell r="E127" t="str">
            <v>ONLY1DRI</v>
          </cell>
          <cell r="F127" t="str">
            <v>UNKNOWN</v>
          </cell>
          <cell r="J127">
            <v>6.98</v>
          </cell>
          <cell r="K127">
            <v>7</v>
          </cell>
        </row>
        <row r="128">
          <cell r="A128" t="str">
            <v>NTAXISONLY1DRI1-6PASS</v>
          </cell>
          <cell r="B128">
            <v>51</v>
          </cell>
          <cell r="C128" t="str">
            <v>N</v>
          </cell>
          <cell r="D128" t="str">
            <v>TAXIS</v>
          </cell>
          <cell r="E128" t="str">
            <v>ONLY1DRI</v>
          </cell>
          <cell r="F128" t="str">
            <v>1-6PASS</v>
          </cell>
          <cell r="J128">
            <v>7960.42</v>
          </cell>
          <cell r="K128">
            <v>8029.13</v>
          </cell>
        </row>
        <row r="129">
          <cell r="A129" t="str">
            <v>NTAXISONLY1DRI7+</v>
          </cell>
          <cell r="B129">
            <v>52</v>
          </cell>
          <cell r="C129" t="str">
            <v>N</v>
          </cell>
          <cell r="D129" t="str">
            <v>TAXIS</v>
          </cell>
          <cell r="E129" t="str">
            <v>ONLY1DRI</v>
          </cell>
          <cell r="F129" t="str">
            <v>7+</v>
          </cell>
          <cell r="J129">
            <v>1001.76</v>
          </cell>
          <cell r="K129">
            <v>1010.24</v>
          </cell>
        </row>
        <row r="130">
          <cell r="A130" t="str">
            <v>NTAXISOTHERSUNKNOWN</v>
          </cell>
          <cell r="B130">
            <v>53</v>
          </cell>
          <cell r="C130" t="str">
            <v>N</v>
          </cell>
          <cell r="D130" t="str">
            <v>TAXIS</v>
          </cell>
          <cell r="E130" t="str">
            <v>OTHERS</v>
          </cell>
          <cell r="F130" t="str">
            <v>UNKNOWN</v>
          </cell>
          <cell r="J130">
            <v>-1</v>
          </cell>
          <cell r="K130">
            <v>-1.1000000000000001</v>
          </cell>
        </row>
        <row r="131">
          <cell r="A131" t="str">
            <v>NTAXISOTHERS1-6PASS</v>
          </cell>
          <cell r="B131">
            <v>54</v>
          </cell>
          <cell r="C131" t="str">
            <v>N</v>
          </cell>
          <cell r="D131" t="str">
            <v>TAXIS</v>
          </cell>
          <cell r="E131" t="str">
            <v>OTHERS</v>
          </cell>
          <cell r="F131" t="str">
            <v>1-6PASS</v>
          </cell>
          <cell r="J131">
            <v>5759.8053014980269</v>
          </cell>
          <cell r="K131">
            <v>5806.725301498027</v>
          </cell>
        </row>
        <row r="132">
          <cell r="A132" t="str">
            <v>NTAXISOTHERS7+</v>
          </cell>
          <cell r="B132">
            <v>55</v>
          </cell>
          <cell r="C132" t="str">
            <v>N</v>
          </cell>
          <cell r="D132" t="str">
            <v>TAXIS</v>
          </cell>
          <cell r="E132" t="str">
            <v>OTHERS</v>
          </cell>
          <cell r="F132" t="str">
            <v>7+</v>
          </cell>
          <cell r="J132">
            <v>1469.5746985019723</v>
          </cell>
          <cell r="K132">
            <v>1481.9146985019725</v>
          </cell>
        </row>
        <row r="133">
          <cell r="A133" t="str">
            <v>NTAXISTOURINGUNKNOWN</v>
          </cell>
          <cell r="B133">
            <v>56</v>
          </cell>
          <cell r="C133" t="str">
            <v>N</v>
          </cell>
          <cell r="D133" t="str">
            <v>TAXIS</v>
          </cell>
          <cell r="E133" t="str">
            <v>TOURING</v>
          </cell>
          <cell r="F133" t="str">
            <v>UNKNOWN</v>
          </cell>
          <cell r="J133">
            <v>-3</v>
          </cell>
          <cell r="K133">
            <v>-3</v>
          </cell>
        </row>
        <row r="134">
          <cell r="A134" t="str">
            <v>NTAXISTOURING1-6PASS</v>
          </cell>
          <cell r="B134">
            <v>57</v>
          </cell>
          <cell r="C134" t="str">
            <v>N</v>
          </cell>
          <cell r="D134" t="str">
            <v>TAXIS</v>
          </cell>
          <cell r="E134" t="str">
            <v>TOURING</v>
          </cell>
          <cell r="F134" t="str">
            <v>1-6PASS</v>
          </cell>
          <cell r="J134">
            <v>55.82</v>
          </cell>
          <cell r="K134">
            <v>55.83</v>
          </cell>
        </row>
        <row r="135">
          <cell r="A135" t="str">
            <v>NTAXISTOURING7+</v>
          </cell>
          <cell r="B135">
            <v>58</v>
          </cell>
          <cell r="C135" t="str">
            <v>N</v>
          </cell>
          <cell r="D135" t="str">
            <v>TAXIS</v>
          </cell>
          <cell r="E135" t="str">
            <v>TOURING</v>
          </cell>
          <cell r="F135" t="str">
            <v>7+</v>
          </cell>
          <cell r="J135">
            <v>60.31</v>
          </cell>
          <cell r="K135">
            <v>60.5</v>
          </cell>
        </row>
        <row r="136">
          <cell r="A136" t="str">
            <v>NTRUCKSBENDING&lt;4 TONS</v>
          </cell>
          <cell r="B136">
            <v>59</v>
          </cell>
          <cell r="C136" t="str">
            <v>N</v>
          </cell>
          <cell r="D136" t="str">
            <v>TRUCKS</v>
          </cell>
          <cell r="E136" t="str">
            <v>BENDING</v>
          </cell>
          <cell r="F136" t="str">
            <v>&lt;4 TONS</v>
          </cell>
          <cell r="J136">
            <v>211.43</v>
          </cell>
          <cell r="K136">
            <v>214.12</v>
          </cell>
        </row>
        <row r="137">
          <cell r="A137" t="str">
            <v>NTRUCKSBENDING&gt;4 TONS</v>
          </cell>
          <cell r="B137">
            <v>60</v>
          </cell>
          <cell r="C137" t="str">
            <v>N</v>
          </cell>
          <cell r="D137" t="str">
            <v>TRUCKS</v>
          </cell>
          <cell r="E137" t="str">
            <v>BENDING</v>
          </cell>
          <cell r="F137" t="str">
            <v>&gt;4 TONS</v>
          </cell>
          <cell r="J137">
            <v>3358.73</v>
          </cell>
          <cell r="K137">
            <v>3392.9</v>
          </cell>
        </row>
        <row r="138">
          <cell r="A138" t="str">
            <v>NTRUCKSBENDINGUNKNOWN</v>
          </cell>
          <cell r="B138">
            <v>61</v>
          </cell>
          <cell r="C138" t="str">
            <v>N</v>
          </cell>
          <cell r="D138" t="str">
            <v>TRUCKS</v>
          </cell>
          <cell r="E138" t="str">
            <v>BENDING</v>
          </cell>
          <cell r="F138" t="str">
            <v>UNKNOWN</v>
          </cell>
          <cell r="J138">
            <v>3</v>
          </cell>
          <cell r="K138">
            <v>3</v>
          </cell>
        </row>
        <row r="139">
          <cell r="A139" t="str">
            <v>NTRUCKSCRANE&lt;4 TONS</v>
          </cell>
          <cell r="B139">
            <v>62</v>
          </cell>
          <cell r="C139" t="str">
            <v>N</v>
          </cell>
          <cell r="D139" t="str">
            <v>TRUCKS</v>
          </cell>
          <cell r="E139" t="str">
            <v>CRANE</v>
          </cell>
          <cell r="F139" t="str">
            <v>&lt;4 TONS</v>
          </cell>
          <cell r="J139">
            <v>152.96</v>
          </cell>
          <cell r="K139">
            <v>153.41999999999999</v>
          </cell>
        </row>
        <row r="140">
          <cell r="A140" t="str">
            <v>NTRUCKSCRANE&gt;4 TONS</v>
          </cell>
          <cell r="B140">
            <v>63</v>
          </cell>
          <cell r="C140" t="str">
            <v>N</v>
          </cell>
          <cell r="D140" t="str">
            <v>TRUCKS</v>
          </cell>
          <cell r="E140" t="str">
            <v>CRANE</v>
          </cell>
          <cell r="F140" t="str">
            <v>&gt;4 TONS</v>
          </cell>
          <cell r="J140">
            <v>2910.41</v>
          </cell>
          <cell r="K140">
            <v>2930.53</v>
          </cell>
        </row>
        <row r="141">
          <cell r="A141" t="str">
            <v>NTRUCKSCRANEUNKNOWN</v>
          </cell>
          <cell r="B141">
            <v>64</v>
          </cell>
          <cell r="C141" t="str">
            <v>N</v>
          </cell>
          <cell r="D141" t="str">
            <v>TRUCKS</v>
          </cell>
          <cell r="E141" t="str">
            <v>CRANE</v>
          </cell>
          <cell r="F141" t="str">
            <v>UNKNOWN</v>
          </cell>
          <cell r="J141">
            <v>10.93</v>
          </cell>
          <cell r="K141">
            <v>11</v>
          </cell>
        </row>
        <row r="142">
          <cell r="A142" t="str">
            <v>NTRUCKSHAZMAT&lt;4 TONS</v>
          </cell>
          <cell r="B142">
            <v>65</v>
          </cell>
          <cell r="C142" t="str">
            <v>N</v>
          </cell>
          <cell r="D142" t="str">
            <v>TRUCKS</v>
          </cell>
          <cell r="E142" t="str">
            <v>HAZMAT</v>
          </cell>
          <cell r="F142" t="str">
            <v>&lt;4 TONS</v>
          </cell>
          <cell r="J142">
            <v>36.049999999999997</v>
          </cell>
          <cell r="K142">
            <v>36.24</v>
          </cell>
        </row>
        <row r="143">
          <cell r="A143" t="str">
            <v>NTRUCKSHAZMAT&gt;4 TONS</v>
          </cell>
          <cell r="B143">
            <v>66</v>
          </cell>
          <cell r="C143" t="str">
            <v>N</v>
          </cell>
          <cell r="D143" t="str">
            <v>TRUCKS</v>
          </cell>
          <cell r="E143" t="str">
            <v>HAZMAT</v>
          </cell>
          <cell r="F143" t="str">
            <v>&gt;4 TONS</v>
          </cell>
          <cell r="J143">
            <v>680.69</v>
          </cell>
          <cell r="K143">
            <v>686.91000000000008</v>
          </cell>
        </row>
        <row r="144">
          <cell r="A144" t="str">
            <v>NTRUCKSLESSONS&lt;4 TONS</v>
          </cell>
          <cell r="B144">
            <v>67</v>
          </cell>
          <cell r="C144" t="str">
            <v>N</v>
          </cell>
          <cell r="D144" t="str">
            <v>TRUCKS</v>
          </cell>
          <cell r="E144" t="str">
            <v>LESSONS</v>
          </cell>
          <cell r="F144" t="str">
            <v>&lt;4 TONS</v>
          </cell>
          <cell r="J144">
            <v>0</v>
          </cell>
          <cell r="K144">
            <v>0</v>
          </cell>
        </row>
        <row r="145">
          <cell r="A145" t="str">
            <v>NTRUCKSLESSONS&gt;4 TONS</v>
          </cell>
          <cell r="B145">
            <v>68</v>
          </cell>
          <cell r="C145" t="str">
            <v>N</v>
          </cell>
          <cell r="D145" t="str">
            <v>TRUCKS</v>
          </cell>
          <cell r="E145" t="str">
            <v>LESSONS</v>
          </cell>
          <cell r="F145" t="str">
            <v>&gt;4 TONS</v>
          </cell>
          <cell r="J145">
            <v>229.71</v>
          </cell>
          <cell r="K145">
            <v>229.49</v>
          </cell>
        </row>
        <row r="146">
          <cell r="A146" t="str">
            <v>NTRUCKSOTHERS&lt;4 TONS</v>
          </cell>
          <cell r="B146">
            <v>69</v>
          </cell>
          <cell r="C146" t="str">
            <v>N</v>
          </cell>
          <cell r="D146" t="str">
            <v>TRUCKS</v>
          </cell>
          <cell r="E146" t="str">
            <v>OTHERS</v>
          </cell>
          <cell r="F146" t="str">
            <v>&lt;4 TONS</v>
          </cell>
          <cell r="J146">
            <v>25245.360000000001</v>
          </cell>
          <cell r="K146">
            <v>25257.4</v>
          </cell>
        </row>
        <row r="147">
          <cell r="A147" t="str">
            <v>NTRUCKSOTHERS&gt;4 TONS</v>
          </cell>
          <cell r="B147">
            <v>70</v>
          </cell>
          <cell r="C147" t="str">
            <v>N</v>
          </cell>
          <cell r="D147" t="str">
            <v>TRUCKS</v>
          </cell>
          <cell r="E147" t="str">
            <v>OTHERS</v>
          </cell>
          <cell r="F147" t="str">
            <v>&gt;4 TONS</v>
          </cell>
          <cell r="J147">
            <v>31342.16</v>
          </cell>
          <cell r="K147">
            <v>31598.02</v>
          </cell>
        </row>
        <row r="148">
          <cell r="A148" t="str">
            <v>NTRUCKSOTHERSUNKNOWN</v>
          </cell>
          <cell r="B148">
            <v>71</v>
          </cell>
          <cell r="C148" t="str">
            <v>N</v>
          </cell>
          <cell r="D148" t="str">
            <v>TRUCKS</v>
          </cell>
          <cell r="E148" t="str">
            <v>OTHERS</v>
          </cell>
          <cell r="F148" t="str">
            <v>UNKNOWN</v>
          </cell>
          <cell r="J148">
            <v>148.84</v>
          </cell>
          <cell r="K148">
            <v>149.63999999999999</v>
          </cell>
        </row>
        <row r="149">
          <cell r="A149" t="str">
            <v>NTRUCKSUNKNOWN&gt;4 TONS</v>
          </cell>
          <cell r="C149" t="str">
            <v>N</v>
          </cell>
          <cell r="D149" t="str">
            <v>TRUCKS</v>
          </cell>
          <cell r="E149" t="str">
            <v>UNKNOWN</v>
          </cell>
          <cell r="F149" t="str">
            <v>&gt;4 TONS</v>
          </cell>
          <cell r="J149">
            <v>1</v>
          </cell>
          <cell r="K149">
            <v>1</v>
          </cell>
        </row>
        <row r="150">
          <cell r="A150" t="str">
            <v xml:space="preserve">NUNKNOWN </v>
          </cell>
          <cell r="B150">
            <v>72</v>
          </cell>
          <cell r="C150" t="str">
            <v>N</v>
          </cell>
          <cell r="D150" t="str">
            <v>UNKNOWN</v>
          </cell>
          <cell r="E150" t="str">
            <v xml:space="preserve"> </v>
          </cell>
          <cell r="J150">
            <v>85.34</v>
          </cell>
          <cell r="K150">
            <v>86</v>
          </cell>
        </row>
        <row r="151">
          <cell r="A151" t="str">
            <v>YBUSESLIC LINE</v>
          </cell>
          <cell r="B151">
            <v>73</v>
          </cell>
          <cell r="C151" t="str">
            <v>Y</v>
          </cell>
          <cell r="D151" t="str">
            <v>BUSES</v>
          </cell>
          <cell r="E151" t="str">
            <v>LIC LINE</v>
          </cell>
          <cell r="J151">
            <v>0.24</v>
          </cell>
          <cell r="K151">
            <v>0.35</v>
          </cell>
        </row>
        <row r="152">
          <cell r="A152" t="str">
            <v>YBUSESPRI 1-15</v>
          </cell>
          <cell r="B152">
            <v>74</v>
          </cell>
          <cell r="C152" t="str">
            <v>Y</v>
          </cell>
          <cell r="D152" t="str">
            <v>BUSES</v>
          </cell>
          <cell r="E152" t="str">
            <v>PRI 1-15</v>
          </cell>
          <cell r="J152">
            <v>372.53</v>
          </cell>
          <cell r="K152">
            <v>510.36</v>
          </cell>
        </row>
        <row r="153">
          <cell r="A153" t="str">
            <v>YBUSESPRI 21+</v>
          </cell>
          <cell r="B153">
            <v>75</v>
          </cell>
          <cell r="C153" t="str">
            <v>Y</v>
          </cell>
          <cell r="D153" t="str">
            <v>BUSES</v>
          </cell>
          <cell r="E153" t="str">
            <v>PRI 21+</v>
          </cell>
          <cell r="J153">
            <v>1.85</v>
          </cell>
          <cell r="K153">
            <v>2.2999999999999998</v>
          </cell>
        </row>
        <row r="154">
          <cell r="A154" t="str">
            <v>YBUSESPRI16-20</v>
          </cell>
          <cell r="B154">
            <v>76</v>
          </cell>
          <cell r="C154" t="str">
            <v>Y</v>
          </cell>
          <cell r="D154" t="str">
            <v>BUSES</v>
          </cell>
          <cell r="E154" t="str">
            <v>PRI16-20</v>
          </cell>
          <cell r="J154">
            <v>18.95</v>
          </cell>
          <cell r="K154">
            <v>26.58</v>
          </cell>
        </row>
        <row r="155">
          <cell r="A155" t="str">
            <v>YBUSESPUB 1-20</v>
          </cell>
          <cell r="B155">
            <v>77</v>
          </cell>
          <cell r="C155" t="str">
            <v>Y</v>
          </cell>
          <cell r="D155" t="str">
            <v>BUSES</v>
          </cell>
          <cell r="E155" t="str">
            <v>PUB 1-20</v>
          </cell>
          <cell r="J155">
            <v>181.84</v>
          </cell>
          <cell r="K155">
            <v>210.61</v>
          </cell>
        </row>
        <row r="156">
          <cell r="A156" t="str">
            <v>YBUSESPUB 21+</v>
          </cell>
          <cell r="B156">
            <v>78</v>
          </cell>
          <cell r="C156" t="str">
            <v>Y</v>
          </cell>
          <cell r="D156" t="str">
            <v>BUSES</v>
          </cell>
          <cell r="E156" t="str">
            <v>PUB 21+</v>
          </cell>
          <cell r="J156">
            <v>15.97</v>
          </cell>
          <cell r="K156">
            <v>24.23</v>
          </cell>
        </row>
        <row r="157">
          <cell r="A157" t="str">
            <v>YCORPAUTODEALERS</v>
          </cell>
          <cell r="B157">
            <v>79</v>
          </cell>
          <cell r="C157" t="str">
            <v>Y</v>
          </cell>
          <cell r="D157" t="str">
            <v>CORPAUTO</v>
          </cell>
          <cell r="E157" t="str">
            <v>DEALERS</v>
          </cell>
          <cell r="J157">
            <v>18.55</v>
          </cell>
          <cell r="K157">
            <v>18.989999999999998</v>
          </cell>
        </row>
        <row r="158">
          <cell r="A158" t="str">
            <v>YCORPAUTODEALERSADDDRIV</v>
          </cell>
          <cell r="B158">
            <v>80</v>
          </cell>
          <cell r="C158" t="str">
            <v>Y</v>
          </cell>
          <cell r="D158" t="str">
            <v>CORPAUTO</v>
          </cell>
          <cell r="E158" t="str">
            <v>DEALERS</v>
          </cell>
          <cell r="F158" t="str">
            <v>ADDDRIV</v>
          </cell>
          <cell r="J158">
            <v>23.12</v>
          </cell>
          <cell r="K158">
            <v>23.18</v>
          </cell>
        </row>
        <row r="159">
          <cell r="A159" t="str">
            <v>YCORPAUTOOTHERS</v>
          </cell>
          <cell r="B159">
            <v>81</v>
          </cell>
          <cell r="C159" t="str">
            <v>Y</v>
          </cell>
          <cell r="D159" t="str">
            <v>CORPAUTO</v>
          </cell>
          <cell r="E159" t="str">
            <v>OTHERS</v>
          </cell>
          <cell r="J159">
            <v>23.45</v>
          </cell>
          <cell r="K159">
            <v>33.99</v>
          </cell>
        </row>
        <row r="160">
          <cell r="A160" t="str">
            <v>YCORPMCDEALERS</v>
          </cell>
          <cell r="B160">
            <v>82</v>
          </cell>
          <cell r="C160" t="str">
            <v>Y</v>
          </cell>
          <cell r="D160" t="str">
            <v>CORPMC</v>
          </cell>
          <cell r="E160" t="str">
            <v>DEALERS</v>
          </cell>
          <cell r="J160">
            <v>102.71</v>
          </cell>
          <cell r="K160">
            <v>104.35</v>
          </cell>
        </row>
        <row r="161">
          <cell r="A161" t="str">
            <v>YCORPMCDEALERSADDDRIV</v>
          </cell>
          <cell r="B161">
            <v>83</v>
          </cell>
          <cell r="C161" t="str">
            <v>Y</v>
          </cell>
          <cell r="D161" t="str">
            <v>CORPMC</v>
          </cell>
          <cell r="E161" t="str">
            <v>DEALERS</v>
          </cell>
          <cell r="F161" t="str">
            <v>ADDDRIV</v>
          </cell>
          <cell r="J161">
            <v>53.05</v>
          </cell>
          <cell r="K161">
            <v>53.24</v>
          </cell>
        </row>
        <row r="162">
          <cell r="A162" t="str">
            <v>YCORPMCOTHERSGT 500</v>
          </cell>
          <cell r="B162">
            <v>84</v>
          </cell>
          <cell r="C162" t="str">
            <v>Y</v>
          </cell>
          <cell r="D162" t="str">
            <v>CORPMC</v>
          </cell>
          <cell r="E162" t="str">
            <v>OTHERS</v>
          </cell>
          <cell r="F162" t="str">
            <v>GT 500</v>
          </cell>
          <cell r="J162">
            <v>135.19</v>
          </cell>
          <cell r="K162">
            <v>137.02000000000001</v>
          </cell>
        </row>
        <row r="163">
          <cell r="A163" t="str">
            <v>YCORPMCOTHERSLE 50</v>
          </cell>
          <cell r="B163">
            <v>85</v>
          </cell>
          <cell r="C163" t="str">
            <v>Y</v>
          </cell>
          <cell r="D163" t="str">
            <v>CORPMC</v>
          </cell>
          <cell r="E163" t="str">
            <v>OTHERS</v>
          </cell>
          <cell r="F163" t="str">
            <v>LE 50</v>
          </cell>
          <cell r="J163">
            <v>2072.31</v>
          </cell>
          <cell r="K163">
            <v>2093.4299999999998</v>
          </cell>
        </row>
        <row r="164">
          <cell r="A164" t="str">
            <v>YCORPMCOTHERS250-500</v>
          </cell>
          <cell r="B164">
            <v>86</v>
          </cell>
          <cell r="C164" t="str">
            <v>Y</v>
          </cell>
          <cell r="D164" t="str">
            <v>CORPMC</v>
          </cell>
          <cell r="E164" t="str">
            <v>OTHERS</v>
          </cell>
          <cell r="F164" t="str">
            <v>250-500</v>
          </cell>
          <cell r="J164">
            <v>157.63999999999999</v>
          </cell>
          <cell r="K164">
            <v>159.87</v>
          </cell>
        </row>
        <row r="165">
          <cell r="A165" t="str">
            <v>YCORPMCOTHERS50-250</v>
          </cell>
          <cell r="B165">
            <v>87</v>
          </cell>
          <cell r="C165" t="str">
            <v>Y</v>
          </cell>
          <cell r="D165" t="str">
            <v>CORPMC</v>
          </cell>
          <cell r="E165" t="str">
            <v>OTHERS</v>
          </cell>
          <cell r="F165" t="str">
            <v>50-250</v>
          </cell>
          <cell r="J165">
            <v>2040.16</v>
          </cell>
          <cell r="K165">
            <v>2049.11</v>
          </cell>
        </row>
        <row r="166">
          <cell r="A166" t="str">
            <v>YCORPMCSIDECARLE 50</v>
          </cell>
          <cell r="B166">
            <v>88</v>
          </cell>
          <cell r="C166" t="str">
            <v>Y</v>
          </cell>
          <cell r="D166" t="str">
            <v>CORPMC</v>
          </cell>
          <cell r="E166" t="str">
            <v>SIDECAR</v>
          </cell>
          <cell r="F166" t="str">
            <v>LE 50</v>
          </cell>
          <cell r="J166">
            <v>8.32</v>
          </cell>
          <cell r="K166">
            <v>8.42</v>
          </cell>
        </row>
        <row r="167">
          <cell r="A167" t="str">
            <v>YCORPMCSIDECAR250-500</v>
          </cell>
          <cell r="B167">
            <v>89</v>
          </cell>
          <cell r="C167" t="str">
            <v>Y</v>
          </cell>
          <cell r="D167" t="str">
            <v>CORPMC</v>
          </cell>
          <cell r="E167" t="str">
            <v>SIDECAR</v>
          </cell>
          <cell r="F167" t="str">
            <v>250-500</v>
          </cell>
          <cell r="J167">
            <v>0</v>
          </cell>
          <cell r="K167">
            <v>0</v>
          </cell>
        </row>
        <row r="168">
          <cell r="A168" t="str">
            <v>YCORPMCSIDECAR50-250</v>
          </cell>
          <cell r="B168">
            <v>90</v>
          </cell>
          <cell r="C168" t="str">
            <v>Y</v>
          </cell>
          <cell r="D168" t="str">
            <v>CORPMC</v>
          </cell>
          <cell r="E168" t="str">
            <v>SIDECAR</v>
          </cell>
          <cell r="F168" t="str">
            <v>50-250</v>
          </cell>
          <cell r="J168">
            <v>23.21</v>
          </cell>
          <cell r="K168">
            <v>23.36</v>
          </cell>
        </row>
        <row r="169">
          <cell r="A169" t="str">
            <v>YPRIVAUTOANTIQUE</v>
          </cell>
          <cell r="B169">
            <v>91</v>
          </cell>
          <cell r="C169" t="str">
            <v>Y</v>
          </cell>
          <cell r="D169" t="str">
            <v>PRIVAUTO</v>
          </cell>
          <cell r="E169" t="str">
            <v>ANTIQUE</v>
          </cell>
          <cell r="J169">
            <v>83.87</v>
          </cell>
          <cell r="K169">
            <v>87.72</v>
          </cell>
        </row>
        <row r="170">
          <cell r="A170" t="str">
            <v>YPRIVAUTOOTHERS</v>
          </cell>
          <cell r="B170">
            <v>92</v>
          </cell>
          <cell r="C170" t="str">
            <v>Y</v>
          </cell>
          <cell r="D170" t="str">
            <v>PRIVAUTO</v>
          </cell>
          <cell r="E170" t="str">
            <v>OTHERS</v>
          </cell>
          <cell r="J170">
            <v>5795.25</v>
          </cell>
          <cell r="K170">
            <v>8045.58</v>
          </cell>
        </row>
        <row r="171">
          <cell r="A171" t="str">
            <v>YPRIVMCANTIQUEGT 500</v>
          </cell>
          <cell r="B171">
            <v>93</v>
          </cell>
          <cell r="C171" t="str">
            <v>Y</v>
          </cell>
          <cell r="D171" t="str">
            <v>PRIVMC</v>
          </cell>
          <cell r="E171" t="str">
            <v>ANTIQUE</v>
          </cell>
          <cell r="F171" t="str">
            <v>GT 500</v>
          </cell>
          <cell r="J171">
            <v>61.25</v>
          </cell>
          <cell r="K171">
            <v>62.66</v>
          </cell>
        </row>
        <row r="172">
          <cell r="A172" t="str">
            <v>YPRIVMCANTIQUELE 50</v>
          </cell>
          <cell r="B172">
            <v>94</v>
          </cell>
          <cell r="C172" t="str">
            <v>Y</v>
          </cell>
          <cell r="D172" t="str">
            <v>PRIVMC</v>
          </cell>
          <cell r="E172" t="str">
            <v>ANTIQUE</v>
          </cell>
          <cell r="F172" t="str">
            <v>LE 50</v>
          </cell>
          <cell r="J172">
            <v>2</v>
          </cell>
          <cell r="K172">
            <v>2</v>
          </cell>
        </row>
        <row r="173">
          <cell r="A173" t="str">
            <v>YPRIVMCANTIQUE250-500</v>
          </cell>
          <cell r="B173">
            <v>95</v>
          </cell>
          <cell r="C173" t="str">
            <v>Y</v>
          </cell>
          <cell r="D173" t="str">
            <v>PRIVMC</v>
          </cell>
          <cell r="E173" t="str">
            <v>ANTIQUE</v>
          </cell>
          <cell r="F173" t="str">
            <v>250-500</v>
          </cell>
          <cell r="J173">
            <v>66.33</v>
          </cell>
          <cell r="K173">
            <v>68.31</v>
          </cell>
        </row>
        <row r="174">
          <cell r="A174" t="str">
            <v>YPRIVMCANTIQUE50-250</v>
          </cell>
          <cell r="B174">
            <v>96</v>
          </cell>
          <cell r="C174" t="str">
            <v>Y</v>
          </cell>
          <cell r="D174" t="str">
            <v>PRIVMC</v>
          </cell>
          <cell r="E174" t="str">
            <v>ANTIQUE</v>
          </cell>
          <cell r="F174" t="str">
            <v>50-250</v>
          </cell>
          <cell r="J174">
            <v>57.35</v>
          </cell>
          <cell r="K174">
            <v>58.77</v>
          </cell>
        </row>
        <row r="175">
          <cell r="A175" t="str">
            <v>YPRIVMCGT1 DRIVGT 500</v>
          </cell>
          <cell r="B175">
            <v>97</v>
          </cell>
          <cell r="C175" t="str">
            <v>Y</v>
          </cell>
          <cell r="D175" t="str">
            <v>PRIVMC</v>
          </cell>
          <cell r="E175" t="str">
            <v>GT1 DRIV</v>
          </cell>
          <cell r="F175" t="str">
            <v>GT 500</v>
          </cell>
          <cell r="J175">
            <v>622.33000000000004</v>
          </cell>
          <cell r="K175">
            <v>631.65</v>
          </cell>
        </row>
        <row r="176">
          <cell r="A176" t="str">
            <v>YPRIVMCGT1 DRIVLE 50</v>
          </cell>
          <cell r="B176">
            <v>98</v>
          </cell>
          <cell r="C176" t="str">
            <v>Y</v>
          </cell>
          <cell r="D176" t="str">
            <v>PRIVMC</v>
          </cell>
          <cell r="E176" t="str">
            <v>GT1 DRIV</v>
          </cell>
          <cell r="F176" t="str">
            <v>LE 50</v>
          </cell>
          <cell r="J176">
            <v>7874.55</v>
          </cell>
          <cell r="K176">
            <v>7970.55</v>
          </cell>
        </row>
        <row r="177">
          <cell r="A177" t="str">
            <v>YPRIVMCGT1 DRIVUNKNOWN</v>
          </cell>
          <cell r="C177" t="str">
            <v>Y</v>
          </cell>
          <cell r="D177" t="str">
            <v>PRIVMC</v>
          </cell>
          <cell r="E177" t="str">
            <v>GT1 DRIV</v>
          </cell>
          <cell r="F177" t="str">
            <v>UNKNOWN</v>
          </cell>
          <cell r="J177">
            <v>0</v>
          </cell>
          <cell r="K177">
            <v>0</v>
          </cell>
        </row>
        <row r="178">
          <cell r="A178" t="str">
            <v>YPRIVMCGT1 DRIV250-500</v>
          </cell>
          <cell r="B178">
            <v>99</v>
          </cell>
          <cell r="C178" t="str">
            <v>Y</v>
          </cell>
          <cell r="D178" t="str">
            <v>PRIVMC</v>
          </cell>
          <cell r="E178" t="str">
            <v>GT1 DRIV</v>
          </cell>
          <cell r="F178" t="str">
            <v>250-500</v>
          </cell>
          <cell r="J178">
            <v>963.48</v>
          </cell>
          <cell r="K178">
            <v>974</v>
          </cell>
        </row>
        <row r="179">
          <cell r="A179" t="str">
            <v>YPRIVMCGT1 DRIV50-250</v>
          </cell>
          <cell r="B179">
            <v>100</v>
          </cell>
          <cell r="C179" t="str">
            <v>Y</v>
          </cell>
          <cell r="D179" t="str">
            <v>PRIVMC</v>
          </cell>
          <cell r="E179" t="str">
            <v>GT1 DRIV</v>
          </cell>
          <cell r="F179" t="str">
            <v>50-250</v>
          </cell>
          <cell r="J179">
            <v>4086.02</v>
          </cell>
          <cell r="K179">
            <v>4124.2700000000004</v>
          </cell>
        </row>
        <row r="180">
          <cell r="A180" t="str">
            <v>YPRIVMCOTHERSGT 500</v>
          </cell>
          <cell r="B180">
            <v>101</v>
          </cell>
          <cell r="C180" t="str">
            <v>Y</v>
          </cell>
          <cell r="D180" t="str">
            <v>PRIVMC</v>
          </cell>
          <cell r="E180" t="str">
            <v>OTHERS</v>
          </cell>
          <cell r="F180" t="str">
            <v>GT 500</v>
          </cell>
          <cell r="J180">
            <v>3198.81</v>
          </cell>
          <cell r="K180">
            <v>3239.39</v>
          </cell>
        </row>
        <row r="181">
          <cell r="A181" t="str">
            <v>YPRIVMCOTHERSLE 50</v>
          </cell>
          <cell r="B181">
            <v>102</v>
          </cell>
          <cell r="C181" t="str">
            <v>Y</v>
          </cell>
          <cell r="D181" t="str">
            <v>PRIVMC</v>
          </cell>
          <cell r="E181" t="str">
            <v>OTHERS</v>
          </cell>
          <cell r="F181" t="str">
            <v>LE 50</v>
          </cell>
          <cell r="J181">
            <v>14572.13</v>
          </cell>
          <cell r="K181">
            <v>14822.2</v>
          </cell>
        </row>
        <row r="182">
          <cell r="A182" t="str">
            <v>YPRIVMCOTHERSUNKNOWN</v>
          </cell>
          <cell r="B182">
            <v>103</v>
          </cell>
          <cell r="C182" t="str">
            <v>Y</v>
          </cell>
          <cell r="D182" t="str">
            <v>PRIVMC</v>
          </cell>
          <cell r="E182" t="str">
            <v>OTHERS</v>
          </cell>
          <cell r="F182" t="str">
            <v>UNKNOWN</v>
          </cell>
          <cell r="J182">
            <v>0</v>
          </cell>
          <cell r="K182">
            <v>0</v>
          </cell>
        </row>
        <row r="183">
          <cell r="A183" t="str">
            <v>YPRIVMCOTHERS250-500</v>
          </cell>
          <cell r="B183">
            <v>104</v>
          </cell>
          <cell r="C183" t="str">
            <v>Y</v>
          </cell>
          <cell r="D183" t="str">
            <v>PRIVMC</v>
          </cell>
          <cell r="E183" t="str">
            <v>OTHERS</v>
          </cell>
          <cell r="F183" t="str">
            <v>250-500</v>
          </cell>
          <cell r="J183">
            <v>3700.95</v>
          </cell>
          <cell r="K183">
            <v>3741.2</v>
          </cell>
        </row>
        <row r="184">
          <cell r="A184" t="str">
            <v>YPRIVMCOTHERS50-250</v>
          </cell>
          <cell r="B184">
            <v>105</v>
          </cell>
          <cell r="C184" t="str">
            <v>Y</v>
          </cell>
          <cell r="D184" t="str">
            <v>PRIVMC</v>
          </cell>
          <cell r="E184" t="str">
            <v>OTHERS</v>
          </cell>
          <cell r="F184" t="str">
            <v>50-250</v>
          </cell>
          <cell r="J184">
            <v>12930.51</v>
          </cell>
          <cell r="K184">
            <v>13141.46</v>
          </cell>
        </row>
        <row r="185">
          <cell r="A185" t="str">
            <v>YPRIVMCSIDECARGT 500</v>
          </cell>
          <cell r="B185">
            <v>106</v>
          </cell>
          <cell r="C185" t="str">
            <v>Y</v>
          </cell>
          <cell r="D185" t="str">
            <v>PRIVMC</v>
          </cell>
          <cell r="E185" t="str">
            <v>SIDECAR</v>
          </cell>
          <cell r="F185" t="str">
            <v>GT 500</v>
          </cell>
          <cell r="J185">
            <v>1.35</v>
          </cell>
          <cell r="K185">
            <v>1.44</v>
          </cell>
        </row>
        <row r="186">
          <cell r="A186" t="str">
            <v>YPRIVMCSIDECAR250-500</v>
          </cell>
          <cell r="B186">
            <v>107</v>
          </cell>
          <cell r="C186" t="str">
            <v>Y</v>
          </cell>
          <cell r="D186" t="str">
            <v>PRIVMC</v>
          </cell>
          <cell r="E186" t="str">
            <v>SIDECAR</v>
          </cell>
          <cell r="F186" t="str">
            <v>250-500</v>
          </cell>
          <cell r="J186">
            <v>0.35</v>
          </cell>
          <cell r="K186">
            <v>0.53</v>
          </cell>
        </row>
        <row r="187">
          <cell r="A187" t="str">
            <v>YPRIVMCSIDECAR50-250</v>
          </cell>
          <cell r="B187">
            <v>108</v>
          </cell>
          <cell r="C187" t="str">
            <v>Y</v>
          </cell>
          <cell r="D187" t="str">
            <v>PRIVMC</v>
          </cell>
          <cell r="E187" t="str">
            <v>SIDECAR</v>
          </cell>
          <cell r="F187" t="str">
            <v>50-250</v>
          </cell>
          <cell r="J187">
            <v>53.38</v>
          </cell>
          <cell r="K187">
            <v>54.7</v>
          </cell>
        </row>
        <row r="188">
          <cell r="A188" t="str">
            <v>YPRIVSUVOTHERS&lt;4 TONS</v>
          </cell>
          <cell r="B188">
            <v>109</v>
          </cell>
          <cell r="C188" t="str">
            <v>Y</v>
          </cell>
          <cell r="D188" t="str">
            <v>PRIVSUV</v>
          </cell>
          <cell r="E188" t="str">
            <v>OTHERS</v>
          </cell>
          <cell r="F188" t="str">
            <v>&lt;4 TONS</v>
          </cell>
          <cell r="J188">
            <v>0</v>
          </cell>
          <cell r="K188">
            <v>0</v>
          </cell>
        </row>
        <row r="189">
          <cell r="A189" t="str">
            <v>YSPECIALAMBULANC</v>
          </cell>
          <cell r="B189">
            <v>110</v>
          </cell>
          <cell r="C189" t="str">
            <v>Y</v>
          </cell>
          <cell r="D189" t="str">
            <v>SPECIAL</v>
          </cell>
          <cell r="E189" t="str">
            <v>AMBULANC</v>
          </cell>
          <cell r="J189">
            <v>1.77</v>
          </cell>
          <cell r="K189">
            <v>2.2999999999999998</v>
          </cell>
        </row>
        <row r="190">
          <cell r="A190" t="str">
            <v>YSPECIALENGIN 1</v>
          </cell>
          <cell r="B190">
            <v>111</v>
          </cell>
          <cell r="C190" t="str">
            <v>Y</v>
          </cell>
          <cell r="D190" t="str">
            <v>SPECIAL</v>
          </cell>
          <cell r="E190" t="str">
            <v>ENGIN 1</v>
          </cell>
          <cell r="J190">
            <v>11.4</v>
          </cell>
          <cell r="K190">
            <v>12.52</v>
          </cell>
        </row>
        <row r="191">
          <cell r="A191" t="str">
            <v>YSPECIALENGIN 2</v>
          </cell>
          <cell r="B191">
            <v>112</v>
          </cell>
          <cell r="C191" t="str">
            <v>Y</v>
          </cell>
          <cell r="D191" t="str">
            <v>SPECIAL</v>
          </cell>
          <cell r="E191" t="str">
            <v>ENGIN 2</v>
          </cell>
          <cell r="J191">
            <v>74.33</v>
          </cell>
          <cell r="K191">
            <v>84.3</v>
          </cell>
        </row>
        <row r="192">
          <cell r="A192" t="str">
            <v>YSPECIALFARM/FOR</v>
          </cell>
          <cell r="B192">
            <v>113</v>
          </cell>
          <cell r="C192" t="str">
            <v>Y</v>
          </cell>
          <cell r="D192" t="str">
            <v>SPECIAL</v>
          </cell>
          <cell r="E192" t="str">
            <v>FARM/FOR</v>
          </cell>
          <cell r="J192">
            <v>1.49</v>
          </cell>
          <cell r="K192">
            <v>1.71</v>
          </cell>
        </row>
        <row r="193">
          <cell r="A193" t="str">
            <v>YSPECIALFIRE</v>
          </cell>
          <cell r="B193">
            <v>114</v>
          </cell>
          <cell r="C193" t="str">
            <v>Y</v>
          </cell>
          <cell r="D193" t="str">
            <v>SPECIAL</v>
          </cell>
          <cell r="E193" t="str">
            <v>FIRE</v>
          </cell>
          <cell r="J193">
            <v>0.1</v>
          </cell>
          <cell r="K193">
            <v>0.17</v>
          </cell>
        </row>
        <row r="194">
          <cell r="A194" t="str">
            <v>YSPECIALOTHERS</v>
          </cell>
          <cell r="B194">
            <v>115</v>
          </cell>
          <cell r="C194" t="str">
            <v>Y</v>
          </cell>
          <cell r="D194" t="str">
            <v>SPECIAL</v>
          </cell>
          <cell r="E194" t="str">
            <v>OTHERS</v>
          </cell>
          <cell r="J194">
            <v>56.64</v>
          </cell>
          <cell r="K194">
            <v>57.72</v>
          </cell>
        </row>
        <row r="195">
          <cell r="A195" t="str">
            <v>YSPECIALTRAC/ATV</v>
          </cell>
          <cell r="B195">
            <v>116</v>
          </cell>
          <cell r="C195" t="str">
            <v>Y</v>
          </cell>
          <cell r="D195" t="str">
            <v>SPECIAL</v>
          </cell>
          <cell r="E195" t="str">
            <v>TRAC/ATV</v>
          </cell>
          <cell r="J195">
            <v>161.25</v>
          </cell>
          <cell r="K195">
            <v>171.55</v>
          </cell>
        </row>
        <row r="196">
          <cell r="A196" t="str">
            <v>YSPECIALTRAILER</v>
          </cell>
          <cell r="B196">
            <v>117</v>
          </cell>
          <cell r="C196" t="str">
            <v>Y</v>
          </cell>
          <cell r="D196" t="str">
            <v>SPECIAL</v>
          </cell>
          <cell r="E196" t="str">
            <v>TRAILER</v>
          </cell>
          <cell r="J196">
            <v>232.49</v>
          </cell>
          <cell r="K196">
            <v>238.25</v>
          </cell>
        </row>
        <row r="197">
          <cell r="A197" t="str">
            <v>YTAXISONLY1DRI1-6PASS</v>
          </cell>
          <cell r="B197">
            <v>118</v>
          </cell>
          <cell r="C197" t="str">
            <v>Y</v>
          </cell>
          <cell r="D197" t="str">
            <v>TAXIS</v>
          </cell>
          <cell r="E197" t="str">
            <v>ONLY1DRI</v>
          </cell>
          <cell r="F197" t="str">
            <v>1-6PASS</v>
          </cell>
          <cell r="J197">
            <v>150.78</v>
          </cell>
          <cell r="K197">
            <v>208.17</v>
          </cell>
        </row>
        <row r="198">
          <cell r="A198" t="str">
            <v>YTAXISONLY1DRI7+</v>
          </cell>
          <cell r="B198">
            <v>119</v>
          </cell>
          <cell r="C198" t="str">
            <v>Y</v>
          </cell>
          <cell r="D198" t="str">
            <v>TAXIS</v>
          </cell>
          <cell r="E198" t="str">
            <v>ONLY1DRI</v>
          </cell>
          <cell r="F198" t="str">
            <v>7+</v>
          </cell>
          <cell r="J198">
            <v>27.93</v>
          </cell>
          <cell r="K198">
            <v>38.24</v>
          </cell>
        </row>
        <row r="199">
          <cell r="A199" t="str">
            <v>YTAXISOTHERS1-6PASS</v>
          </cell>
          <cell r="B199">
            <v>120</v>
          </cell>
          <cell r="C199" t="str">
            <v>Y</v>
          </cell>
          <cell r="D199" t="str">
            <v>TAXIS</v>
          </cell>
          <cell r="E199" t="str">
            <v>OTHERS</v>
          </cell>
          <cell r="F199" t="str">
            <v>1-6PASS</v>
          </cell>
          <cell r="J199">
            <v>43.61</v>
          </cell>
          <cell r="K199">
            <v>59.03</v>
          </cell>
        </row>
        <row r="200">
          <cell r="A200" t="str">
            <v>YTAXISOTHERS7+</v>
          </cell>
          <cell r="B200">
            <v>121</v>
          </cell>
          <cell r="C200" t="str">
            <v>Y</v>
          </cell>
          <cell r="D200" t="str">
            <v>TAXIS</v>
          </cell>
          <cell r="E200" t="str">
            <v>OTHERS</v>
          </cell>
          <cell r="F200" t="str">
            <v>7+</v>
          </cell>
          <cell r="J200">
            <v>9.7899999999999991</v>
          </cell>
          <cell r="K200">
            <v>14.8</v>
          </cell>
        </row>
        <row r="201">
          <cell r="A201" t="str">
            <v>YTAXISTOURING1-6PASS</v>
          </cell>
          <cell r="B201">
            <v>122</v>
          </cell>
          <cell r="C201" t="str">
            <v>Y</v>
          </cell>
          <cell r="D201" t="str">
            <v>TAXIS</v>
          </cell>
          <cell r="E201" t="str">
            <v>TOURING</v>
          </cell>
          <cell r="F201" t="str">
            <v>1-6PASS</v>
          </cell>
          <cell r="J201">
            <v>0.16</v>
          </cell>
          <cell r="K201">
            <v>0.23</v>
          </cell>
        </row>
        <row r="202">
          <cell r="A202" t="str">
            <v>YTRUCKSBENDING&gt;4 TONS</v>
          </cell>
          <cell r="B202">
            <v>123</v>
          </cell>
          <cell r="C202" t="str">
            <v>Y</v>
          </cell>
          <cell r="D202" t="str">
            <v>TRUCKS</v>
          </cell>
          <cell r="E202" t="str">
            <v>BENDING</v>
          </cell>
          <cell r="F202" t="str">
            <v>&gt;4 TONS</v>
          </cell>
          <cell r="J202">
            <v>0</v>
          </cell>
          <cell r="K202">
            <v>0</v>
          </cell>
        </row>
        <row r="203">
          <cell r="A203" t="str">
            <v>YTRUCKSCRANE&gt;4 TONS</v>
          </cell>
          <cell r="B203">
            <v>124</v>
          </cell>
          <cell r="C203" t="str">
            <v>Y</v>
          </cell>
          <cell r="D203" t="str">
            <v>TRUCKS</v>
          </cell>
          <cell r="E203" t="str">
            <v>CRANE</v>
          </cell>
          <cell r="F203" t="str">
            <v>&gt;4 TONS</v>
          </cell>
          <cell r="J203">
            <v>0</v>
          </cell>
          <cell r="K203">
            <v>0</v>
          </cell>
        </row>
        <row r="204">
          <cell r="A204" t="str">
            <v>YTRUCKSHAZMAT&lt;4 TONS</v>
          </cell>
          <cell r="B204">
            <v>125</v>
          </cell>
          <cell r="C204" t="str">
            <v>Y</v>
          </cell>
          <cell r="D204" t="str">
            <v>TRUCKS</v>
          </cell>
          <cell r="E204" t="str">
            <v>HAZMAT</v>
          </cell>
          <cell r="F204" t="str">
            <v>&lt;4 TONS</v>
          </cell>
          <cell r="J204">
            <v>0</v>
          </cell>
          <cell r="K204">
            <v>0</v>
          </cell>
        </row>
        <row r="205">
          <cell r="A205" t="str">
            <v>YTRUCKSHAZMAT&gt;4 TONS</v>
          </cell>
          <cell r="B205">
            <v>126</v>
          </cell>
          <cell r="C205" t="str">
            <v>Y</v>
          </cell>
          <cell r="D205" t="str">
            <v>TRUCKS</v>
          </cell>
          <cell r="E205" t="str">
            <v>HAZMAT</v>
          </cell>
          <cell r="F205" t="str">
            <v>&gt;4 TONS</v>
          </cell>
          <cell r="J205">
            <v>0</v>
          </cell>
          <cell r="K205">
            <v>0</v>
          </cell>
        </row>
        <row r="206">
          <cell r="A206" t="str">
            <v>YTRUCKSOTHERS&lt;4 TONS</v>
          </cell>
          <cell r="B206">
            <v>127</v>
          </cell>
          <cell r="C206" t="str">
            <v>Y</v>
          </cell>
          <cell r="D206" t="str">
            <v>TRUCKS</v>
          </cell>
          <cell r="E206" t="str">
            <v>OTHERS</v>
          </cell>
          <cell r="F206" t="str">
            <v>&lt;4 TONS</v>
          </cell>
          <cell r="J206">
            <v>1193.6400000000001</v>
          </cell>
          <cell r="K206">
            <v>1684.81</v>
          </cell>
        </row>
        <row r="207">
          <cell r="A207" t="str">
            <v>YTRUCKSOTHERS&gt;4 TONS</v>
          </cell>
          <cell r="B207">
            <v>128</v>
          </cell>
          <cell r="C207" t="str">
            <v>Y</v>
          </cell>
          <cell r="D207" t="str">
            <v>TRUCKS</v>
          </cell>
          <cell r="E207" t="str">
            <v>OTHERS</v>
          </cell>
          <cell r="F207" t="str">
            <v>&gt;4 TONS</v>
          </cell>
          <cell r="J207">
            <v>347.52</v>
          </cell>
          <cell r="K207">
            <v>450.71</v>
          </cell>
        </row>
        <row r="208">
          <cell r="A208" t="str">
            <v>YUNKNOWN</v>
          </cell>
          <cell r="B208">
            <v>129</v>
          </cell>
          <cell r="C208" t="str">
            <v>Y</v>
          </cell>
          <cell r="D208" t="str">
            <v>UNKNOWN</v>
          </cell>
          <cell r="J208">
            <v>0</v>
          </cell>
          <cell r="K208">
            <v>0</v>
          </cell>
        </row>
      </sheetData>
      <sheetData sheetId="110" refreshError="1"/>
      <sheetData sheetId="111" refreshError="1">
        <row r="67">
          <cell r="A67" t="str">
            <v>NUNKNOWN</v>
          </cell>
          <cell r="B67">
            <v>1</v>
          </cell>
          <cell r="C67" t="str">
            <v>N</v>
          </cell>
          <cell r="E67" t="str">
            <v>UNKNOWN</v>
          </cell>
          <cell r="G67">
            <v>0</v>
          </cell>
          <cell r="H67">
            <v>0</v>
          </cell>
        </row>
        <row r="68">
          <cell r="A68" t="str">
            <v>NBUSESLIC LINE</v>
          </cell>
          <cell r="B68">
            <v>2</v>
          </cell>
          <cell r="C68" t="str">
            <v>N</v>
          </cell>
          <cell r="D68" t="str">
            <v>BUSES</v>
          </cell>
          <cell r="E68" t="str">
            <v>LIC LINE</v>
          </cell>
          <cell r="G68">
            <v>59999</v>
          </cell>
          <cell r="H68">
            <v>59979.5</v>
          </cell>
        </row>
        <row r="69">
          <cell r="A69" t="str">
            <v>NBUSESOTHERS</v>
          </cell>
          <cell r="B69">
            <v>3</v>
          </cell>
          <cell r="C69" t="str">
            <v>N</v>
          </cell>
          <cell r="D69" t="str">
            <v>BUSES</v>
          </cell>
          <cell r="E69" t="str">
            <v>OTHERS</v>
          </cell>
          <cell r="G69">
            <v>264335</v>
          </cell>
          <cell r="H69">
            <v>263899.68</v>
          </cell>
        </row>
        <row r="70">
          <cell r="A70" t="str">
            <v>NBUSESPRI UNKN</v>
          </cell>
          <cell r="B70">
            <v>4</v>
          </cell>
          <cell r="C70" t="str">
            <v>N</v>
          </cell>
          <cell r="D70" t="str">
            <v>BUSES</v>
          </cell>
          <cell r="E70" t="str">
            <v>PRI UNKN</v>
          </cell>
          <cell r="G70">
            <v>0</v>
          </cell>
          <cell r="H70">
            <v>0</v>
          </cell>
        </row>
        <row r="71">
          <cell r="A71" t="str">
            <v>NBUSESPRI 1-15</v>
          </cell>
          <cell r="B71">
            <v>5</v>
          </cell>
          <cell r="C71" t="str">
            <v>N</v>
          </cell>
          <cell r="D71" t="str">
            <v>BUSES</v>
          </cell>
          <cell r="E71" t="str">
            <v>PRI 1-15</v>
          </cell>
          <cell r="G71">
            <v>572369.60753299878</v>
          </cell>
          <cell r="H71">
            <v>570225.92339714966</v>
          </cell>
        </row>
        <row r="72">
          <cell r="A72" t="str">
            <v>NBUSESPRI 21+</v>
          </cell>
          <cell r="B72">
            <v>6</v>
          </cell>
          <cell r="C72" t="str">
            <v>N</v>
          </cell>
          <cell r="D72" t="str">
            <v>BUSES</v>
          </cell>
          <cell r="E72" t="str">
            <v>PRI 21+</v>
          </cell>
          <cell r="G72">
            <v>178023</v>
          </cell>
          <cell r="H72">
            <v>176791.61</v>
          </cell>
        </row>
        <row r="73">
          <cell r="A73" t="str">
            <v>NBUSESPRI16-20</v>
          </cell>
          <cell r="B73">
            <v>7</v>
          </cell>
          <cell r="C73" t="str">
            <v>N</v>
          </cell>
          <cell r="D73" t="str">
            <v>BUSES</v>
          </cell>
          <cell r="E73" t="str">
            <v>PRI16-20</v>
          </cell>
          <cell r="G73">
            <v>44152</v>
          </cell>
          <cell r="H73">
            <v>44058.37</v>
          </cell>
        </row>
        <row r="74">
          <cell r="A74" t="str">
            <v>NBUSESPUB UNKN</v>
          </cell>
          <cell r="C74" t="str">
            <v>N</v>
          </cell>
          <cell r="D74" t="str">
            <v>BUSES</v>
          </cell>
          <cell r="E74" t="str">
            <v>PUB UNKN</v>
          </cell>
          <cell r="G74">
            <v>2331</v>
          </cell>
          <cell r="H74">
            <v>2321.16</v>
          </cell>
        </row>
        <row r="75">
          <cell r="A75" t="str">
            <v>NBUSESPUB 1-20</v>
          </cell>
          <cell r="B75">
            <v>8</v>
          </cell>
          <cell r="C75" t="str">
            <v>N</v>
          </cell>
          <cell r="D75" t="str">
            <v>BUSES</v>
          </cell>
          <cell r="E75" t="str">
            <v>PUB 1-20</v>
          </cell>
          <cell r="G75">
            <v>493905</v>
          </cell>
          <cell r="H75">
            <v>492381.24</v>
          </cell>
        </row>
        <row r="76">
          <cell r="A76" t="str">
            <v>NBUSESPUB 21+</v>
          </cell>
          <cell r="B76">
            <v>9</v>
          </cell>
          <cell r="C76" t="str">
            <v>N</v>
          </cell>
          <cell r="D76" t="str">
            <v>BUSES</v>
          </cell>
          <cell r="E76" t="str">
            <v>PUB 21+</v>
          </cell>
          <cell r="G76">
            <v>4931953</v>
          </cell>
          <cell r="H76">
            <v>4904704.74</v>
          </cell>
        </row>
        <row r="77">
          <cell r="A77" t="str">
            <v>NBUSESUNKNOWN</v>
          </cell>
          <cell r="B77">
            <v>10</v>
          </cell>
          <cell r="C77" t="str">
            <v>N</v>
          </cell>
          <cell r="D77" t="str">
            <v>BUSES</v>
          </cell>
          <cell r="E77" t="str">
            <v>UNKNOWN</v>
          </cell>
          <cell r="G77">
            <v>0</v>
          </cell>
          <cell r="H77">
            <v>0</v>
          </cell>
        </row>
        <row r="78">
          <cell r="A78" t="str">
            <v>NCORPAUTODEALERS</v>
          </cell>
          <cell r="B78">
            <v>11</v>
          </cell>
          <cell r="C78" t="str">
            <v>N</v>
          </cell>
          <cell r="D78" t="str">
            <v>CORPAUTO</v>
          </cell>
          <cell r="E78" t="str">
            <v>DEALERS</v>
          </cell>
          <cell r="G78">
            <v>27599</v>
          </cell>
          <cell r="H78">
            <v>27526.31</v>
          </cell>
        </row>
        <row r="79">
          <cell r="A79" t="str">
            <v>NCORPAUTODEALERSADDDRIV</v>
          </cell>
          <cell r="B79">
            <v>12</v>
          </cell>
          <cell r="C79" t="str">
            <v>N</v>
          </cell>
          <cell r="D79" t="str">
            <v>CORPAUTO</v>
          </cell>
          <cell r="E79" t="str">
            <v>DEALERS</v>
          </cell>
          <cell r="F79" t="str">
            <v>ADDDRIV</v>
          </cell>
          <cell r="G79">
            <v>1789</v>
          </cell>
          <cell r="H79">
            <v>1784.72</v>
          </cell>
        </row>
        <row r="80">
          <cell r="A80" t="str">
            <v>NCORPAUTOLESSONS</v>
          </cell>
          <cell r="B80">
            <v>13</v>
          </cell>
          <cell r="C80" t="str">
            <v>N</v>
          </cell>
          <cell r="D80" t="str">
            <v>CORPAUTO</v>
          </cell>
          <cell r="E80" t="str">
            <v>LESSONS</v>
          </cell>
          <cell r="G80">
            <v>0</v>
          </cell>
          <cell r="H80">
            <v>0</v>
          </cell>
        </row>
        <row r="81">
          <cell r="A81" t="str">
            <v>NCORPAUTOLT RENT</v>
          </cell>
          <cell r="B81">
            <v>14</v>
          </cell>
          <cell r="C81" t="str">
            <v>N</v>
          </cell>
          <cell r="D81" t="str">
            <v>CORPAUTO</v>
          </cell>
          <cell r="E81" t="str">
            <v>LT RENT</v>
          </cell>
          <cell r="G81">
            <v>230943</v>
          </cell>
          <cell r="H81">
            <v>230065.21</v>
          </cell>
        </row>
        <row r="82">
          <cell r="A82" t="str">
            <v>NCORPAUTOOTHERS</v>
          </cell>
          <cell r="B82">
            <v>15</v>
          </cell>
          <cell r="C82" t="str">
            <v>N</v>
          </cell>
          <cell r="D82" t="str">
            <v>CORPAUTO</v>
          </cell>
          <cell r="E82" t="str">
            <v>OTHERS</v>
          </cell>
          <cell r="G82">
            <v>4891427</v>
          </cell>
          <cell r="H82">
            <v>4891220.6286574397</v>
          </cell>
        </row>
        <row r="83">
          <cell r="A83" t="str">
            <v>NCORPAUTOST FLEET</v>
          </cell>
          <cell r="B83">
            <v>16</v>
          </cell>
          <cell r="C83" t="str">
            <v>N</v>
          </cell>
          <cell r="D83" t="str">
            <v>CORPAUTO</v>
          </cell>
          <cell r="E83" t="str">
            <v>ST FLEET</v>
          </cell>
          <cell r="G83">
            <v>478499</v>
          </cell>
          <cell r="H83">
            <v>477600.1</v>
          </cell>
        </row>
        <row r="84">
          <cell r="A84" t="str">
            <v>NCORPAUTOST RENT</v>
          </cell>
          <cell r="B84">
            <v>17</v>
          </cell>
          <cell r="C84" t="str">
            <v>N</v>
          </cell>
          <cell r="D84" t="str">
            <v>CORPAUTO</v>
          </cell>
          <cell r="E84" t="str">
            <v>ST RENT</v>
          </cell>
          <cell r="G84">
            <v>108146</v>
          </cell>
          <cell r="H84">
            <v>107610.34</v>
          </cell>
        </row>
        <row r="85">
          <cell r="A85" t="str">
            <v>NCORPAUTOUNKNOWN</v>
          </cell>
          <cell r="B85">
            <v>18</v>
          </cell>
          <cell r="C85" t="str">
            <v>N</v>
          </cell>
          <cell r="D85" t="str">
            <v>CORPAUTO</v>
          </cell>
          <cell r="E85" t="str">
            <v>UNKNOWN</v>
          </cell>
          <cell r="G85">
            <v>0</v>
          </cell>
          <cell r="H85">
            <v>0</v>
          </cell>
        </row>
        <row r="86">
          <cell r="A86" t="str">
            <v>NCORPMCDEALERSADDDRIV</v>
          </cell>
          <cell r="C86" t="str">
            <v>N</v>
          </cell>
          <cell r="D86" t="str">
            <v>CORPMC</v>
          </cell>
          <cell r="E86" t="str">
            <v>DEALERS</v>
          </cell>
          <cell r="F86" t="str">
            <v>ADDDRIV</v>
          </cell>
          <cell r="G86">
            <v>494</v>
          </cell>
          <cell r="H86">
            <v>494</v>
          </cell>
        </row>
        <row r="87">
          <cell r="A87" t="str">
            <v>NCORPMCOTHERSGT 500</v>
          </cell>
          <cell r="C87" t="str">
            <v>N</v>
          </cell>
          <cell r="D87" t="str">
            <v>CORPMC</v>
          </cell>
          <cell r="E87" t="str">
            <v>OTHERS</v>
          </cell>
          <cell r="F87" t="str">
            <v>GT 500</v>
          </cell>
          <cell r="G87">
            <v>762</v>
          </cell>
          <cell r="H87">
            <v>762</v>
          </cell>
        </row>
        <row r="88">
          <cell r="A88" t="str">
            <v>NCORPMCOTHERSLE 50</v>
          </cell>
          <cell r="C88" t="str">
            <v>N</v>
          </cell>
          <cell r="D88" t="str">
            <v>CORPMC</v>
          </cell>
          <cell r="E88" t="str">
            <v>OTHERS</v>
          </cell>
          <cell r="F88" t="str">
            <v>LE 50</v>
          </cell>
          <cell r="G88">
            <v>33964</v>
          </cell>
          <cell r="H88">
            <v>33702.67</v>
          </cell>
        </row>
        <row r="89">
          <cell r="A89" t="str">
            <v>NCORPMCOTHERS250-500</v>
          </cell>
          <cell r="C89" t="str">
            <v>N</v>
          </cell>
          <cell r="D89" t="str">
            <v>CORPMC</v>
          </cell>
          <cell r="E89" t="str">
            <v>OTHERS</v>
          </cell>
          <cell r="F89" t="str">
            <v>250-500</v>
          </cell>
          <cell r="G89">
            <v>10114</v>
          </cell>
          <cell r="H89">
            <v>10051.450000000001</v>
          </cell>
        </row>
        <row r="90">
          <cell r="A90" t="str">
            <v>NCORPMCOTHERS50-250</v>
          </cell>
          <cell r="C90" t="str">
            <v>N</v>
          </cell>
          <cell r="D90" t="str">
            <v>CORPMC</v>
          </cell>
          <cell r="E90" t="str">
            <v>OTHERS</v>
          </cell>
          <cell r="F90" t="str">
            <v>50-250</v>
          </cell>
          <cell r="G90">
            <v>107401</v>
          </cell>
          <cell r="H90">
            <v>107381.73</v>
          </cell>
        </row>
        <row r="91">
          <cell r="A91" t="str">
            <v>NCORPSUV&lt;1 RENT&lt;4 TONS</v>
          </cell>
          <cell r="B91">
            <v>19</v>
          </cell>
          <cell r="C91" t="str">
            <v>N</v>
          </cell>
          <cell r="D91" t="str">
            <v>CORPSUV</v>
          </cell>
          <cell r="E91" t="str">
            <v>&lt;1 RENT</v>
          </cell>
          <cell r="F91" t="str">
            <v>&lt;4 TONS</v>
          </cell>
          <cell r="G91">
            <v>99986.146580338667</v>
          </cell>
          <cell r="H91">
            <v>99451.222234911431</v>
          </cell>
        </row>
        <row r="92">
          <cell r="A92" t="str">
            <v>NCORPSUV&gt;1 RENT&lt;4 TONS</v>
          </cell>
          <cell r="B92">
            <v>20</v>
          </cell>
          <cell r="C92" t="str">
            <v>N</v>
          </cell>
          <cell r="D92" t="str">
            <v>CORPSUV</v>
          </cell>
          <cell r="E92" t="str">
            <v>&gt;1 RENT</v>
          </cell>
          <cell r="F92" t="str">
            <v>&lt;4 TONS</v>
          </cell>
          <cell r="G92">
            <v>19343.30026133958</v>
          </cell>
          <cell r="H92">
            <v>19274.098867321696</v>
          </cell>
        </row>
        <row r="93">
          <cell r="A93" t="str">
            <v>NCORPSUVOTHERS&lt;4 TONS</v>
          </cell>
          <cell r="B93">
            <v>21</v>
          </cell>
          <cell r="C93" t="str">
            <v>N</v>
          </cell>
          <cell r="D93" t="str">
            <v>CORPSUV</v>
          </cell>
          <cell r="E93" t="str">
            <v>OTHERS</v>
          </cell>
          <cell r="F93" t="str">
            <v>&lt;4 TONS</v>
          </cell>
          <cell r="G93">
            <v>2569573</v>
          </cell>
          <cell r="H93">
            <v>2577809.1605163058</v>
          </cell>
        </row>
        <row r="94">
          <cell r="A94" t="str">
            <v>NCORPSUVOTHERS&gt;4 TONS</v>
          </cell>
          <cell r="B94">
            <v>22</v>
          </cell>
          <cell r="C94" t="str">
            <v>N</v>
          </cell>
          <cell r="D94" t="str">
            <v>CORPSUV</v>
          </cell>
          <cell r="E94" t="str">
            <v>OTHERS</v>
          </cell>
          <cell r="F94" t="str">
            <v>&gt;4 TONS</v>
          </cell>
          <cell r="G94">
            <v>0</v>
          </cell>
          <cell r="H94">
            <v>0</v>
          </cell>
        </row>
        <row r="95">
          <cell r="A95" t="str">
            <v>NPRIVAUTOANTIQUE</v>
          </cell>
          <cell r="B95">
            <v>24</v>
          </cell>
          <cell r="C95" t="str">
            <v>N</v>
          </cell>
          <cell r="D95" t="str">
            <v>PRIVAUTO</v>
          </cell>
          <cell r="E95" t="str">
            <v>ANTIQUE</v>
          </cell>
          <cell r="G95">
            <v>180894</v>
          </cell>
          <cell r="H95">
            <v>177918.76</v>
          </cell>
        </row>
        <row r="96">
          <cell r="A96" t="str">
            <v>NPRIVAUTOLESSONS</v>
          </cell>
          <cell r="B96">
            <v>25</v>
          </cell>
          <cell r="C96" t="str">
            <v>N</v>
          </cell>
          <cell r="D96" t="str">
            <v>PRIVAUTO</v>
          </cell>
          <cell r="E96" t="str">
            <v>LESSONS</v>
          </cell>
          <cell r="G96">
            <v>92681</v>
          </cell>
          <cell r="H96">
            <v>92278</v>
          </cell>
        </row>
        <row r="97">
          <cell r="A97" t="str">
            <v>NPRIVAUTOOTHERS</v>
          </cell>
          <cell r="B97">
            <v>26</v>
          </cell>
          <cell r="C97" t="str">
            <v>N</v>
          </cell>
          <cell r="D97" t="str">
            <v>PRIVAUTO</v>
          </cell>
          <cell r="E97" t="str">
            <v>OTHERS</v>
          </cell>
          <cell r="G97">
            <v>50039217.115846984</v>
          </cell>
          <cell r="H97">
            <v>50486243.216399848</v>
          </cell>
        </row>
        <row r="98">
          <cell r="A98" t="str">
            <v>NPRIVSUVLESSONS&lt;4 TONS</v>
          </cell>
          <cell r="B98">
            <v>27</v>
          </cell>
          <cell r="C98" t="str">
            <v>N</v>
          </cell>
          <cell r="D98" t="str">
            <v>PRIVSUV</v>
          </cell>
          <cell r="E98" t="str">
            <v>LESSONS</v>
          </cell>
          <cell r="F98" t="str">
            <v>&lt;4 TONS</v>
          </cell>
          <cell r="G98">
            <v>123</v>
          </cell>
          <cell r="H98">
            <v>122.14</v>
          </cell>
        </row>
        <row r="99">
          <cell r="A99" t="str">
            <v>NPRIVSUVOTHERS&lt;4 TONS</v>
          </cell>
          <cell r="B99">
            <v>28</v>
          </cell>
          <cell r="C99" t="str">
            <v>N</v>
          </cell>
          <cell r="D99" t="str">
            <v>PRIVSUV</v>
          </cell>
          <cell r="E99" t="str">
            <v>OTHERS</v>
          </cell>
          <cell r="F99" t="str">
            <v>&lt;4 TONS</v>
          </cell>
          <cell r="G99">
            <v>5906142.3924670015</v>
          </cell>
          <cell r="H99">
            <v>5991364.7355854409</v>
          </cell>
        </row>
        <row r="100">
          <cell r="A100" t="str">
            <v>NPRIVSUVOTHERS&gt;4 TONS</v>
          </cell>
          <cell r="B100">
            <v>29</v>
          </cell>
          <cell r="C100" t="str">
            <v>N</v>
          </cell>
          <cell r="D100" t="str">
            <v>PRIVSUV</v>
          </cell>
          <cell r="E100" t="str">
            <v>OTHERS</v>
          </cell>
          <cell r="F100" t="str">
            <v>&gt;4 TONS</v>
          </cell>
          <cell r="G100">
            <v>153840</v>
          </cell>
          <cell r="H100">
            <v>153603.88</v>
          </cell>
        </row>
        <row r="101">
          <cell r="A101" t="str">
            <v>NPRIVSUVUNKNOWN&lt;4 TONS</v>
          </cell>
          <cell r="C101" t="str">
            <v>N</v>
          </cell>
          <cell r="D101" t="str">
            <v>PRIVSUV</v>
          </cell>
          <cell r="E101" t="str">
            <v>UNKNOWN</v>
          </cell>
          <cell r="F101" t="str">
            <v>&lt;4 TONS</v>
          </cell>
          <cell r="G101">
            <v>885</v>
          </cell>
          <cell r="H101">
            <v>878.82</v>
          </cell>
        </row>
        <row r="102">
          <cell r="A102" t="str">
            <v>NSPECIALAMBULANC</v>
          </cell>
          <cell r="B102">
            <v>30</v>
          </cell>
          <cell r="C102" t="str">
            <v>N</v>
          </cell>
          <cell r="D102" t="str">
            <v>SPECIAL</v>
          </cell>
          <cell r="E102" t="str">
            <v>AMBULANC</v>
          </cell>
          <cell r="G102">
            <v>105758</v>
          </cell>
          <cell r="H102">
            <v>105626.79</v>
          </cell>
        </row>
        <row r="103">
          <cell r="A103" t="str">
            <v>NSPECIALENGIN 1</v>
          </cell>
          <cell r="B103">
            <v>31</v>
          </cell>
          <cell r="C103" t="str">
            <v>N</v>
          </cell>
          <cell r="D103" t="str">
            <v>SPECIAL</v>
          </cell>
          <cell r="E103" t="str">
            <v>ENGIN 1</v>
          </cell>
          <cell r="G103">
            <v>187845</v>
          </cell>
          <cell r="H103">
            <v>186859.79</v>
          </cell>
        </row>
        <row r="104">
          <cell r="A104" t="str">
            <v>NSPECIALENGIN 2</v>
          </cell>
          <cell r="B104">
            <v>32</v>
          </cell>
          <cell r="C104" t="str">
            <v>N</v>
          </cell>
          <cell r="D104" t="str">
            <v>SPECIAL</v>
          </cell>
          <cell r="E104" t="str">
            <v>ENGIN 2</v>
          </cell>
          <cell r="G104">
            <v>0</v>
          </cell>
          <cell r="H104">
            <v>0</v>
          </cell>
        </row>
        <row r="105">
          <cell r="A105" t="str">
            <v>NSPECIALFARM/FOR</v>
          </cell>
          <cell r="B105">
            <v>33</v>
          </cell>
          <cell r="C105" t="str">
            <v>N</v>
          </cell>
          <cell r="D105" t="str">
            <v>SPECIAL</v>
          </cell>
          <cell r="E105" t="str">
            <v>FARM/FOR</v>
          </cell>
          <cell r="G105">
            <v>106145</v>
          </cell>
          <cell r="H105">
            <v>105774.42</v>
          </cell>
        </row>
        <row r="106">
          <cell r="A106" t="str">
            <v>NSPECIALFIRE</v>
          </cell>
          <cell r="B106">
            <v>34</v>
          </cell>
          <cell r="C106" t="str">
            <v>N</v>
          </cell>
          <cell r="D106" t="str">
            <v>SPECIAL</v>
          </cell>
          <cell r="E106" t="str">
            <v>FIRE</v>
          </cell>
          <cell r="G106">
            <v>23036</v>
          </cell>
          <cell r="H106">
            <v>22962.71</v>
          </cell>
        </row>
        <row r="107">
          <cell r="A107" t="str">
            <v>NSPECIALKALNOA</v>
          </cell>
          <cell r="C107" t="str">
            <v>N</v>
          </cell>
          <cell r="D107" t="str">
            <v>SPECIAL</v>
          </cell>
          <cell r="E107" t="str">
            <v>KALNOA</v>
          </cell>
          <cell r="G107">
            <v>3307</v>
          </cell>
          <cell r="H107">
            <v>3294.03</v>
          </cell>
        </row>
        <row r="108">
          <cell r="A108" t="str">
            <v>NSPECIALOTHERS</v>
          </cell>
          <cell r="B108">
            <v>35</v>
          </cell>
          <cell r="C108" t="str">
            <v>N</v>
          </cell>
          <cell r="D108" t="str">
            <v>SPECIAL</v>
          </cell>
          <cell r="E108" t="str">
            <v>OTHERS</v>
          </cell>
          <cell r="G108">
            <v>245895</v>
          </cell>
          <cell r="H108">
            <v>245165.54</v>
          </cell>
        </row>
        <row r="109">
          <cell r="A109" t="str">
            <v>NSPECIALSTREET</v>
          </cell>
          <cell r="B109">
            <v>36</v>
          </cell>
          <cell r="C109" t="str">
            <v>N</v>
          </cell>
          <cell r="D109" t="str">
            <v>SPECIAL</v>
          </cell>
          <cell r="E109" t="str">
            <v>STREET</v>
          </cell>
          <cell r="G109">
            <v>0</v>
          </cell>
          <cell r="H109">
            <v>0</v>
          </cell>
        </row>
        <row r="110">
          <cell r="A110" t="str">
            <v>NSPECIALTRAC/ATV</v>
          </cell>
          <cell r="B110">
            <v>37</v>
          </cell>
          <cell r="C110" t="str">
            <v>N</v>
          </cell>
          <cell r="D110" t="str">
            <v>SPECIAL</v>
          </cell>
          <cell r="E110" t="str">
            <v>TRAC/ATV</v>
          </cell>
          <cell r="G110">
            <v>79426</v>
          </cell>
          <cell r="H110">
            <v>79414.149999999994</v>
          </cell>
        </row>
        <row r="111">
          <cell r="A111" t="str">
            <v>NSPECIALTRACTOR</v>
          </cell>
          <cell r="B111">
            <v>38</v>
          </cell>
          <cell r="C111" t="str">
            <v>N</v>
          </cell>
          <cell r="D111" t="str">
            <v>SPECIAL</v>
          </cell>
          <cell r="E111" t="str">
            <v>TRACTOR</v>
          </cell>
          <cell r="G111">
            <v>3613</v>
          </cell>
          <cell r="H111">
            <v>3613</v>
          </cell>
        </row>
        <row r="112">
          <cell r="A112" t="str">
            <v>NSPECIALTRAILER</v>
          </cell>
          <cell r="B112">
            <v>39</v>
          </cell>
          <cell r="C112" t="str">
            <v>N</v>
          </cell>
          <cell r="D112" t="str">
            <v>SPECIAL</v>
          </cell>
          <cell r="E112" t="str">
            <v>TRAILER</v>
          </cell>
          <cell r="G112">
            <v>11751</v>
          </cell>
          <cell r="H112">
            <v>11727.15</v>
          </cell>
        </row>
        <row r="113">
          <cell r="A113" t="str">
            <v>NSPECIALTRAILERBENDING</v>
          </cell>
          <cell r="C113" t="str">
            <v>N</v>
          </cell>
          <cell r="D113" t="str">
            <v>SPECIAL</v>
          </cell>
          <cell r="E113" t="str">
            <v>TRAILER</v>
          </cell>
          <cell r="F113" t="str">
            <v>BENDING</v>
          </cell>
          <cell r="G113">
            <v>2528</v>
          </cell>
          <cell r="H113">
            <v>2519.65</v>
          </cell>
        </row>
        <row r="114">
          <cell r="A114" t="str">
            <v>NTAXISONLY1DRI1-6PASS</v>
          </cell>
          <cell r="B114">
            <v>40</v>
          </cell>
          <cell r="C114" t="str">
            <v>N</v>
          </cell>
          <cell r="D114" t="str">
            <v>TAXIS</v>
          </cell>
          <cell r="E114" t="str">
            <v>ONLY1DRI</v>
          </cell>
          <cell r="F114" t="str">
            <v>1-6PASS</v>
          </cell>
          <cell r="G114">
            <v>885408</v>
          </cell>
          <cell r="H114">
            <v>883163.47</v>
          </cell>
        </row>
        <row r="115">
          <cell r="A115" t="str">
            <v>NTAXISONLY1DRI7+</v>
          </cell>
          <cell r="B115">
            <v>41</v>
          </cell>
          <cell r="C115" t="str">
            <v>N</v>
          </cell>
          <cell r="D115" t="str">
            <v>TAXIS</v>
          </cell>
          <cell r="E115" t="str">
            <v>ONLY1DRI</v>
          </cell>
          <cell r="F115" t="str">
            <v>7+</v>
          </cell>
          <cell r="G115">
            <v>170762</v>
          </cell>
          <cell r="H115">
            <v>170322.84</v>
          </cell>
        </row>
        <row r="116">
          <cell r="A116" t="str">
            <v>NTAXISOTHERS1-6PASS</v>
          </cell>
          <cell r="B116">
            <v>42</v>
          </cell>
          <cell r="C116" t="str">
            <v>N</v>
          </cell>
          <cell r="D116" t="str">
            <v>TAXIS</v>
          </cell>
          <cell r="E116" t="str">
            <v>OTHERS</v>
          </cell>
          <cell r="F116" t="str">
            <v>1-6PASS</v>
          </cell>
          <cell r="G116">
            <v>869563</v>
          </cell>
          <cell r="H116">
            <v>867119.85</v>
          </cell>
        </row>
        <row r="117">
          <cell r="A117" t="str">
            <v>NTAXISOTHERS7+</v>
          </cell>
          <cell r="B117">
            <v>43</v>
          </cell>
          <cell r="C117" t="str">
            <v>N</v>
          </cell>
          <cell r="D117" t="str">
            <v>TAXIS</v>
          </cell>
          <cell r="E117" t="str">
            <v>OTHERS</v>
          </cell>
          <cell r="F117" t="str">
            <v>7+</v>
          </cell>
          <cell r="G117">
            <v>439562</v>
          </cell>
          <cell r="H117">
            <v>438022.25</v>
          </cell>
        </row>
        <row r="118">
          <cell r="A118" t="str">
            <v>NTAXISTOURING7+</v>
          </cell>
          <cell r="B118">
            <v>44</v>
          </cell>
          <cell r="C118" t="str">
            <v>N</v>
          </cell>
          <cell r="D118" t="str">
            <v>TAXIS</v>
          </cell>
          <cell r="E118" t="str">
            <v>TOURING</v>
          </cell>
          <cell r="F118" t="str">
            <v>7+</v>
          </cell>
          <cell r="G118">
            <v>0</v>
          </cell>
          <cell r="H118">
            <v>0</v>
          </cell>
        </row>
        <row r="119">
          <cell r="A119" t="str">
            <v>NTRUCKSBENDING&gt;4 TONS</v>
          </cell>
          <cell r="B119">
            <v>45</v>
          </cell>
          <cell r="C119" t="str">
            <v>N</v>
          </cell>
          <cell r="D119" t="str">
            <v>TRUCKS</v>
          </cell>
          <cell r="E119" t="str">
            <v>BENDING</v>
          </cell>
          <cell r="F119" t="str">
            <v>&gt;4 TONS</v>
          </cell>
          <cell r="G119">
            <v>407058</v>
          </cell>
          <cell r="H119">
            <v>406114.16</v>
          </cell>
        </row>
        <row r="120">
          <cell r="A120" t="str">
            <v>NTRUCKSBENDINGUNKNOWN</v>
          </cell>
          <cell r="B120">
            <v>46</v>
          </cell>
          <cell r="C120" t="str">
            <v>N</v>
          </cell>
          <cell r="D120" t="str">
            <v>TRUCKS</v>
          </cell>
          <cell r="E120" t="str">
            <v>BENDING</v>
          </cell>
          <cell r="F120" t="str">
            <v>UNKNOWN</v>
          </cell>
          <cell r="G120">
            <v>0</v>
          </cell>
          <cell r="H120">
            <v>0</v>
          </cell>
        </row>
        <row r="121">
          <cell r="A121" t="str">
            <v>NTRUCKSCRANE&gt;4 TONS</v>
          </cell>
          <cell r="B121">
            <v>47</v>
          </cell>
          <cell r="C121" t="str">
            <v>N</v>
          </cell>
          <cell r="D121" t="str">
            <v>TRUCKS</v>
          </cell>
          <cell r="E121" t="str">
            <v>CRANE</v>
          </cell>
          <cell r="F121" t="str">
            <v>&gt;4 TONS</v>
          </cell>
          <cell r="G121">
            <v>273038</v>
          </cell>
          <cell r="H121">
            <v>272264.51</v>
          </cell>
        </row>
        <row r="122">
          <cell r="A122" t="str">
            <v>NTRUCKSHAZMAT&gt;4 TONS</v>
          </cell>
          <cell r="B122">
            <v>48</v>
          </cell>
          <cell r="C122" t="str">
            <v>N</v>
          </cell>
          <cell r="D122" t="str">
            <v>TRUCKS</v>
          </cell>
          <cell r="E122" t="str">
            <v>HAZMAT</v>
          </cell>
          <cell r="F122" t="str">
            <v>&gt;4 TONS</v>
          </cell>
          <cell r="G122">
            <v>11885</v>
          </cell>
          <cell r="H122">
            <v>11836.95</v>
          </cell>
        </row>
        <row r="123">
          <cell r="A123" t="str">
            <v>NTRUCKSLESSONS&gt;4 TONS</v>
          </cell>
          <cell r="B123">
            <v>49</v>
          </cell>
          <cell r="C123" t="str">
            <v>N</v>
          </cell>
          <cell r="D123" t="str">
            <v>TRUCKS</v>
          </cell>
          <cell r="E123" t="str">
            <v>LESSONS</v>
          </cell>
          <cell r="F123" t="str">
            <v>&gt;4 TONS</v>
          </cell>
          <cell r="G123">
            <v>3738</v>
          </cell>
          <cell r="H123">
            <v>3738</v>
          </cell>
        </row>
        <row r="124">
          <cell r="A124" t="str">
            <v>NTRUCKSOTHERS&lt;4 TONS</v>
          </cell>
          <cell r="B124">
            <v>50</v>
          </cell>
          <cell r="C124" t="str">
            <v>N</v>
          </cell>
          <cell r="D124" t="str">
            <v>TRUCKS</v>
          </cell>
          <cell r="E124" t="str">
            <v>OTHERS</v>
          </cell>
          <cell r="F124" t="str">
            <v>&lt;4 TONS</v>
          </cell>
          <cell r="G124">
            <v>1153327.4373113341</v>
          </cell>
          <cell r="H124">
            <v>1148971.7843415872</v>
          </cell>
        </row>
        <row r="125">
          <cell r="A125" t="str">
            <v>NTRUCKSOTHERS&gt;4 TONS</v>
          </cell>
          <cell r="B125">
            <v>51</v>
          </cell>
          <cell r="C125" t="str">
            <v>N</v>
          </cell>
          <cell r="D125" t="str">
            <v>TRUCKS</v>
          </cell>
          <cell r="E125" t="str">
            <v>OTHERS</v>
          </cell>
          <cell r="F125" t="str">
            <v>&gt;4 TONS</v>
          </cell>
          <cell r="G125">
            <v>2222017</v>
          </cell>
          <cell r="H125">
            <v>2213074.73</v>
          </cell>
        </row>
        <row r="126">
          <cell r="A126" t="str">
            <v>NTRUCKSOTHERSUNKNOWN</v>
          </cell>
          <cell r="C126" t="str">
            <v>N</v>
          </cell>
          <cell r="D126" t="str">
            <v>TRUCKS</v>
          </cell>
          <cell r="E126" t="str">
            <v>OTHERS</v>
          </cell>
          <cell r="F126" t="str">
            <v>UNKNOWN</v>
          </cell>
          <cell r="G126">
            <v>14915</v>
          </cell>
          <cell r="H126">
            <v>14872.79</v>
          </cell>
        </row>
        <row r="127">
          <cell r="A127" t="str">
            <v>YBUSESPRI 1-15</v>
          </cell>
          <cell r="B127">
            <v>52</v>
          </cell>
          <cell r="C127" t="str">
            <v>Y</v>
          </cell>
          <cell r="D127" t="str">
            <v>BUSES</v>
          </cell>
          <cell r="E127" t="str">
            <v>PRI 1-15</v>
          </cell>
          <cell r="G127">
            <v>651677</v>
          </cell>
          <cell r="H127">
            <v>645434.56000000006</v>
          </cell>
        </row>
        <row r="128">
          <cell r="A128" t="str">
            <v>YBUSESPRI 16-20</v>
          </cell>
          <cell r="C128" t="str">
            <v>Y</v>
          </cell>
          <cell r="D128" t="str">
            <v>BUSES</v>
          </cell>
          <cell r="E128" t="str">
            <v>PRI 16-20</v>
          </cell>
          <cell r="G128">
            <v>4385</v>
          </cell>
          <cell r="H128">
            <v>4371.59</v>
          </cell>
        </row>
        <row r="129">
          <cell r="A129" t="str">
            <v>YBUSESPUB 1-20</v>
          </cell>
          <cell r="B129">
            <v>53</v>
          </cell>
          <cell r="C129" t="str">
            <v>Y</v>
          </cell>
          <cell r="D129" t="str">
            <v>BUSES</v>
          </cell>
          <cell r="E129" t="str">
            <v>PUB 1-20</v>
          </cell>
          <cell r="G129">
            <v>87557</v>
          </cell>
          <cell r="H129">
            <v>87307.02</v>
          </cell>
        </row>
        <row r="130">
          <cell r="A130" t="str">
            <v>YBUSESPUB 21+</v>
          </cell>
          <cell r="C130" t="str">
            <v>Y</v>
          </cell>
          <cell r="D130" t="str">
            <v>BUSES</v>
          </cell>
          <cell r="E130" t="str">
            <v>PUB 21+</v>
          </cell>
          <cell r="G130">
            <v>11596</v>
          </cell>
          <cell r="H130">
            <v>11561.65</v>
          </cell>
        </row>
        <row r="131">
          <cell r="A131" t="str">
            <v>YCORPAUTOOTHERS</v>
          </cell>
          <cell r="C131" t="str">
            <v>Y</v>
          </cell>
          <cell r="D131" t="str">
            <v>CORPAUTO</v>
          </cell>
          <cell r="E131" t="str">
            <v>OTHERS</v>
          </cell>
          <cell r="G131">
            <v>4849</v>
          </cell>
          <cell r="H131">
            <v>4822.2</v>
          </cell>
        </row>
        <row r="132">
          <cell r="A132" t="str">
            <v>YCORPMCDEALERS</v>
          </cell>
          <cell r="C132" t="str">
            <v>Y</v>
          </cell>
          <cell r="D132" t="str">
            <v>CORPMC</v>
          </cell>
          <cell r="E132" t="str">
            <v>DEALERS</v>
          </cell>
          <cell r="G132">
            <v>4110</v>
          </cell>
          <cell r="H132">
            <v>4106.13</v>
          </cell>
        </row>
        <row r="133">
          <cell r="A133" t="str">
            <v>YCORPMCLESSONSLE 50</v>
          </cell>
          <cell r="B133">
            <v>54</v>
          </cell>
          <cell r="C133" t="str">
            <v>Y</v>
          </cell>
          <cell r="D133" t="str">
            <v>CORPMC</v>
          </cell>
          <cell r="E133" t="str">
            <v>LESSONS</v>
          </cell>
          <cell r="F133" t="str">
            <v>LE 50</v>
          </cell>
          <cell r="G133">
            <v>0</v>
          </cell>
          <cell r="H133">
            <v>0</v>
          </cell>
        </row>
        <row r="134">
          <cell r="A134" t="str">
            <v>YCORPMCLESSONS250-500</v>
          </cell>
          <cell r="B134">
            <v>55</v>
          </cell>
          <cell r="C134" t="str">
            <v>Y</v>
          </cell>
          <cell r="D134" t="str">
            <v>CORPMC</v>
          </cell>
          <cell r="E134" t="str">
            <v>LESSONS</v>
          </cell>
          <cell r="F134" t="str">
            <v>250-500</v>
          </cell>
          <cell r="G134">
            <v>0</v>
          </cell>
          <cell r="H134">
            <v>0</v>
          </cell>
        </row>
        <row r="135">
          <cell r="A135" t="str">
            <v>YCORPMCOTHERSGT 500</v>
          </cell>
          <cell r="C135" t="str">
            <v>Y</v>
          </cell>
          <cell r="D135" t="str">
            <v>CORPMC</v>
          </cell>
          <cell r="E135" t="str">
            <v>OTHERS</v>
          </cell>
          <cell r="F135" t="str">
            <v>GT 500</v>
          </cell>
          <cell r="G135">
            <v>25292</v>
          </cell>
          <cell r="H135">
            <v>25281.33</v>
          </cell>
        </row>
        <row r="136">
          <cell r="A136" t="str">
            <v>YCORPMCOTHERSLE 50</v>
          </cell>
          <cell r="B136">
            <v>56</v>
          </cell>
          <cell r="C136" t="str">
            <v>Y</v>
          </cell>
          <cell r="D136" t="str">
            <v>CORPMC</v>
          </cell>
          <cell r="E136" t="str">
            <v>OTHERS</v>
          </cell>
          <cell r="F136" t="str">
            <v>LE 50</v>
          </cell>
          <cell r="G136">
            <v>320326</v>
          </cell>
          <cell r="H136">
            <v>319714</v>
          </cell>
        </row>
        <row r="137">
          <cell r="A137" t="str">
            <v>YCORPMCOTHERS250-500</v>
          </cell>
          <cell r="B137">
            <v>57</v>
          </cell>
          <cell r="C137" t="str">
            <v>Y</v>
          </cell>
          <cell r="D137" t="str">
            <v>CORPMC</v>
          </cell>
          <cell r="E137" t="str">
            <v>OTHERS</v>
          </cell>
          <cell r="F137" t="str">
            <v>250-500</v>
          </cell>
          <cell r="G137">
            <v>47661</v>
          </cell>
          <cell r="H137">
            <v>47073.67</v>
          </cell>
        </row>
        <row r="138">
          <cell r="A138" t="str">
            <v>YCORPMCOTHERS50-250</v>
          </cell>
          <cell r="B138">
            <v>58</v>
          </cell>
          <cell r="C138" t="str">
            <v>Y</v>
          </cell>
          <cell r="D138" t="str">
            <v>CORPMC</v>
          </cell>
          <cell r="E138" t="str">
            <v>OTHERS</v>
          </cell>
          <cell r="F138" t="str">
            <v>50-250</v>
          </cell>
          <cell r="G138">
            <v>495511</v>
          </cell>
          <cell r="H138">
            <v>493863.1</v>
          </cell>
        </row>
        <row r="139">
          <cell r="A139" t="str">
            <v>YCORPMCSIDECARLE 50</v>
          </cell>
          <cell r="C139" t="str">
            <v>Y</v>
          </cell>
          <cell r="D139" t="str">
            <v>CORPMC</v>
          </cell>
          <cell r="E139" t="str">
            <v>SIDECAR</v>
          </cell>
          <cell r="F139" t="str">
            <v>LE 50</v>
          </cell>
          <cell r="G139">
            <v>78</v>
          </cell>
          <cell r="H139">
            <v>72.84</v>
          </cell>
        </row>
        <row r="140">
          <cell r="A140" t="str">
            <v>YPRIVAUTOANTIQUE</v>
          </cell>
          <cell r="B140">
            <v>59</v>
          </cell>
          <cell r="C140" t="str">
            <v>Y</v>
          </cell>
          <cell r="D140" t="str">
            <v>PRIVAUTO</v>
          </cell>
          <cell r="E140" t="str">
            <v>ANTIQUE</v>
          </cell>
          <cell r="G140">
            <v>0</v>
          </cell>
          <cell r="H140">
            <v>0</v>
          </cell>
        </row>
        <row r="141">
          <cell r="A141" t="str">
            <v>YPRIVAUTOOTHERS</v>
          </cell>
          <cell r="B141">
            <v>60</v>
          </cell>
          <cell r="C141" t="str">
            <v>Y</v>
          </cell>
          <cell r="D141" t="str">
            <v>PRIVAUTO</v>
          </cell>
          <cell r="E141" t="str">
            <v>OTHERS</v>
          </cell>
          <cell r="G141">
            <v>1282445</v>
          </cell>
          <cell r="H141">
            <v>1279686.53</v>
          </cell>
        </row>
        <row r="142">
          <cell r="A142" t="str">
            <v>YPRIVMCANTIQUE250-500</v>
          </cell>
          <cell r="B142">
            <v>61</v>
          </cell>
          <cell r="C142" t="str">
            <v>Y</v>
          </cell>
          <cell r="D142" t="str">
            <v>PRIVMC</v>
          </cell>
          <cell r="E142" t="str">
            <v>ANTIQUE</v>
          </cell>
          <cell r="F142" t="str">
            <v>250-500</v>
          </cell>
          <cell r="G142">
            <v>0</v>
          </cell>
          <cell r="H142">
            <v>0</v>
          </cell>
        </row>
        <row r="143">
          <cell r="A143" t="str">
            <v>YPRIVMCANTIQUE50-250</v>
          </cell>
          <cell r="B143">
            <v>62</v>
          </cell>
          <cell r="C143" t="str">
            <v>Y</v>
          </cell>
          <cell r="D143" t="str">
            <v>PRIVMC</v>
          </cell>
          <cell r="E143" t="str">
            <v>ANTIQUE</v>
          </cell>
          <cell r="F143" t="str">
            <v>50-250</v>
          </cell>
          <cell r="G143">
            <v>5250</v>
          </cell>
          <cell r="H143">
            <v>5213.3599999999997</v>
          </cell>
        </row>
        <row r="144">
          <cell r="A144" t="str">
            <v>YPRIVMCGT1 DRIVGT 500</v>
          </cell>
          <cell r="B144">
            <v>63</v>
          </cell>
          <cell r="C144" t="str">
            <v>Y</v>
          </cell>
          <cell r="D144" t="str">
            <v>PRIVMC</v>
          </cell>
          <cell r="E144" t="str">
            <v>GT1 DRIV</v>
          </cell>
          <cell r="F144" t="str">
            <v>GT 500</v>
          </cell>
          <cell r="G144">
            <v>181797</v>
          </cell>
          <cell r="H144">
            <v>181734.69</v>
          </cell>
        </row>
        <row r="145">
          <cell r="A145" t="str">
            <v>YPRIVMCGT1 DRIVLE 50</v>
          </cell>
          <cell r="B145">
            <v>64</v>
          </cell>
          <cell r="C145" t="str">
            <v>Y</v>
          </cell>
          <cell r="D145" t="str">
            <v>PRIVMC</v>
          </cell>
          <cell r="E145" t="str">
            <v>GT1 DRIV</v>
          </cell>
          <cell r="F145" t="str">
            <v>LE 50</v>
          </cell>
          <cell r="G145">
            <v>830151</v>
          </cell>
          <cell r="H145">
            <v>828761.56</v>
          </cell>
        </row>
        <row r="146">
          <cell r="A146" t="str">
            <v>YPRIVMCGT1 DRIVUNKNOWN</v>
          </cell>
          <cell r="C146" t="str">
            <v>Y</v>
          </cell>
          <cell r="D146" t="str">
            <v>PRIVMC</v>
          </cell>
          <cell r="E146" t="str">
            <v>GT1 DRIV</v>
          </cell>
          <cell r="F146" t="str">
            <v>UNKNOWN</v>
          </cell>
          <cell r="G146">
            <v>2440</v>
          </cell>
          <cell r="H146">
            <v>2396.69</v>
          </cell>
        </row>
        <row r="147">
          <cell r="A147" t="str">
            <v>YPRIVMCGT1 DRIV250-500</v>
          </cell>
          <cell r="B147">
            <v>65</v>
          </cell>
          <cell r="C147" t="str">
            <v>Y</v>
          </cell>
          <cell r="D147" t="str">
            <v>PRIVMC</v>
          </cell>
          <cell r="E147" t="str">
            <v>GT1 DRIV</v>
          </cell>
          <cell r="F147" t="str">
            <v>250-500</v>
          </cell>
          <cell r="G147">
            <v>175792</v>
          </cell>
          <cell r="H147">
            <v>175289.17</v>
          </cell>
        </row>
        <row r="148">
          <cell r="A148" t="str">
            <v>YPRIVMCGT1 DRIV50-250</v>
          </cell>
          <cell r="B148">
            <v>66</v>
          </cell>
          <cell r="C148" t="str">
            <v>Y</v>
          </cell>
          <cell r="D148" t="str">
            <v>PRIVMC</v>
          </cell>
          <cell r="E148" t="str">
            <v>GT1 DRIV</v>
          </cell>
          <cell r="F148" t="str">
            <v>50-250</v>
          </cell>
          <cell r="G148">
            <v>844238</v>
          </cell>
          <cell r="H148">
            <v>842783.34</v>
          </cell>
        </row>
        <row r="149">
          <cell r="A149" t="str">
            <v>YPRIVMCLESSONSLE 50</v>
          </cell>
          <cell r="B149">
            <v>67</v>
          </cell>
          <cell r="C149" t="str">
            <v>Y</v>
          </cell>
          <cell r="D149" t="str">
            <v>PRIVMC</v>
          </cell>
          <cell r="E149" t="str">
            <v>LESSONS</v>
          </cell>
          <cell r="F149" t="str">
            <v>LE 50</v>
          </cell>
          <cell r="G149">
            <v>0</v>
          </cell>
          <cell r="H149">
            <v>0</v>
          </cell>
        </row>
        <row r="150">
          <cell r="A150" t="str">
            <v>YPRIVMCLESSONS250-500</v>
          </cell>
          <cell r="B150">
            <v>68</v>
          </cell>
          <cell r="C150" t="str">
            <v>Y</v>
          </cell>
          <cell r="D150" t="str">
            <v>PRIVMC</v>
          </cell>
          <cell r="E150" t="str">
            <v>LESSONS</v>
          </cell>
          <cell r="F150" t="str">
            <v>250-500</v>
          </cell>
          <cell r="G150">
            <v>0</v>
          </cell>
          <cell r="H150">
            <v>0</v>
          </cell>
        </row>
        <row r="151">
          <cell r="A151" t="str">
            <v>YPRIVMCLESSONS50-250</v>
          </cell>
          <cell r="B151">
            <v>69</v>
          </cell>
          <cell r="C151" t="str">
            <v>Y</v>
          </cell>
          <cell r="D151" t="str">
            <v>PRIVMC</v>
          </cell>
          <cell r="E151" t="str">
            <v>LESSONS</v>
          </cell>
          <cell r="F151" t="str">
            <v>50-250</v>
          </cell>
          <cell r="G151">
            <v>0</v>
          </cell>
          <cell r="H151">
            <v>0</v>
          </cell>
        </row>
        <row r="152">
          <cell r="A152" t="str">
            <v>YPRIVMCOTHERSGT 500</v>
          </cell>
          <cell r="B152">
            <v>70</v>
          </cell>
          <cell r="C152" t="str">
            <v>Y</v>
          </cell>
          <cell r="D152" t="str">
            <v>PRIVMC</v>
          </cell>
          <cell r="E152" t="str">
            <v>OTHERS</v>
          </cell>
          <cell r="F152" t="str">
            <v>GT 500</v>
          </cell>
          <cell r="G152">
            <v>920135</v>
          </cell>
          <cell r="H152">
            <v>917364.09</v>
          </cell>
        </row>
        <row r="153">
          <cell r="A153" t="str">
            <v>YPRIVMCOTHERSLE 50</v>
          </cell>
          <cell r="B153">
            <v>71</v>
          </cell>
          <cell r="C153" t="str">
            <v>Y</v>
          </cell>
          <cell r="D153" t="str">
            <v>PRIVMC</v>
          </cell>
          <cell r="E153" t="str">
            <v>OTHERS</v>
          </cell>
          <cell r="F153" t="str">
            <v>LE 50</v>
          </cell>
          <cell r="G153">
            <v>1329549</v>
          </cell>
          <cell r="H153">
            <v>1327190.8700000001</v>
          </cell>
        </row>
        <row r="154">
          <cell r="A154" t="str">
            <v>YPRIVMCOTHERSUNKNOWN</v>
          </cell>
          <cell r="B154">
            <v>72</v>
          </cell>
          <cell r="C154" t="str">
            <v>Y</v>
          </cell>
          <cell r="D154" t="str">
            <v>PRIVMC</v>
          </cell>
          <cell r="E154" t="str">
            <v>OTHERS</v>
          </cell>
          <cell r="F154" t="str">
            <v>UNKNOWN</v>
          </cell>
          <cell r="G154">
            <v>143</v>
          </cell>
          <cell r="H154">
            <v>143</v>
          </cell>
        </row>
        <row r="155">
          <cell r="A155" t="str">
            <v>YPRIVMCOTHERS250-500</v>
          </cell>
          <cell r="B155">
            <v>73</v>
          </cell>
          <cell r="C155" t="str">
            <v>Y</v>
          </cell>
          <cell r="D155" t="str">
            <v>PRIVMC</v>
          </cell>
          <cell r="E155" t="str">
            <v>OTHERS</v>
          </cell>
          <cell r="F155" t="str">
            <v>250-500</v>
          </cell>
          <cell r="G155">
            <v>1410567</v>
          </cell>
          <cell r="H155">
            <v>1406115.59</v>
          </cell>
        </row>
        <row r="156">
          <cell r="A156" t="str">
            <v>YPRIVMCOTHERS50-250</v>
          </cell>
          <cell r="B156">
            <v>74</v>
          </cell>
          <cell r="C156" t="str">
            <v>Y</v>
          </cell>
          <cell r="D156" t="str">
            <v>PRIVMC</v>
          </cell>
          <cell r="E156" t="str">
            <v>OTHERS</v>
          </cell>
          <cell r="F156" t="str">
            <v>50-250</v>
          </cell>
          <cell r="G156">
            <v>1631062</v>
          </cell>
          <cell r="H156">
            <v>1626715.64</v>
          </cell>
        </row>
        <row r="157">
          <cell r="A157" t="str">
            <v>YPRIVMCSIDECAR50-250</v>
          </cell>
          <cell r="B157">
            <v>75</v>
          </cell>
          <cell r="C157" t="str">
            <v>Y</v>
          </cell>
          <cell r="D157" t="str">
            <v>PRIVMC</v>
          </cell>
          <cell r="E157" t="str">
            <v>SIDECAR</v>
          </cell>
          <cell r="F157" t="str">
            <v>50-250</v>
          </cell>
          <cell r="G157">
            <v>555</v>
          </cell>
          <cell r="H157">
            <v>555</v>
          </cell>
        </row>
        <row r="158">
          <cell r="A158" t="str">
            <v>YSPECIALENGIN 1</v>
          </cell>
          <cell r="C158" t="str">
            <v>Y</v>
          </cell>
          <cell r="D158" t="str">
            <v>SPECIAL</v>
          </cell>
          <cell r="E158" t="str">
            <v>ENGIN 1</v>
          </cell>
          <cell r="G158">
            <v>2891</v>
          </cell>
          <cell r="H158">
            <v>2891</v>
          </cell>
        </row>
        <row r="159">
          <cell r="A159" t="str">
            <v>YSPECIALFARM/FOR</v>
          </cell>
          <cell r="C159" t="str">
            <v>Y</v>
          </cell>
          <cell r="D159" t="str">
            <v>SPECIAL</v>
          </cell>
          <cell r="E159" t="str">
            <v>FARM/FOR</v>
          </cell>
          <cell r="G159">
            <v>767</v>
          </cell>
          <cell r="H159">
            <v>758.22</v>
          </cell>
        </row>
        <row r="160">
          <cell r="A160" t="str">
            <v>YSPECIALOTHERS</v>
          </cell>
          <cell r="C160" t="str">
            <v>Y</v>
          </cell>
          <cell r="D160" t="str">
            <v>SPECIAL</v>
          </cell>
          <cell r="E160" t="str">
            <v>OTHERS</v>
          </cell>
          <cell r="G160">
            <v>150</v>
          </cell>
          <cell r="H160">
            <v>150</v>
          </cell>
        </row>
        <row r="161">
          <cell r="A161" t="str">
            <v>YSPECIALTRAC/ATV</v>
          </cell>
          <cell r="B161">
            <v>76</v>
          </cell>
          <cell r="C161" t="str">
            <v>Y</v>
          </cell>
          <cell r="D161" t="str">
            <v>SPECIAL</v>
          </cell>
          <cell r="E161" t="str">
            <v>TRAC/ATV</v>
          </cell>
          <cell r="G161">
            <v>121870</v>
          </cell>
          <cell r="H161">
            <v>121672.37</v>
          </cell>
        </row>
        <row r="162">
          <cell r="A162" t="str">
            <v>YTAXISONLY1DRI1-6PASS</v>
          </cell>
          <cell r="B162">
            <v>77</v>
          </cell>
          <cell r="C162" t="str">
            <v>Y</v>
          </cell>
          <cell r="D162" t="str">
            <v>TAXIS</v>
          </cell>
          <cell r="E162" t="str">
            <v>ONLY1DRI</v>
          </cell>
          <cell r="F162" t="str">
            <v>1-6PASS</v>
          </cell>
          <cell r="G162">
            <v>33641</v>
          </cell>
          <cell r="H162">
            <v>33500.660000000003</v>
          </cell>
        </row>
        <row r="163">
          <cell r="A163" t="str">
            <v>YTAXISONLY1DRI7+</v>
          </cell>
          <cell r="C163" t="str">
            <v>Y</v>
          </cell>
          <cell r="D163" t="str">
            <v>TAXIS</v>
          </cell>
          <cell r="E163" t="str">
            <v>ONLY1DRI</v>
          </cell>
          <cell r="F163" t="str">
            <v>7+</v>
          </cell>
          <cell r="G163">
            <v>229</v>
          </cell>
          <cell r="H163">
            <v>229</v>
          </cell>
        </row>
        <row r="164">
          <cell r="A164" t="str">
            <v>YTAXISOTHERS1-6PASS</v>
          </cell>
          <cell r="B164">
            <v>78</v>
          </cell>
          <cell r="C164" t="str">
            <v>Y</v>
          </cell>
          <cell r="D164" t="str">
            <v>TAXIS</v>
          </cell>
          <cell r="E164" t="str">
            <v>OTHERS</v>
          </cell>
          <cell r="F164" t="str">
            <v>1-6PASS</v>
          </cell>
          <cell r="G164">
            <v>7681</v>
          </cell>
          <cell r="H164">
            <v>7667.49</v>
          </cell>
        </row>
        <row r="165">
          <cell r="A165" t="str">
            <v>YTRUCKSBENDING&gt;4 TONS</v>
          </cell>
          <cell r="B165">
            <v>79</v>
          </cell>
          <cell r="C165" t="str">
            <v>Y</v>
          </cell>
          <cell r="D165" t="str">
            <v>TRUCKS</v>
          </cell>
          <cell r="E165" t="str">
            <v>BENDING</v>
          </cell>
          <cell r="F165" t="str">
            <v>&gt;4 TONS</v>
          </cell>
          <cell r="G165">
            <v>0</v>
          </cell>
          <cell r="H165">
            <v>0</v>
          </cell>
        </row>
        <row r="166">
          <cell r="A166" t="str">
            <v>YTRUCKSOTHERS&lt;4 TONS</v>
          </cell>
          <cell r="B166">
            <v>80</v>
          </cell>
          <cell r="C166" t="str">
            <v>Y</v>
          </cell>
          <cell r="D166" t="str">
            <v>TRUCKS</v>
          </cell>
          <cell r="E166" t="str">
            <v>OTHERS</v>
          </cell>
          <cell r="F166" t="str">
            <v>&lt;4 TONS</v>
          </cell>
          <cell r="G166">
            <v>170236</v>
          </cell>
          <cell r="H166">
            <v>169937.78</v>
          </cell>
        </row>
        <row r="167">
          <cell r="A167" t="str">
            <v>YTRUCKSOTHERS&gt;4 TONS</v>
          </cell>
          <cell r="B167">
            <v>81</v>
          </cell>
          <cell r="C167" t="str">
            <v>Y</v>
          </cell>
          <cell r="D167" t="str">
            <v>TRUCKS</v>
          </cell>
          <cell r="E167" t="str">
            <v>OTHERS</v>
          </cell>
          <cell r="F167" t="str">
            <v>&gt;4 TONS</v>
          </cell>
          <cell r="G167">
            <v>28055</v>
          </cell>
          <cell r="H167">
            <v>28045.84</v>
          </cell>
        </row>
        <row r="168">
          <cell r="A168">
            <v>0</v>
          </cell>
        </row>
        <row r="169">
          <cell r="A169">
            <v>0</v>
          </cell>
        </row>
        <row r="170">
          <cell r="A170">
            <v>0</v>
          </cell>
        </row>
        <row r="171">
          <cell r="A171">
            <v>0</v>
          </cell>
        </row>
        <row r="172">
          <cell r="A172" t="str">
            <v>Pool Losses</v>
          </cell>
        </row>
        <row r="173">
          <cell r="A173" t="str">
            <v xml:space="preserve"> </v>
          </cell>
          <cell r="D173" t="str">
            <v>Private Autos</v>
          </cell>
          <cell r="H173">
            <v>1279686.53</v>
          </cell>
        </row>
        <row r="174">
          <cell r="A174" t="str">
            <v xml:space="preserve"> </v>
          </cell>
          <cell r="D174" t="str">
            <v>Private Motorcycles</v>
          </cell>
          <cell r="H174">
            <v>7314262.9999999991</v>
          </cell>
        </row>
        <row r="175">
          <cell r="A175" t="str">
            <v xml:space="preserve"> </v>
          </cell>
          <cell r="D175" t="str">
            <v>Corporate Autos</v>
          </cell>
          <cell r="H175">
            <v>4822.2</v>
          </cell>
        </row>
        <row r="176">
          <cell r="A176" t="str">
            <v xml:space="preserve"> </v>
          </cell>
          <cell r="D176" t="str">
            <v>Corporate Motorcycles</v>
          </cell>
          <cell r="H176">
            <v>886004.94</v>
          </cell>
        </row>
        <row r="177">
          <cell r="A177" t="str">
            <v xml:space="preserve"> </v>
          </cell>
          <cell r="D177" t="str">
            <v>Dealerships</v>
          </cell>
          <cell r="H177">
            <v>4106.13</v>
          </cell>
        </row>
        <row r="178">
          <cell r="A178" t="str">
            <v xml:space="preserve"> </v>
          </cell>
          <cell r="D178" t="str">
            <v>Buses</v>
          </cell>
          <cell r="H178">
            <v>748674.82000000007</v>
          </cell>
        </row>
        <row r="179">
          <cell r="A179" t="str">
            <v xml:space="preserve"> </v>
          </cell>
          <cell r="D179" t="str">
            <v>Taxis</v>
          </cell>
          <cell r="H179">
            <v>41397.15</v>
          </cell>
        </row>
        <row r="180">
          <cell r="A180" t="str">
            <v xml:space="preserve"> </v>
          </cell>
          <cell r="D180" t="str">
            <v>Comm Vehicles</v>
          </cell>
          <cell r="H180">
            <v>197983.62</v>
          </cell>
        </row>
        <row r="181">
          <cell r="A181" t="str">
            <v xml:space="preserve"> </v>
          </cell>
          <cell r="D181" t="str">
            <v xml:space="preserve">Special </v>
          </cell>
          <cell r="H181">
            <v>125471.59</v>
          </cell>
        </row>
        <row r="182">
          <cell r="A182" t="str">
            <v xml:space="preserve"> </v>
          </cell>
        </row>
        <row r="183">
          <cell r="A183" t="str">
            <v xml:space="preserve"> </v>
          </cell>
          <cell r="D183" t="str">
            <v>Total</v>
          </cell>
          <cell r="H183">
            <v>10602409.979999999</v>
          </cell>
        </row>
        <row r="184">
          <cell r="A184" t="str">
            <v xml:space="preserve"> 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</sheetData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>
        <row r="3">
          <cell r="A3" t="str">
            <v>..1992</v>
          </cell>
          <cell r="B3" t="str">
            <v>.</v>
          </cell>
          <cell r="C3" t="str">
            <v>.</v>
          </cell>
          <cell r="D3">
            <v>1992</v>
          </cell>
          <cell r="E3">
            <v>1660</v>
          </cell>
          <cell r="F3">
            <v>3361.5</v>
          </cell>
        </row>
        <row r="4">
          <cell r="A4" t="str">
            <v>..1993</v>
          </cell>
          <cell r="B4" t="str">
            <v>.</v>
          </cell>
          <cell r="C4" t="str">
            <v>.</v>
          </cell>
          <cell r="D4">
            <v>1993</v>
          </cell>
          <cell r="E4">
            <v>817</v>
          </cell>
          <cell r="F4">
            <v>1491.03</v>
          </cell>
        </row>
        <row r="5">
          <cell r="A5" t="str">
            <v>..1994</v>
          </cell>
          <cell r="B5" t="str">
            <v>.</v>
          </cell>
          <cell r="C5" t="str">
            <v>.</v>
          </cell>
          <cell r="D5">
            <v>1994</v>
          </cell>
          <cell r="E5">
            <v>506</v>
          </cell>
          <cell r="F5">
            <v>822.25</v>
          </cell>
        </row>
        <row r="6">
          <cell r="A6" t="str">
            <v>..1995</v>
          </cell>
          <cell r="B6" t="str">
            <v>.</v>
          </cell>
          <cell r="C6" t="str">
            <v>.</v>
          </cell>
          <cell r="D6">
            <v>1995</v>
          </cell>
          <cell r="E6">
            <v>4942</v>
          </cell>
          <cell r="F6">
            <v>7299.33</v>
          </cell>
        </row>
        <row r="7">
          <cell r="A7" t="str">
            <v>..1996</v>
          </cell>
          <cell r="B7" t="str">
            <v>.</v>
          </cell>
          <cell r="C7" t="str">
            <v>.</v>
          </cell>
          <cell r="D7">
            <v>1996</v>
          </cell>
          <cell r="E7">
            <v>8039</v>
          </cell>
          <cell r="F7">
            <v>10659.71</v>
          </cell>
        </row>
        <row r="8">
          <cell r="A8" t="str">
            <v>..1997</v>
          </cell>
          <cell r="B8" t="str">
            <v>.</v>
          </cell>
          <cell r="C8" t="str">
            <v>.</v>
          </cell>
          <cell r="D8">
            <v>1997</v>
          </cell>
          <cell r="E8">
            <v>5646</v>
          </cell>
          <cell r="F8">
            <v>6871.18</v>
          </cell>
        </row>
        <row r="9">
          <cell r="A9" t="str">
            <v>..1998</v>
          </cell>
          <cell r="B9" t="str">
            <v>.</v>
          </cell>
          <cell r="C9" t="str">
            <v>.</v>
          </cell>
          <cell r="D9">
            <v>1998</v>
          </cell>
          <cell r="E9">
            <v>72198</v>
          </cell>
          <cell r="F9">
            <v>83316.490000000005</v>
          </cell>
        </row>
        <row r="10">
          <cell r="A10" t="str">
            <v>..1999</v>
          </cell>
          <cell r="B10" t="str">
            <v>.</v>
          </cell>
          <cell r="C10" t="str">
            <v>.</v>
          </cell>
          <cell r="D10">
            <v>1999</v>
          </cell>
          <cell r="E10">
            <v>35690</v>
          </cell>
          <cell r="F10">
            <v>39151.93</v>
          </cell>
        </row>
        <row r="11">
          <cell r="A11" t="str">
            <v>..2000</v>
          </cell>
          <cell r="B11" t="str">
            <v>.</v>
          </cell>
          <cell r="C11" t="str">
            <v>.</v>
          </cell>
          <cell r="D11">
            <v>2000</v>
          </cell>
          <cell r="E11">
            <v>244046</v>
          </cell>
          <cell r="F11">
            <v>264789.90999999997</v>
          </cell>
        </row>
        <row r="12">
          <cell r="A12" t="str">
            <v>..2001</v>
          </cell>
          <cell r="B12" t="str">
            <v>.</v>
          </cell>
          <cell r="C12" t="str">
            <v>.</v>
          </cell>
          <cell r="D12">
            <v>2001</v>
          </cell>
          <cell r="E12">
            <v>45028</v>
          </cell>
          <cell r="F12">
            <v>48315.040000000001</v>
          </cell>
        </row>
        <row r="13">
          <cell r="A13" t="str">
            <v>..2002</v>
          </cell>
          <cell r="B13" t="str">
            <v>.</v>
          </cell>
          <cell r="C13" t="str">
            <v>.</v>
          </cell>
          <cell r="D13">
            <v>2002</v>
          </cell>
          <cell r="E13">
            <v>40191</v>
          </cell>
          <cell r="F13">
            <v>40834.06</v>
          </cell>
        </row>
        <row r="14">
          <cell r="A14" t="str">
            <v>01977.</v>
          </cell>
          <cell r="B14">
            <v>0</v>
          </cell>
          <cell r="C14">
            <v>1977</v>
          </cell>
          <cell r="D14" t="str">
            <v>.</v>
          </cell>
          <cell r="E14" t="str">
            <v>.</v>
          </cell>
          <cell r="F14" t="str">
            <v>.</v>
          </cell>
        </row>
        <row r="15">
          <cell r="A15" t="str">
            <v>019771976</v>
          </cell>
          <cell r="B15">
            <v>0</v>
          </cell>
          <cell r="C15">
            <v>1977</v>
          </cell>
          <cell r="D15">
            <v>1976</v>
          </cell>
          <cell r="E15">
            <v>1.04</v>
          </cell>
          <cell r="F15">
            <v>1.04</v>
          </cell>
        </row>
        <row r="16">
          <cell r="A16" t="str">
            <v>019771977</v>
          </cell>
          <cell r="B16">
            <v>0</v>
          </cell>
          <cell r="C16">
            <v>1977</v>
          </cell>
          <cell r="D16">
            <v>1977</v>
          </cell>
          <cell r="E16">
            <v>374.63</v>
          </cell>
          <cell r="F16">
            <v>4100821.36</v>
          </cell>
        </row>
        <row r="17">
          <cell r="A17" t="str">
            <v>019771978</v>
          </cell>
          <cell r="B17">
            <v>0</v>
          </cell>
          <cell r="C17">
            <v>1977</v>
          </cell>
          <cell r="D17">
            <v>1978</v>
          </cell>
          <cell r="E17">
            <v>1410.51</v>
          </cell>
          <cell r="F17">
            <v>10252641.74</v>
          </cell>
        </row>
        <row r="18">
          <cell r="A18" t="str">
            <v>019771979</v>
          </cell>
          <cell r="B18">
            <v>0</v>
          </cell>
          <cell r="C18">
            <v>1977</v>
          </cell>
          <cell r="D18">
            <v>1979</v>
          </cell>
          <cell r="E18">
            <v>1822.26</v>
          </cell>
          <cell r="F18">
            <v>7429089.79</v>
          </cell>
        </row>
        <row r="19">
          <cell r="A19" t="str">
            <v>019771980</v>
          </cell>
          <cell r="B19">
            <v>0</v>
          </cell>
          <cell r="C19">
            <v>1977</v>
          </cell>
          <cell r="D19">
            <v>1980</v>
          </cell>
          <cell r="E19">
            <v>2061.64</v>
          </cell>
          <cell r="F19">
            <v>3638244.14</v>
          </cell>
        </row>
        <row r="20">
          <cell r="A20" t="str">
            <v>019771981</v>
          </cell>
          <cell r="B20">
            <v>0</v>
          </cell>
          <cell r="C20">
            <v>1977</v>
          </cell>
          <cell r="D20">
            <v>1981</v>
          </cell>
          <cell r="E20">
            <v>5494.45</v>
          </cell>
          <cell r="F20">
            <v>4472432.8499999996</v>
          </cell>
        </row>
        <row r="21">
          <cell r="A21" t="str">
            <v>019771982</v>
          </cell>
          <cell r="B21">
            <v>0</v>
          </cell>
          <cell r="C21">
            <v>1977</v>
          </cell>
          <cell r="D21">
            <v>1982</v>
          </cell>
          <cell r="E21">
            <v>4223.6499999999996</v>
          </cell>
          <cell r="F21">
            <v>1560313.45</v>
          </cell>
        </row>
        <row r="22">
          <cell r="A22" t="str">
            <v>019771983</v>
          </cell>
          <cell r="B22">
            <v>0</v>
          </cell>
          <cell r="C22">
            <v>1977</v>
          </cell>
          <cell r="D22">
            <v>1983</v>
          </cell>
          <cell r="E22">
            <v>6073.31</v>
          </cell>
          <cell r="F22">
            <v>913316.5</v>
          </cell>
        </row>
        <row r="23">
          <cell r="A23" t="str">
            <v>019771984</v>
          </cell>
          <cell r="B23">
            <v>0</v>
          </cell>
          <cell r="C23">
            <v>1977</v>
          </cell>
          <cell r="D23">
            <v>1984</v>
          </cell>
          <cell r="E23">
            <v>9893.31</v>
          </cell>
          <cell r="F23">
            <v>313993.87</v>
          </cell>
        </row>
        <row r="24">
          <cell r="A24" t="str">
            <v>019771985</v>
          </cell>
          <cell r="B24">
            <v>0</v>
          </cell>
          <cell r="C24">
            <v>1977</v>
          </cell>
          <cell r="D24">
            <v>1985</v>
          </cell>
          <cell r="E24">
            <v>31668.73</v>
          </cell>
          <cell r="F24">
            <v>248377.85</v>
          </cell>
        </row>
        <row r="25">
          <cell r="A25" t="str">
            <v>019771986</v>
          </cell>
          <cell r="B25">
            <v>0</v>
          </cell>
          <cell r="C25">
            <v>1977</v>
          </cell>
          <cell r="D25">
            <v>1986</v>
          </cell>
          <cell r="E25">
            <v>23762</v>
          </cell>
          <cell r="F25">
            <v>125843.55</v>
          </cell>
        </row>
        <row r="26">
          <cell r="A26" t="str">
            <v>019771987</v>
          </cell>
          <cell r="B26">
            <v>0</v>
          </cell>
          <cell r="C26">
            <v>1977</v>
          </cell>
          <cell r="D26">
            <v>1987</v>
          </cell>
          <cell r="E26">
            <v>32947</v>
          </cell>
          <cell r="F26">
            <v>145592.79</v>
          </cell>
        </row>
        <row r="27">
          <cell r="A27" t="str">
            <v>019771988</v>
          </cell>
          <cell r="B27">
            <v>0</v>
          </cell>
          <cell r="C27">
            <v>1977</v>
          </cell>
          <cell r="D27">
            <v>1988</v>
          </cell>
          <cell r="E27">
            <v>8772</v>
          </cell>
          <cell r="F27">
            <v>33324.83</v>
          </cell>
        </row>
        <row r="28">
          <cell r="A28" t="str">
            <v>019771989</v>
          </cell>
          <cell r="B28">
            <v>0</v>
          </cell>
          <cell r="C28">
            <v>1977</v>
          </cell>
          <cell r="D28">
            <v>1989</v>
          </cell>
          <cell r="E28">
            <v>-3753</v>
          </cell>
          <cell r="F28">
            <v>-11863.23</v>
          </cell>
        </row>
        <row r="29">
          <cell r="A29" t="str">
            <v>019771990</v>
          </cell>
          <cell r="B29">
            <v>0</v>
          </cell>
          <cell r="C29">
            <v>1977</v>
          </cell>
          <cell r="D29">
            <v>1990</v>
          </cell>
          <cell r="E29">
            <v>340324</v>
          </cell>
          <cell r="F29">
            <v>918194.15</v>
          </cell>
        </row>
        <row r="30">
          <cell r="A30" t="str">
            <v>019771991</v>
          </cell>
          <cell r="B30">
            <v>0</v>
          </cell>
          <cell r="C30">
            <v>1977</v>
          </cell>
          <cell r="D30">
            <v>1991</v>
          </cell>
          <cell r="E30">
            <v>18515</v>
          </cell>
          <cell r="F30">
            <v>41973.51</v>
          </cell>
        </row>
        <row r="31">
          <cell r="A31" t="str">
            <v>019771992</v>
          </cell>
          <cell r="B31">
            <v>0</v>
          </cell>
          <cell r="C31">
            <v>1977</v>
          </cell>
          <cell r="D31">
            <v>1992</v>
          </cell>
          <cell r="E31">
            <v>1202</v>
          </cell>
          <cell r="F31">
            <v>2434.0500000000002</v>
          </cell>
        </row>
        <row r="32">
          <cell r="A32" t="str">
            <v>019771994</v>
          </cell>
          <cell r="B32">
            <v>0</v>
          </cell>
          <cell r="C32">
            <v>1977</v>
          </cell>
          <cell r="D32">
            <v>1994</v>
          </cell>
          <cell r="E32">
            <v>16040</v>
          </cell>
          <cell r="F32">
            <v>26065</v>
          </cell>
        </row>
        <row r="33">
          <cell r="A33" t="str">
            <v>019771995</v>
          </cell>
          <cell r="B33">
            <v>0</v>
          </cell>
          <cell r="C33">
            <v>1977</v>
          </cell>
          <cell r="D33">
            <v>1995</v>
          </cell>
          <cell r="E33">
            <v>-3931</v>
          </cell>
          <cell r="F33">
            <v>-5806.09</v>
          </cell>
        </row>
        <row r="34">
          <cell r="A34" t="str">
            <v>019771996</v>
          </cell>
          <cell r="B34">
            <v>0</v>
          </cell>
          <cell r="C34">
            <v>1977</v>
          </cell>
          <cell r="D34">
            <v>1996</v>
          </cell>
          <cell r="E34">
            <v>4998</v>
          </cell>
          <cell r="F34">
            <v>6627.35</v>
          </cell>
        </row>
        <row r="35">
          <cell r="A35" t="str">
            <v>01978.</v>
          </cell>
          <cell r="B35">
            <v>0</v>
          </cell>
          <cell r="C35">
            <v>1978</v>
          </cell>
          <cell r="D35" t="str">
            <v>.</v>
          </cell>
          <cell r="E35" t="str">
            <v>.</v>
          </cell>
          <cell r="F35" t="str">
            <v>.</v>
          </cell>
        </row>
        <row r="36">
          <cell r="A36" t="str">
            <v>019781978</v>
          </cell>
          <cell r="B36">
            <v>0</v>
          </cell>
          <cell r="C36">
            <v>1978</v>
          </cell>
          <cell r="D36">
            <v>1978</v>
          </cell>
          <cell r="E36">
            <v>139.55000000000001</v>
          </cell>
          <cell r="F36">
            <v>1014353.78</v>
          </cell>
        </row>
        <row r="37">
          <cell r="A37" t="str">
            <v>019781979</v>
          </cell>
          <cell r="B37">
            <v>0</v>
          </cell>
          <cell r="C37">
            <v>1978</v>
          </cell>
          <cell r="D37">
            <v>1979</v>
          </cell>
          <cell r="E37">
            <v>2097.13</v>
          </cell>
          <cell r="F37">
            <v>8549694.9299999997</v>
          </cell>
        </row>
        <row r="38">
          <cell r="A38" t="str">
            <v>019781980</v>
          </cell>
          <cell r="B38">
            <v>0</v>
          </cell>
          <cell r="C38">
            <v>1978</v>
          </cell>
          <cell r="D38">
            <v>1980</v>
          </cell>
          <cell r="E38">
            <v>3621.3</v>
          </cell>
          <cell r="F38">
            <v>6390627.6100000003</v>
          </cell>
        </row>
        <row r="39">
          <cell r="A39" t="str">
            <v>019781981</v>
          </cell>
          <cell r="B39">
            <v>0</v>
          </cell>
          <cell r="C39">
            <v>1978</v>
          </cell>
          <cell r="D39">
            <v>1981</v>
          </cell>
          <cell r="E39">
            <v>6002.85</v>
          </cell>
          <cell r="F39">
            <v>4886265.87</v>
          </cell>
        </row>
        <row r="40">
          <cell r="A40" t="str">
            <v>019781982</v>
          </cell>
          <cell r="B40">
            <v>0</v>
          </cell>
          <cell r="C40">
            <v>1978</v>
          </cell>
          <cell r="D40">
            <v>1982</v>
          </cell>
          <cell r="E40">
            <v>6409.91</v>
          </cell>
          <cell r="F40">
            <v>2367968.1800000002</v>
          </cell>
        </row>
        <row r="41">
          <cell r="A41" t="str">
            <v>019781983</v>
          </cell>
          <cell r="B41">
            <v>0</v>
          </cell>
          <cell r="C41">
            <v>1978</v>
          </cell>
          <cell r="D41">
            <v>1983</v>
          </cell>
          <cell r="E41">
            <v>9283.0300000000007</v>
          </cell>
          <cell r="F41">
            <v>1396000.62</v>
          </cell>
        </row>
        <row r="42">
          <cell r="A42" t="str">
            <v>019781984</v>
          </cell>
          <cell r="B42">
            <v>0</v>
          </cell>
          <cell r="C42">
            <v>1978</v>
          </cell>
          <cell r="D42">
            <v>1984</v>
          </cell>
          <cell r="E42">
            <v>24514.78</v>
          </cell>
          <cell r="F42">
            <v>778050.09</v>
          </cell>
        </row>
        <row r="43">
          <cell r="A43" t="str">
            <v>019781985</v>
          </cell>
          <cell r="B43">
            <v>0</v>
          </cell>
          <cell r="C43">
            <v>1978</v>
          </cell>
          <cell r="D43">
            <v>1985</v>
          </cell>
          <cell r="E43">
            <v>185629.86</v>
          </cell>
          <cell r="F43">
            <v>1455894.99</v>
          </cell>
        </row>
        <row r="44">
          <cell r="A44" t="str">
            <v>019781986</v>
          </cell>
          <cell r="B44">
            <v>0</v>
          </cell>
          <cell r="C44">
            <v>1978</v>
          </cell>
          <cell r="D44">
            <v>1986</v>
          </cell>
          <cell r="E44">
            <v>210088</v>
          </cell>
          <cell r="F44">
            <v>1112626.05</v>
          </cell>
        </row>
        <row r="45">
          <cell r="A45" t="str">
            <v>019781987</v>
          </cell>
          <cell r="B45">
            <v>0</v>
          </cell>
          <cell r="C45">
            <v>1978</v>
          </cell>
          <cell r="D45">
            <v>1987</v>
          </cell>
          <cell r="E45">
            <v>92080</v>
          </cell>
          <cell r="F45">
            <v>406901.52</v>
          </cell>
        </row>
        <row r="46">
          <cell r="A46" t="str">
            <v>019781988</v>
          </cell>
          <cell r="B46">
            <v>0</v>
          </cell>
          <cell r="C46">
            <v>1978</v>
          </cell>
          <cell r="D46">
            <v>1988</v>
          </cell>
          <cell r="E46">
            <v>837953</v>
          </cell>
          <cell r="F46">
            <v>3183383.45</v>
          </cell>
        </row>
        <row r="47">
          <cell r="A47" t="str">
            <v>019781989</v>
          </cell>
          <cell r="B47">
            <v>0</v>
          </cell>
          <cell r="C47">
            <v>1978</v>
          </cell>
          <cell r="D47">
            <v>1989</v>
          </cell>
          <cell r="E47">
            <v>44609</v>
          </cell>
          <cell r="F47">
            <v>141009.04999999999</v>
          </cell>
        </row>
        <row r="48">
          <cell r="A48" t="str">
            <v>019781990</v>
          </cell>
          <cell r="B48">
            <v>0</v>
          </cell>
          <cell r="C48">
            <v>1978</v>
          </cell>
          <cell r="D48">
            <v>1990</v>
          </cell>
          <cell r="E48">
            <v>79068</v>
          </cell>
          <cell r="F48">
            <v>213325.46</v>
          </cell>
        </row>
        <row r="49">
          <cell r="A49" t="str">
            <v>019781991</v>
          </cell>
          <cell r="B49">
            <v>0</v>
          </cell>
          <cell r="C49">
            <v>1978</v>
          </cell>
          <cell r="D49">
            <v>1991</v>
          </cell>
          <cell r="E49">
            <v>247264</v>
          </cell>
          <cell r="F49">
            <v>560547.49</v>
          </cell>
        </row>
        <row r="50">
          <cell r="A50" t="str">
            <v>019781992</v>
          </cell>
          <cell r="B50">
            <v>0</v>
          </cell>
          <cell r="C50">
            <v>1978</v>
          </cell>
          <cell r="D50">
            <v>1992</v>
          </cell>
          <cell r="E50">
            <v>1180</v>
          </cell>
          <cell r="F50">
            <v>2389.5</v>
          </cell>
        </row>
        <row r="51">
          <cell r="A51" t="str">
            <v>019781993</v>
          </cell>
          <cell r="B51">
            <v>0</v>
          </cell>
          <cell r="C51">
            <v>1978</v>
          </cell>
          <cell r="D51">
            <v>1993</v>
          </cell>
          <cell r="E51">
            <v>3250</v>
          </cell>
          <cell r="F51">
            <v>5931.25</v>
          </cell>
        </row>
        <row r="52">
          <cell r="A52" t="str">
            <v>019781994</v>
          </cell>
          <cell r="B52">
            <v>0</v>
          </cell>
          <cell r="C52">
            <v>1978</v>
          </cell>
          <cell r="D52">
            <v>1994</v>
          </cell>
          <cell r="E52">
            <v>30000</v>
          </cell>
          <cell r="F52">
            <v>48750</v>
          </cell>
        </row>
        <row r="53">
          <cell r="A53" t="str">
            <v>019781996</v>
          </cell>
          <cell r="B53">
            <v>0</v>
          </cell>
          <cell r="C53">
            <v>1978</v>
          </cell>
          <cell r="D53">
            <v>1996</v>
          </cell>
          <cell r="E53">
            <v>221</v>
          </cell>
          <cell r="F53">
            <v>293.05</v>
          </cell>
        </row>
        <row r="54">
          <cell r="A54" t="str">
            <v>01979.</v>
          </cell>
          <cell r="B54">
            <v>0</v>
          </cell>
          <cell r="C54">
            <v>1979</v>
          </cell>
          <cell r="D54" t="str">
            <v>.</v>
          </cell>
          <cell r="E54" t="str">
            <v>.</v>
          </cell>
          <cell r="F54" t="str">
            <v>.</v>
          </cell>
        </row>
        <row r="55">
          <cell r="A55" t="str">
            <v>019791979</v>
          </cell>
          <cell r="B55">
            <v>0</v>
          </cell>
          <cell r="C55">
            <v>1979</v>
          </cell>
          <cell r="D55">
            <v>1979</v>
          </cell>
          <cell r="E55">
            <v>368.67</v>
          </cell>
          <cell r="F55">
            <v>1503014.13</v>
          </cell>
        </row>
        <row r="56">
          <cell r="A56" t="str">
            <v>019791980</v>
          </cell>
          <cell r="B56">
            <v>0</v>
          </cell>
          <cell r="C56">
            <v>1979</v>
          </cell>
          <cell r="D56">
            <v>1980</v>
          </cell>
          <cell r="E56">
            <v>6874.86</v>
          </cell>
          <cell r="F56">
            <v>12132292.310000001</v>
          </cell>
        </row>
        <row r="57">
          <cell r="A57" t="str">
            <v>019791981</v>
          </cell>
          <cell r="B57">
            <v>0</v>
          </cell>
          <cell r="C57">
            <v>1979</v>
          </cell>
          <cell r="D57">
            <v>1981</v>
          </cell>
          <cell r="E57">
            <v>12699.26</v>
          </cell>
          <cell r="F57">
            <v>10337083.35</v>
          </cell>
        </row>
        <row r="58">
          <cell r="A58" t="str">
            <v>The SAS</v>
          </cell>
          <cell r="D58" t="str">
            <v>The SAS</v>
          </cell>
          <cell r="E58" t="str">
            <v>System</v>
          </cell>
          <cell r="F58">
            <v>0.375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  <cell r="E61" t="str">
            <v>PD_LOSS_</v>
          </cell>
        </row>
        <row r="62">
          <cell r="A62" t="str">
            <v>VEH_TYPEUNDERYRPRODYR</v>
          </cell>
          <cell r="B62" t="str">
            <v>VEH_TYPE</v>
          </cell>
          <cell r="C62" t="str">
            <v>UNDERYR</v>
          </cell>
          <cell r="D62" t="str">
            <v>PRODYR</v>
          </cell>
          <cell r="E62" t="str">
            <v>SHEKEL</v>
          </cell>
          <cell r="F62" t="str">
            <v>INDEXLOSS</v>
          </cell>
        </row>
        <row r="63">
          <cell r="A63">
            <v>0</v>
          </cell>
        </row>
        <row r="64">
          <cell r="A64" t="str">
            <v>019791982</v>
          </cell>
          <cell r="B64">
            <v>0</v>
          </cell>
          <cell r="C64">
            <v>1979</v>
          </cell>
          <cell r="D64">
            <v>1982</v>
          </cell>
          <cell r="E64">
            <v>16470.2</v>
          </cell>
          <cell r="F64">
            <v>6084470.6900000004</v>
          </cell>
        </row>
        <row r="65">
          <cell r="A65" t="str">
            <v>019791983</v>
          </cell>
          <cell r="B65">
            <v>0</v>
          </cell>
          <cell r="C65">
            <v>1979</v>
          </cell>
          <cell r="D65">
            <v>1983</v>
          </cell>
          <cell r="E65">
            <v>49199.02</v>
          </cell>
          <cell r="F65">
            <v>7398647.0300000003</v>
          </cell>
        </row>
        <row r="66">
          <cell r="A66" t="str">
            <v>019791984</v>
          </cell>
          <cell r="B66">
            <v>0</v>
          </cell>
          <cell r="C66">
            <v>1979</v>
          </cell>
          <cell r="D66">
            <v>1984</v>
          </cell>
          <cell r="E66">
            <v>15120.99</v>
          </cell>
          <cell r="F66">
            <v>479909.98</v>
          </cell>
        </row>
        <row r="67">
          <cell r="A67" t="str">
            <v>019791985</v>
          </cell>
          <cell r="B67">
            <v>0</v>
          </cell>
          <cell r="C67">
            <v>1979</v>
          </cell>
          <cell r="D67">
            <v>1985</v>
          </cell>
          <cell r="E67">
            <v>362859.25</v>
          </cell>
          <cell r="F67">
            <v>2845905.1</v>
          </cell>
        </row>
        <row r="68">
          <cell r="A68" t="str">
            <v>019791986</v>
          </cell>
          <cell r="B68">
            <v>0</v>
          </cell>
          <cell r="C68">
            <v>1979</v>
          </cell>
          <cell r="D68">
            <v>1986</v>
          </cell>
          <cell r="E68">
            <v>90354</v>
          </cell>
          <cell r="F68">
            <v>478514.78</v>
          </cell>
        </row>
        <row r="69">
          <cell r="A69" t="str">
            <v>019791987</v>
          </cell>
          <cell r="B69">
            <v>0</v>
          </cell>
          <cell r="C69">
            <v>1979</v>
          </cell>
          <cell r="D69">
            <v>1987</v>
          </cell>
          <cell r="E69">
            <v>78627</v>
          </cell>
          <cell r="F69">
            <v>347452.71</v>
          </cell>
        </row>
        <row r="70">
          <cell r="A70" t="str">
            <v>019791988</v>
          </cell>
          <cell r="B70">
            <v>0</v>
          </cell>
          <cell r="C70">
            <v>1979</v>
          </cell>
          <cell r="D70">
            <v>1988</v>
          </cell>
          <cell r="E70">
            <v>155962</v>
          </cell>
          <cell r="F70">
            <v>592499.64</v>
          </cell>
        </row>
        <row r="71">
          <cell r="A71" t="str">
            <v>019791989</v>
          </cell>
          <cell r="B71">
            <v>0</v>
          </cell>
          <cell r="C71">
            <v>1979</v>
          </cell>
          <cell r="D71">
            <v>1989</v>
          </cell>
          <cell r="E71">
            <v>37834</v>
          </cell>
          <cell r="F71">
            <v>119593.27</v>
          </cell>
        </row>
        <row r="72">
          <cell r="A72" t="str">
            <v>019791990</v>
          </cell>
          <cell r="B72">
            <v>0</v>
          </cell>
          <cell r="C72">
            <v>1979</v>
          </cell>
          <cell r="D72">
            <v>1990</v>
          </cell>
          <cell r="E72">
            <v>17294</v>
          </cell>
          <cell r="F72">
            <v>46659.21</v>
          </cell>
        </row>
        <row r="73">
          <cell r="A73" t="str">
            <v>019791991</v>
          </cell>
          <cell r="B73">
            <v>0</v>
          </cell>
          <cell r="C73">
            <v>1979</v>
          </cell>
          <cell r="D73">
            <v>1991</v>
          </cell>
          <cell r="E73">
            <v>472</v>
          </cell>
          <cell r="F73">
            <v>1070.02</v>
          </cell>
        </row>
        <row r="74">
          <cell r="A74" t="str">
            <v>019791992</v>
          </cell>
          <cell r="B74">
            <v>0</v>
          </cell>
          <cell r="C74">
            <v>1979</v>
          </cell>
          <cell r="D74">
            <v>1992</v>
          </cell>
          <cell r="E74">
            <v>330</v>
          </cell>
          <cell r="F74">
            <v>668.25</v>
          </cell>
        </row>
        <row r="75">
          <cell r="A75" t="str">
            <v>019791994</v>
          </cell>
          <cell r="B75">
            <v>0</v>
          </cell>
          <cell r="C75">
            <v>1979</v>
          </cell>
          <cell r="D75">
            <v>1994</v>
          </cell>
          <cell r="E75">
            <v>106204</v>
          </cell>
          <cell r="F75">
            <v>172581.5</v>
          </cell>
        </row>
        <row r="76">
          <cell r="A76" t="str">
            <v>019791995</v>
          </cell>
          <cell r="B76">
            <v>0</v>
          </cell>
          <cell r="C76">
            <v>1979</v>
          </cell>
          <cell r="D76">
            <v>1995</v>
          </cell>
          <cell r="E76">
            <v>1904</v>
          </cell>
          <cell r="F76">
            <v>2812.21</v>
          </cell>
        </row>
        <row r="77">
          <cell r="A77" t="str">
            <v>019791997</v>
          </cell>
          <cell r="B77">
            <v>0</v>
          </cell>
          <cell r="C77">
            <v>1979</v>
          </cell>
          <cell r="D77">
            <v>1997</v>
          </cell>
          <cell r="E77">
            <v>292.5</v>
          </cell>
          <cell r="F77">
            <v>355.97</v>
          </cell>
        </row>
        <row r="78">
          <cell r="A78" t="str">
            <v>019791999</v>
          </cell>
          <cell r="B78">
            <v>0</v>
          </cell>
          <cell r="C78">
            <v>1979</v>
          </cell>
          <cell r="D78">
            <v>1999</v>
          </cell>
          <cell r="E78">
            <v>17730</v>
          </cell>
          <cell r="F78">
            <v>19449.810000000001</v>
          </cell>
        </row>
        <row r="79">
          <cell r="A79" t="str">
            <v>01980.</v>
          </cell>
          <cell r="B79">
            <v>0</v>
          </cell>
          <cell r="C79">
            <v>1980</v>
          </cell>
          <cell r="D79" t="str">
            <v>.</v>
          </cell>
          <cell r="E79" t="str">
            <v>.</v>
          </cell>
          <cell r="F79" t="str">
            <v>.</v>
          </cell>
        </row>
        <row r="80">
          <cell r="A80" t="str">
            <v>019801980</v>
          </cell>
          <cell r="B80">
            <v>0</v>
          </cell>
          <cell r="C80">
            <v>1980</v>
          </cell>
          <cell r="D80">
            <v>1980</v>
          </cell>
          <cell r="E80">
            <v>911.14</v>
          </cell>
          <cell r="F80">
            <v>1607918.83</v>
          </cell>
        </row>
        <row r="81">
          <cell r="A81" t="str">
            <v>019801981</v>
          </cell>
          <cell r="B81">
            <v>0</v>
          </cell>
          <cell r="C81">
            <v>1980</v>
          </cell>
          <cell r="D81">
            <v>1981</v>
          </cell>
          <cell r="E81">
            <v>11142.84</v>
          </cell>
          <cell r="F81">
            <v>9070171.4700000007</v>
          </cell>
        </row>
        <row r="82">
          <cell r="A82" t="str">
            <v>019801982</v>
          </cell>
          <cell r="B82">
            <v>0</v>
          </cell>
          <cell r="C82">
            <v>1980</v>
          </cell>
          <cell r="D82">
            <v>1982</v>
          </cell>
          <cell r="E82">
            <v>23327.3</v>
          </cell>
          <cell r="F82">
            <v>8617641.1500000004</v>
          </cell>
        </row>
        <row r="83">
          <cell r="A83" t="str">
            <v>019801983</v>
          </cell>
          <cell r="B83">
            <v>0</v>
          </cell>
          <cell r="C83">
            <v>1980</v>
          </cell>
          <cell r="D83">
            <v>1983</v>
          </cell>
          <cell r="E83">
            <v>67658.570000000007</v>
          </cell>
          <cell r="F83">
            <v>10174631.07</v>
          </cell>
        </row>
        <row r="84">
          <cell r="A84" t="str">
            <v>019801984</v>
          </cell>
          <cell r="B84">
            <v>0</v>
          </cell>
          <cell r="C84">
            <v>1980</v>
          </cell>
          <cell r="D84">
            <v>1984</v>
          </cell>
          <cell r="E84">
            <v>84324.2</v>
          </cell>
          <cell r="F84">
            <v>2676281.46</v>
          </cell>
        </row>
        <row r="85">
          <cell r="A85" t="str">
            <v>019801985</v>
          </cell>
          <cell r="B85">
            <v>0</v>
          </cell>
          <cell r="C85">
            <v>1980</v>
          </cell>
          <cell r="D85">
            <v>1985</v>
          </cell>
          <cell r="E85">
            <v>390934.83</v>
          </cell>
          <cell r="F85">
            <v>3066101.87</v>
          </cell>
        </row>
        <row r="86">
          <cell r="A86" t="str">
            <v>019801986</v>
          </cell>
          <cell r="B86">
            <v>0</v>
          </cell>
          <cell r="C86">
            <v>1980</v>
          </cell>
          <cell r="D86">
            <v>1986</v>
          </cell>
          <cell r="E86">
            <v>164797</v>
          </cell>
          <cell r="F86">
            <v>872764.91</v>
          </cell>
        </row>
        <row r="87">
          <cell r="A87" t="str">
            <v>019801987</v>
          </cell>
          <cell r="B87">
            <v>0</v>
          </cell>
          <cell r="C87">
            <v>1980</v>
          </cell>
          <cell r="D87">
            <v>1987</v>
          </cell>
          <cell r="E87">
            <v>360764</v>
          </cell>
          <cell r="F87">
            <v>1594216.12</v>
          </cell>
        </row>
        <row r="88">
          <cell r="A88" t="str">
            <v>019801988</v>
          </cell>
          <cell r="B88">
            <v>0</v>
          </cell>
          <cell r="C88">
            <v>1980</v>
          </cell>
          <cell r="D88">
            <v>1988</v>
          </cell>
          <cell r="E88">
            <v>97957</v>
          </cell>
          <cell r="F88">
            <v>372138.64</v>
          </cell>
        </row>
        <row r="89">
          <cell r="A89" t="str">
            <v>019801989</v>
          </cell>
          <cell r="B89">
            <v>0</v>
          </cell>
          <cell r="C89">
            <v>1980</v>
          </cell>
          <cell r="D89">
            <v>1989</v>
          </cell>
          <cell r="E89">
            <v>79037</v>
          </cell>
          <cell r="F89">
            <v>249835.96</v>
          </cell>
        </row>
        <row r="90">
          <cell r="A90" t="str">
            <v>019801990</v>
          </cell>
          <cell r="B90">
            <v>0</v>
          </cell>
          <cell r="C90">
            <v>1980</v>
          </cell>
          <cell r="D90">
            <v>1990</v>
          </cell>
          <cell r="E90">
            <v>495443</v>
          </cell>
          <cell r="F90">
            <v>1336705.21</v>
          </cell>
        </row>
        <row r="91">
          <cell r="A91" t="str">
            <v>019801991</v>
          </cell>
          <cell r="B91">
            <v>0</v>
          </cell>
          <cell r="C91">
            <v>1980</v>
          </cell>
          <cell r="D91">
            <v>1991</v>
          </cell>
          <cell r="E91">
            <v>22379</v>
          </cell>
          <cell r="F91">
            <v>50733.19</v>
          </cell>
        </row>
        <row r="92">
          <cell r="A92" t="str">
            <v>019801992</v>
          </cell>
          <cell r="B92">
            <v>0</v>
          </cell>
          <cell r="C92">
            <v>1980</v>
          </cell>
          <cell r="D92">
            <v>1992</v>
          </cell>
          <cell r="E92">
            <v>896</v>
          </cell>
          <cell r="F92">
            <v>1814.4</v>
          </cell>
        </row>
        <row r="93">
          <cell r="A93" t="str">
            <v>019801993</v>
          </cell>
          <cell r="B93">
            <v>0</v>
          </cell>
          <cell r="C93">
            <v>1980</v>
          </cell>
          <cell r="D93">
            <v>1993</v>
          </cell>
          <cell r="E93">
            <v>16332</v>
          </cell>
          <cell r="F93">
            <v>29805.9</v>
          </cell>
        </row>
        <row r="94">
          <cell r="A94" t="str">
            <v>019801996</v>
          </cell>
          <cell r="B94">
            <v>0</v>
          </cell>
          <cell r="C94">
            <v>1980</v>
          </cell>
          <cell r="D94">
            <v>1996</v>
          </cell>
          <cell r="E94">
            <v>469</v>
          </cell>
          <cell r="F94">
            <v>621.89</v>
          </cell>
        </row>
        <row r="95">
          <cell r="A95" t="str">
            <v>019801997</v>
          </cell>
          <cell r="B95">
            <v>0</v>
          </cell>
          <cell r="C95">
            <v>1980</v>
          </cell>
          <cell r="D95">
            <v>1997</v>
          </cell>
          <cell r="E95">
            <v>9252</v>
          </cell>
          <cell r="F95">
            <v>11259.68</v>
          </cell>
        </row>
        <row r="96">
          <cell r="A96" t="str">
            <v>019801998</v>
          </cell>
          <cell r="B96">
            <v>0</v>
          </cell>
          <cell r="C96">
            <v>1980</v>
          </cell>
          <cell r="D96">
            <v>1998</v>
          </cell>
          <cell r="E96">
            <v>4990</v>
          </cell>
          <cell r="F96">
            <v>5758.46</v>
          </cell>
        </row>
        <row r="97">
          <cell r="A97" t="str">
            <v>019801999</v>
          </cell>
          <cell r="B97">
            <v>0</v>
          </cell>
          <cell r="C97">
            <v>1980</v>
          </cell>
          <cell r="D97">
            <v>1999</v>
          </cell>
          <cell r="E97">
            <v>27497</v>
          </cell>
          <cell r="F97">
            <v>30164.21</v>
          </cell>
        </row>
        <row r="98">
          <cell r="A98" t="str">
            <v>01981.</v>
          </cell>
          <cell r="B98">
            <v>0</v>
          </cell>
          <cell r="C98">
            <v>1981</v>
          </cell>
          <cell r="D98" t="str">
            <v>.</v>
          </cell>
          <cell r="E98" t="str">
            <v>.</v>
          </cell>
          <cell r="F98" t="str">
            <v>.</v>
          </cell>
        </row>
        <row r="99">
          <cell r="A99" t="str">
            <v>019811981</v>
          </cell>
          <cell r="B99">
            <v>0</v>
          </cell>
          <cell r="C99">
            <v>1981</v>
          </cell>
          <cell r="D99">
            <v>1981</v>
          </cell>
          <cell r="E99">
            <v>2591.67</v>
          </cell>
          <cell r="F99">
            <v>2109596.0499999998</v>
          </cell>
        </row>
        <row r="100">
          <cell r="A100" t="str">
            <v>019811982</v>
          </cell>
          <cell r="B100">
            <v>0</v>
          </cell>
          <cell r="C100">
            <v>1981</v>
          </cell>
          <cell r="D100">
            <v>1982</v>
          </cell>
          <cell r="E100">
            <v>26208.46</v>
          </cell>
          <cell r="F100">
            <v>9682007.9199999999</v>
          </cell>
        </row>
        <row r="101">
          <cell r="A101" t="str">
            <v>019811983</v>
          </cell>
          <cell r="B101">
            <v>0</v>
          </cell>
          <cell r="C101">
            <v>1981</v>
          </cell>
          <cell r="D101">
            <v>1983</v>
          </cell>
          <cell r="E101">
            <v>70634.759999999995</v>
          </cell>
          <cell r="F101">
            <v>10622196.48</v>
          </cell>
        </row>
        <row r="102">
          <cell r="A102" t="str">
            <v>019811984</v>
          </cell>
          <cell r="B102">
            <v>0</v>
          </cell>
          <cell r="C102">
            <v>1981</v>
          </cell>
          <cell r="D102">
            <v>1984</v>
          </cell>
          <cell r="E102">
            <v>271538</v>
          </cell>
          <cell r="F102">
            <v>8618073.0399999991</v>
          </cell>
        </row>
        <row r="103">
          <cell r="A103" t="str">
            <v>019811985</v>
          </cell>
          <cell r="B103">
            <v>0</v>
          </cell>
          <cell r="C103">
            <v>1981</v>
          </cell>
          <cell r="D103">
            <v>1985</v>
          </cell>
          <cell r="E103">
            <v>850343.02</v>
          </cell>
          <cell r="F103">
            <v>6669240.3099999996</v>
          </cell>
        </row>
        <row r="104">
          <cell r="A104" t="str">
            <v>019811986</v>
          </cell>
          <cell r="B104">
            <v>0</v>
          </cell>
          <cell r="C104">
            <v>1981</v>
          </cell>
          <cell r="D104">
            <v>1986</v>
          </cell>
          <cell r="E104">
            <v>692019</v>
          </cell>
          <cell r="F104">
            <v>3664932.62</v>
          </cell>
        </row>
        <row r="105">
          <cell r="A105" t="str">
            <v>019811987</v>
          </cell>
          <cell r="B105">
            <v>0</v>
          </cell>
          <cell r="C105">
            <v>1981</v>
          </cell>
          <cell r="D105">
            <v>1987</v>
          </cell>
          <cell r="E105">
            <v>306445</v>
          </cell>
          <cell r="F105">
            <v>1354180.45</v>
          </cell>
        </row>
        <row r="106">
          <cell r="A106" t="str">
            <v>019811988</v>
          </cell>
          <cell r="B106">
            <v>0</v>
          </cell>
          <cell r="C106">
            <v>1981</v>
          </cell>
          <cell r="D106">
            <v>1988</v>
          </cell>
          <cell r="E106">
            <v>224378</v>
          </cell>
          <cell r="F106">
            <v>852412.02</v>
          </cell>
        </row>
        <row r="107">
          <cell r="A107" t="str">
            <v>019811989</v>
          </cell>
          <cell r="B107">
            <v>0</v>
          </cell>
          <cell r="C107">
            <v>1981</v>
          </cell>
          <cell r="D107">
            <v>1989</v>
          </cell>
          <cell r="E107">
            <v>162236</v>
          </cell>
          <cell r="F107">
            <v>512828</v>
          </cell>
        </row>
        <row r="108">
          <cell r="A108" t="str">
            <v>019811990</v>
          </cell>
          <cell r="B108">
            <v>0</v>
          </cell>
          <cell r="C108">
            <v>1981</v>
          </cell>
          <cell r="D108">
            <v>1990</v>
          </cell>
          <cell r="E108">
            <v>401980</v>
          </cell>
          <cell r="F108">
            <v>1084542.04</v>
          </cell>
        </row>
        <row r="109">
          <cell r="A109" t="str">
            <v>019811991</v>
          </cell>
          <cell r="B109">
            <v>0</v>
          </cell>
          <cell r="C109">
            <v>1981</v>
          </cell>
          <cell r="D109">
            <v>1991</v>
          </cell>
          <cell r="E109">
            <v>1407360</v>
          </cell>
          <cell r="F109">
            <v>3190485.12</v>
          </cell>
        </row>
        <row r="110">
          <cell r="A110" t="str">
            <v>019811992</v>
          </cell>
          <cell r="B110">
            <v>0</v>
          </cell>
          <cell r="C110">
            <v>1981</v>
          </cell>
          <cell r="D110">
            <v>1992</v>
          </cell>
          <cell r="E110">
            <v>346361</v>
          </cell>
          <cell r="F110">
            <v>701381.02</v>
          </cell>
        </row>
        <row r="111">
          <cell r="A111" t="str">
            <v>019811993</v>
          </cell>
          <cell r="B111">
            <v>0</v>
          </cell>
          <cell r="C111">
            <v>1981</v>
          </cell>
          <cell r="D111">
            <v>1993</v>
          </cell>
          <cell r="E111">
            <v>84420</v>
          </cell>
          <cell r="F111">
            <v>154066.5</v>
          </cell>
        </row>
        <row r="112">
          <cell r="A112" t="str">
            <v>019811994</v>
          </cell>
          <cell r="B112">
            <v>0</v>
          </cell>
          <cell r="C112">
            <v>1981</v>
          </cell>
          <cell r="D112">
            <v>1994</v>
          </cell>
          <cell r="E112">
            <v>9874</v>
          </cell>
          <cell r="F112">
            <v>16045.25</v>
          </cell>
        </row>
        <row r="113">
          <cell r="A113" t="str">
            <v>019811995</v>
          </cell>
          <cell r="B113">
            <v>0</v>
          </cell>
          <cell r="C113">
            <v>1981</v>
          </cell>
          <cell r="D113">
            <v>1995</v>
          </cell>
          <cell r="E113">
            <v>13686</v>
          </cell>
          <cell r="F113">
            <v>20214.22</v>
          </cell>
        </row>
        <row r="114">
          <cell r="A114" t="str">
            <v>01982.</v>
          </cell>
          <cell r="B114">
            <v>0</v>
          </cell>
          <cell r="C114">
            <v>1982</v>
          </cell>
          <cell r="D114" t="str">
            <v>.</v>
          </cell>
          <cell r="E114" t="str">
            <v>.</v>
          </cell>
          <cell r="F114" t="str">
            <v>.</v>
          </cell>
        </row>
        <row r="115">
          <cell r="A115" t="str">
            <v>019821982</v>
          </cell>
          <cell r="B115">
            <v>0</v>
          </cell>
          <cell r="C115">
            <v>1982</v>
          </cell>
          <cell r="D115">
            <v>1982</v>
          </cell>
          <cell r="E115">
            <v>3139.09</v>
          </cell>
          <cell r="F115">
            <v>1159652.05</v>
          </cell>
        </row>
        <row r="116">
          <cell r="A116" t="str">
            <v>019821983</v>
          </cell>
          <cell r="B116">
            <v>0</v>
          </cell>
          <cell r="C116">
            <v>1982</v>
          </cell>
          <cell r="D116">
            <v>1983</v>
          </cell>
          <cell r="E116">
            <v>39662.160000000003</v>
          </cell>
          <cell r="F116">
            <v>5964474.9500000002</v>
          </cell>
        </row>
        <row r="117">
          <cell r="A117" t="str">
            <v>019821984</v>
          </cell>
          <cell r="B117">
            <v>0</v>
          </cell>
          <cell r="C117">
            <v>1982</v>
          </cell>
          <cell r="D117">
            <v>1984</v>
          </cell>
          <cell r="E117">
            <v>260179.3</v>
          </cell>
          <cell r="F117">
            <v>8257570.6200000001</v>
          </cell>
        </row>
        <row r="118">
          <cell r="A118" t="str">
            <v>019821985</v>
          </cell>
          <cell r="B118">
            <v>0</v>
          </cell>
          <cell r="C118">
            <v>1982</v>
          </cell>
          <cell r="D118">
            <v>1985</v>
          </cell>
          <cell r="E118">
            <v>932920.08</v>
          </cell>
          <cell r="F118">
            <v>7316892.1900000004</v>
          </cell>
        </row>
        <row r="119">
          <cell r="A119" t="str">
            <v>The SAS</v>
          </cell>
          <cell r="D119" t="str">
            <v>The SAS</v>
          </cell>
          <cell r="E119" t="str">
            <v>System</v>
          </cell>
          <cell r="F119">
            <v>0.375</v>
          </cell>
        </row>
        <row r="120">
          <cell r="A120">
            <v>0</v>
          </cell>
        </row>
        <row r="121">
          <cell r="A121">
            <v>0</v>
          </cell>
        </row>
        <row r="122">
          <cell r="A122">
            <v>0</v>
          </cell>
          <cell r="E122" t="str">
            <v>PD_LOSS_</v>
          </cell>
        </row>
        <row r="123">
          <cell r="A123" t="str">
            <v>VEH_TYPEUNDERYRPRODYR</v>
          </cell>
          <cell r="B123" t="str">
            <v>VEH_TYPE</v>
          </cell>
          <cell r="C123" t="str">
            <v>UNDERYR</v>
          </cell>
          <cell r="D123" t="str">
            <v>PRODYR</v>
          </cell>
          <cell r="E123" t="str">
            <v>SHEKEL</v>
          </cell>
          <cell r="F123" t="str">
            <v>INDEXLOSS</v>
          </cell>
        </row>
        <row r="124">
          <cell r="A124">
            <v>0</v>
          </cell>
        </row>
        <row r="125">
          <cell r="A125" t="str">
            <v>019821986</v>
          </cell>
          <cell r="B125">
            <v>0</v>
          </cell>
          <cell r="C125">
            <v>1982</v>
          </cell>
          <cell r="D125">
            <v>1986</v>
          </cell>
          <cell r="E125">
            <v>701264</v>
          </cell>
          <cell r="F125">
            <v>3713894.14</v>
          </cell>
        </row>
        <row r="126">
          <cell r="A126" t="str">
            <v>019821987</v>
          </cell>
          <cell r="B126">
            <v>0</v>
          </cell>
          <cell r="C126">
            <v>1982</v>
          </cell>
          <cell r="D126">
            <v>1987</v>
          </cell>
          <cell r="E126">
            <v>929807</v>
          </cell>
          <cell r="F126">
            <v>4108817.13</v>
          </cell>
        </row>
        <row r="127">
          <cell r="A127" t="str">
            <v>019821988</v>
          </cell>
          <cell r="B127">
            <v>0</v>
          </cell>
          <cell r="C127">
            <v>1982</v>
          </cell>
          <cell r="D127">
            <v>1988</v>
          </cell>
          <cell r="E127">
            <v>242974</v>
          </cell>
          <cell r="F127">
            <v>923058.23</v>
          </cell>
        </row>
        <row r="128">
          <cell r="A128" t="str">
            <v>019821989</v>
          </cell>
          <cell r="B128">
            <v>0</v>
          </cell>
          <cell r="C128">
            <v>1982</v>
          </cell>
          <cell r="D128">
            <v>1989</v>
          </cell>
          <cell r="E128">
            <v>701731</v>
          </cell>
          <cell r="F128">
            <v>2218171.69</v>
          </cell>
        </row>
        <row r="129">
          <cell r="A129" t="str">
            <v>019821990</v>
          </cell>
          <cell r="B129">
            <v>0</v>
          </cell>
          <cell r="C129">
            <v>1982</v>
          </cell>
          <cell r="D129">
            <v>1990</v>
          </cell>
          <cell r="E129">
            <v>316444</v>
          </cell>
          <cell r="F129">
            <v>853765.91</v>
          </cell>
        </row>
        <row r="130">
          <cell r="A130" t="str">
            <v>019821991</v>
          </cell>
          <cell r="B130">
            <v>0</v>
          </cell>
          <cell r="C130">
            <v>1982</v>
          </cell>
          <cell r="D130">
            <v>1991</v>
          </cell>
          <cell r="E130">
            <v>101692</v>
          </cell>
          <cell r="F130">
            <v>230535.76</v>
          </cell>
        </row>
        <row r="131">
          <cell r="A131" t="str">
            <v>019821992</v>
          </cell>
          <cell r="B131">
            <v>0</v>
          </cell>
          <cell r="C131">
            <v>1982</v>
          </cell>
          <cell r="D131">
            <v>1992</v>
          </cell>
          <cell r="E131">
            <v>244711</v>
          </cell>
          <cell r="F131">
            <v>495539.77</v>
          </cell>
        </row>
        <row r="132">
          <cell r="A132" t="str">
            <v>019821993</v>
          </cell>
          <cell r="B132">
            <v>0</v>
          </cell>
          <cell r="C132">
            <v>1982</v>
          </cell>
          <cell r="D132">
            <v>1993</v>
          </cell>
          <cell r="E132">
            <v>17872</v>
          </cell>
          <cell r="F132">
            <v>32616.400000000001</v>
          </cell>
        </row>
        <row r="133">
          <cell r="A133" t="str">
            <v>019821994</v>
          </cell>
          <cell r="B133">
            <v>0</v>
          </cell>
          <cell r="C133">
            <v>1982</v>
          </cell>
          <cell r="D133">
            <v>1994</v>
          </cell>
          <cell r="E133">
            <v>101599</v>
          </cell>
          <cell r="F133">
            <v>165098.38</v>
          </cell>
        </row>
        <row r="134">
          <cell r="A134" t="str">
            <v>019821995</v>
          </cell>
          <cell r="B134">
            <v>0</v>
          </cell>
          <cell r="C134">
            <v>1982</v>
          </cell>
          <cell r="D134">
            <v>1995</v>
          </cell>
          <cell r="E134">
            <v>74330</v>
          </cell>
          <cell r="F134">
            <v>109785.41</v>
          </cell>
        </row>
        <row r="135">
          <cell r="A135" t="str">
            <v>019821996</v>
          </cell>
          <cell r="B135">
            <v>0</v>
          </cell>
          <cell r="C135">
            <v>1982</v>
          </cell>
          <cell r="D135">
            <v>1996</v>
          </cell>
          <cell r="E135">
            <v>39512</v>
          </cell>
          <cell r="F135">
            <v>52392.91</v>
          </cell>
        </row>
        <row r="136">
          <cell r="A136" t="str">
            <v>019821997</v>
          </cell>
          <cell r="B136">
            <v>0</v>
          </cell>
          <cell r="C136">
            <v>1982</v>
          </cell>
          <cell r="D136">
            <v>1997</v>
          </cell>
          <cell r="E136">
            <v>-5648</v>
          </cell>
          <cell r="F136">
            <v>-6873.62</v>
          </cell>
        </row>
        <row r="137">
          <cell r="A137" t="str">
            <v>019821998</v>
          </cell>
          <cell r="B137">
            <v>0</v>
          </cell>
          <cell r="C137">
            <v>1982</v>
          </cell>
          <cell r="D137">
            <v>1998</v>
          </cell>
          <cell r="E137">
            <v>2699</v>
          </cell>
          <cell r="F137">
            <v>3114.65</v>
          </cell>
        </row>
        <row r="138">
          <cell r="A138" t="str">
            <v>019821999</v>
          </cell>
          <cell r="B138">
            <v>0</v>
          </cell>
          <cell r="C138">
            <v>1982</v>
          </cell>
          <cell r="D138">
            <v>1999</v>
          </cell>
          <cell r="E138">
            <v>-5517</v>
          </cell>
          <cell r="F138">
            <v>-6052.15</v>
          </cell>
        </row>
        <row r="139">
          <cell r="A139" t="str">
            <v>019822000</v>
          </cell>
          <cell r="B139">
            <v>0</v>
          </cell>
          <cell r="C139">
            <v>1982</v>
          </cell>
          <cell r="D139">
            <v>2000</v>
          </cell>
          <cell r="E139">
            <v>20070</v>
          </cell>
          <cell r="F139">
            <v>21775.95</v>
          </cell>
        </row>
        <row r="140">
          <cell r="A140" t="str">
            <v>019822001</v>
          </cell>
          <cell r="B140">
            <v>0</v>
          </cell>
          <cell r="C140">
            <v>1982</v>
          </cell>
          <cell r="D140">
            <v>2001</v>
          </cell>
          <cell r="E140">
            <v>-5162</v>
          </cell>
          <cell r="F140">
            <v>-5538.83</v>
          </cell>
        </row>
        <row r="141">
          <cell r="A141" t="str">
            <v>019822002</v>
          </cell>
          <cell r="B141">
            <v>0</v>
          </cell>
          <cell r="C141">
            <v>1982</v>
          </cell>
          <cell r="D141">
            <v>2002</v>
          </cell>
          <cell r="E141">
            <v>216159</v>
          </cell>
          <cell r="F141">
            <v>219617.54</v>
          </cell>
        </row>
        <row r="142">
          <cell r="A142" t="str">
            <v>01983.</v>
          </cell>
          <cell r="B142">
            <v>0</v>
          </cell>
          <cell r="C142">
            <v>1983</v>
          </cell>
          <cell r="D142" t="str">
            <v>.</v>
          </cell>
          <cell r="E142" t="str">
            <v>.</v>
          </cell>
          <cell r="F142" t="str">
            <v>.</v>
          </cell>
        </row>
        <row r="143">
          <cell r="A143" t="str">
            <v>019831983</v>
          </cell>
          <cell r="B143">
            <v>0</v>
          </cell>
          <cell r="C143">
            <v>1983</v>
          </cell>
          <cell r="D143">
            <v>1983</v>
          </cell>
          <cell r="E143">
            <v>9331.66</v>
          </cell>
          <cell r="F143">
            <v>1403313.69</v>
          </cell>
        </row>
        <row r="144">
          <cell r="A144" t="str">
            <v>019831984</v>
          </cell>
          <cell r="B144">
            <v>0</v>
          </cell>
          <cell r="C144">
            <v>1983</v>
          </cell>
          <cell r="D144">
            <v>1984</v>
          </cell>
          <cell r="E144">
            <v>265082.63</v>
          </cell>
          <cell r="F144">
            <v>8413192.5099999998</v>
          </cell>
        </row>
        <row r="145">
          <cell r="A145" t="str">
            <v>019831985</v>
          </cell>
          <cell r="B145">
            <v>0</v>
          </cell>
          <cell r="C145">
            <v>1983</v>
          </cell>
          <cell r="D145">
            <v>1985</v>
          </cell>
          <cell r="E145">
            <v>1387277.46</v>
          </cell>
          <cell r="F145">
            <v>10880417.119999999</v>
          </cell>
        </row>
        <row r="146">
          <cell r="A146" t="str">
            <v>019831986</v>
          </cell>
          <cell r="B146">
            <v>0</v>
          </cell>
          <cell r="C146">
            <v>1983</v>
          </cell>
          <cell r="D146">
            <v>1986</v>
          </cell>
          <cell r="E146">
            <v>1968160</v>
          </cell>
          <cell r="F146">
            <v>10423375.359999999</v>
          </cell>
        </row>
        <row r="147">
          <cell r="A147" t="str">
            <v>019831987</v>
          </cell>
          <cell r="B147">
            <v>0</v>
          </cell>
          <cell r="C147">
            <v>1983</v>
          </cell>
          <cell r="D147">
            <v>1987</v>
          </cell>
          <cell r="E147">
            <v>1438144</v>
          </cell>
          <cell r="F147">
            <v>6355158.3399999999</v>
          </cell>
        </row>
        <row r="148">
          <cell r="A148" t="str">
            <v>019831988</v>
          </cell>
          <cell r="B148">
            <v>0</v>
          </cell>
          <cell r="C148">
            <v>1983</v>
          </cell>
          <cell r="D148">
            <v>1988</v>
          </cell>
          <cell r="E148">
            <v>1226090</v>
          </cell>
          <cell r="F148">
            <v>4657915.91</v>
          </cell>
        </row>
        <row r="149">
          <cell r="A149" t="str">
            <v>019831989</v>
          </cell>
          <cell r="B149">
            <v>0</v>
          </cell>
          <cell r="C149">
            <v>1983</v>
          </cell>
          <cell r="D149">
            <v>1989</v>
          </cell>
          <cell r="E149">
            <v>1141499</v>
          </cell>
          <cell r="F149">
            <v>3608278.34</v>
          </cell>
        </row>
        <row r="150">
          <cell r="A150" t="str">
            <v>019831990</v>
          </cell>
          <cell r="B150">
            <v>0</v>
          </cell>
          <cell r="C150">
            <v>1983</v>
          </cell>
          <cell r="D150">
            <v>1990</v>
          </cell>
          <cell r="E150">
            <v>500339</v>
          </cell>
          <cell r="F150">
            <v>1349914.62</v>
          </cell>
        </row>
        <row r="151">
          <cell r="A151" t="str">
            <v>019831991</v>
          </cell>
          <cell r="B151">
            <v>0</v>
          </cell>
          <cell r="C151">
            <v>1983</v>
          </cell>
          <cell r="D151">
            <v>1991</v>
          </cell>
          <cell r="E151">
            <v>921270</v>
          </cell>
          <cell r="F151">
            <v>2088519.09</v>
          </cell>
        </row>
        <row r="152">
          <cell r="A152" t="str">
            <v>019831992</v>
          </cell>
          <cell r="B152">
            <v>0</v>
          </cell>
          <cell r="C152">
            <v>1983</v>
          </cell>
          <cell r="D152">
            <v>1992</v>
          </cell>
          <cell r="E152">
            <v>403114</v>
          </cell>
          <cell r="F152">
            <v>816305.85</v>
          </cell>
        </row>
        <row r="153">
          <cell r="A153" t="str">
            <v>019831993</v>
          </cell>
          <cell r="B153">
            <v>0</v>
          </cell>
          <cell r="C153">
            <v>1983</v>
          </cell>
          <cell r="D153">
            <v>1993</v>
          </cell>
          <cell r="E153">
            <v>249786</v>
          </cell>
          <cell r="F153">
            <v>455859.45</v>
          </cell>
        </row>
        <row r="154">
          <cell r="A154" t="str">
            <v>019831994</v>
          </cell>
          <cell r="B154">
            <v>0</v>
          </cell>
          <cell r="C154">
            <v>1983</v>
          </cell>
          <cell r="D154">
            <v>1994</v>
          </cell>
          <cell r="E154">
            <v>-266432</v>
          </cell>
          <cell r="F154">
            <v>-432952</v>
          </cell>
        </row>
        <row r="155">
          <cell r="A155" t="str">
            <v>019831995</v>
          </cell>
          <cell r="B155">
            <v>0</v>
          </cell>
          <cell r="C155">
            <v>1983</v>
          </cell>
          <cell r="D155">
            <v>1995</v>
          </cell>
          <cell r="E155">
            <v>555573</v>
          </cell>
          <cell r="F155">
            <v>820581.32</v>
          </cell>
        </row>
        <row r="156">
          <cell r="A156" t="str">
            <v>019831996</v>
          </cell>
          <cell r="B156">
            <v>0</v>
          </cell>
          <cell r="C156">
            <v>1983</v>
          </cell>
          <cell r="D156">
            <v>1996</v>
          </cell>
          <cell r="E156">
            <v>356047</v>
          </cell>
          <cell r="F156">
            <v>472118.32</v>
          </cell>
        </row>
        <row r="157">
          <cell r="A157" t="str">
            <v>019831997</v>
          </cell>
          <cell r="B157">
            <v>0</v>
          </cell>
          <cell r="C157">
            <v>1983</v>
          </cell>
          <cell r="D157">
            <v>1997</v>
          </cell>
          <cell r="E157">
            <v>373079</v>
          </cell>
          <cell r="F157">
            <v>454037.14</v>
          </cell>
        </row>
        <row r="158">
          <cell r="A158" t="str">
            <v>019831998</v>
          </cell>
          <cell r="B158">
            <v>0</v>
          </cell>
          <cell r="C158">
            <v>1983</v>
          </cell>
          <cell r="D158">
            <v>1998</v>
          </cell>
          <cell r="E158">
            <v>109805</v>
          </cell>
          <cell r="F158">
            <v>126714.97</v>
          </cell>
        </row>
        <row r="159">
          <cell r="A159" t="str">
            <v>019831999</v>
          </cell>
          <cell r="B159">
            <v>0</v>
          </cell>
          <cell r="C159">
            <v>1983</v>
          </cell>
          <cell r="D159">
            <v>1999</v>
          </cell>
          <cell r="E159">
            <v>30330</v>
          </cell>
          <cell r="F159">
            <v>33272.01</v>
          </cell>
        </row>
        <row r="160">
          <cell r="A160" t="str">
            <v>019832000</v>
          </cell>
          <cell r="B160">
            <v>0</v>
          </cell>
          <cell r="C160">
            <v>1983</v>
          </cell>
          <cell r="D160">
            <v>2000</v>
          </cell>
          <cell r="E160">
            <v>9550</v>
          </cell>
          <cell r="F160">
            <v>10361.75</v>
          </cell>
        </row>
        <row r="161">
          <cell r="A161" t="str">
            <v>019832001</v>
          </cell>
          <cell r="B161">
            <v>0</v>
          </cell>
          <cell r="C161">
            <v>1983</v>
          </cell>
          <cell r="D161">
            <v>2001</v>
          </cell>
          <cell r="E161">
            <v>11954</v>
          </cell>
          <cell r="F161">
            <v>12826.64</v>
          </cell>
        </row>
        <row r="162">
          <cell r="A162" t="str">
            <v>01984.</v>
          </cell>
          <cell r="B162">
            <v>0</v>
          </cell>
          <cell r="C162">
            <v>1984</v>
          </cell>
          <cell r="D162" t="str">
            <v>.</v>
          </cell>
          <cell r="E162" t="str">
            <v>.</v>
          </cell>
          <cell r="F162" t="str">
            <v>.</v>
          </cell>
        </row>
        <row r="163">
          <cell r="A163" t="str">
            <v>019841984</v>
          </cell>
          <cell r="B163">
            <v>0</v>
          </cell>
          <cell r="C163">
            <v>1984</v>
          </cell>
          <cell r="D163">
            <v>1984</v>
          </cell>
          <cell r="E163">
            <v>66689.649999999994</v>
          </cell>
          <cell r="F163">
            <v>2116596.11</v>
          </cell>
        </row>
        <row r="164">
          <cell r="A164" t="str">
            <v>019841985</v>
          </cell>
          <cell r="B164">
            <v>0</v>
          </cell>
          <cell r="C164">
            <v>1984</v>
          </cell>
          <cell r="D164">
            <v>1985</v>
          </cell>
          <cell r="E164">
            <v>1560121.39</v>
          </cell>
          <cell r="F164">
            <v>12236032.060000001</v>
          </cell>
        </row>
        <row r="165">
          <cell r="A165" t="str">
            <v>019841986</v>
          </cell>
          <cell r="B165">
            <v>0</v>
          </cell>
          <cell r="C165">
            <v>1984</v>
          </cell>
          <cell r="D165">
            <v>1986</v>
          </cell>
          <cell r="E165">
            <v>2689055</v>
          </cell>
          <cell r="F165">
            <v>14241235.279999999</v>
          </cell>
        </row>
        <row r="166">
          <cell r="A166" t="str">
            <v>019841987</v>
          </cell>
          <cell r="B166">
            <v>0</v>
          </cell>
          <cell r="C166">
            <v>1984</v>
          </cell>
          <cell r="D166">
            <v>1987</v>
          </cell>
          <cell r="E166">
            <v>2667092</v>
          </cell>
          <cell r="F166">
            <v>11785879.550000001</v>
          </cell>
        </row>
        <row r="167">
          <cell r="A167" t="str">
            <v>019841988</v>
          </cell>
          <cell r="B167">
            <v>0</v>
          </cell>
          <cell r="C167">
            <v>1984</v>
          </cell>
          <cell r="D167">
            <v>1988</v>
          </cell>
          <cell r="E167">
            <v>2813331</v>
          </cell>
          <cell r="F167">
            <v>10687844.470000001</v>
          </cell>
        </row>
        <row r="168">
          <cell r="A168" t="str">
            <v>019841989</v>
          </cell>
          <cell r="B168">
            <v>0</v>
          </cell>
          <cell r="C168">
            <v>1984</v>
          </cell>
          <cell r="D168">
            <v>1989</v>
          </cell>
          <cell r="E168">
            <v>737158</v>
          </cell>
          <cell r="F168">
            <v>2330156.44</v>
          </cell>
        </row>
        <row r="169">
          <cell r="A169" t="str">
            <v>019841990</v>
          </cell>
          <cell r="B169">
            <v>0</v>
          </cell>
          <cell r="C169">
            <v>1984</v>
          </cell>
          <cell r="D169">
            <v>1990</v>
          </cell>
          <cell r="E169">
            <v>2041906</v>
          </cell>
          <cell r="F169">
            <v>5509062.3899999997</v>
          </cell>
        </row>
        <row r="170">
          <cell r="A170" t="str">
            <v>019841991</v>
          </cell>
          <cell r="B170">
            <v>0</v>
          </cell>
          <cell r="C170">
            <v>1984</v>
          </cell>
          <cell r="D170">
            <v>1991</v>
          </cell>
          <cell r="E170">
            <v>1155369</v>
          </cell>
          <cell r="F170">
            <v>2619221.52</v>
          </cell>
        </row>
        <row r="171">
          <cell r="A171" t="str">
            <v>019841992</v>
          </cell>
          <cell r="B171">
            <v>0</v>
          </cell>
          <cell r="C171">
            <v>1984</v>
          </cell>
          <cell r="D171">
            <v>1992</v>
          </cell>
          <cell r="E171">
            <v>1963943</v>
          </cell>
          <cell r="F171">
            <v>3976984.57</v>
          </cell>
        </row>
        <row r="172">
          <cell r="A172" t="str">
            <v>019841993</v>
          </cell>
          <cell r="B172">
            <v>0</v>
          </cell>
          <cell r="C172">
            <v>1984</v>
          </cell>
          <cell r="D172">
            <v>1993</v>
          </cell>
          <cell r="E172">
            <v>228417</v>
          </cell>
          <cell r="F172">
            <v>416861.02</v>
          </cell>
        </row>
        <row r="173">
          <cell r="A173" t="str">
            <v>019841994</v>
          </cell>
          <cell r="B173">
            <v>0</v>
          </cell>
          <cell r="C173">
            <v>1984</v>
          </cell>
          <cell r="D173">
            <v>1994</v>
          </cell>
          <cell r="E173">
            <v>894289</v>
          </cell>
          <cell r="F173">
            <v>1453219.63</v>
          </cell>
        </row>
        <row r="174">
          <cell r="A174" t="str">
            <v>019841995</v>
          </cell>
          <cell r="B174">
            <v>0</v>
          </cell>
          <cell r="C174">
            <v>1984</v>
          </cell>
          <cell r="D174">
            <v>1995</v>
          </cell>
          <cell r="E174">
            <v>474626</v>
          </cell>
          <cell r="F174">
            <v>701022.6</v>
          </cell>
        </row>
        <row r="175">
          <cell r="A175" t="str">
            <v>019841996</v>
          </cell>
          <cell r="B175">
            <v>0</v>
          </cell>
          <cell r="C175">
            <v>1984</v>
          </cell>
          <cell r="D175">
            <v>1996</v>
          </cell>
          <cell r="E175">
            <v>119133</v>
          </cell>
          <cell r="F175">
            <v>157970.35999999999</v>
          </cell>
        </row>
        <row r="176">
          <cell r="A176" t="str">
            <v>019841997</v>
          </cell>
          <cell r="B176">
            <v>0</v>
          </cell>
          <cell r="C176">
            <v>1984</v>
          </cell>
          <cell r="D176">
            <v>1997</v>
          </cell>
          <cell r="E176">
            <v>217766</v>
          </cell>
          <cell r="F176">
            <v>265021.21999999997</v>
          </cell>
        </row>
        <row r="177">
          <cell r="A177" t="str">
            <v>019841998</v>
          </cell>
          <cell r="B177">
            <v>0</v>
          </cell>
          <cell r="C177">
            <v>1984</v>
          </cell>
          <cell r="D177">
            <v>1998</v>
          </cell>
          <cell r="E177">
            <v>37838</v>
          </cell>
          <cell r="F177">
            <v>43665.05</v>
          </cell>
        </row>
        <row r="178">
          <cell r="A178" t="str">
            <v>019841999</v>
          </cell>
          <cell r="B178">
            <v>0</v>
          </cell>
          <cell r="C178">
            <v>1984</v>
          </cell>
          <cell r="D178">
            <v>1999</v>
          </cell>
          <cell r="E178">
            <v>95882</v>
          </cell>
          <cell r="F178">
            <v>105182.55</v>
          </cell>
        </row>
        <row r="179">
          <cell r="A179" t="str">
            <v>019842000</v>
          </cell>
          <cell r="B179">
            <v>0</v>
          </cell>
          <cell r="C179">
            <v>1984</v>
          </cell>
          <cell r="D179">
            <v>2000</v>
          </cell>
          <cell r="E179">
            <v>4925</v>
          </cell>
          <cell r="F179">
            <v>5343.62</v>
          </cell>
        </row>
        <row r="180">
          <cell r="A180" t="str">
            <v>The SAS</v>
          </cell>
          <cell r="D180" t="str">
            <v>The SAS</v>
          </cell>
          <cell r="E180" t="str">
            <v>System</v>
          </cell>
          <cell r="F180">
            <v>0.375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  <cell r="E183" t="str">
            <v>PD_LOSS_</v>
          </cell>
        </row>
        <row r="184">
          <cell r="A184" t="str">
            <v>VEH_TYPEUNDERYRPRODYR</v>
          </cell>
          <cell r="B184" t="str">
            <v>VEH_TYPE</v>
          </cell>
          <cell r="C184" t="str">
            <v>UNDERYR</v>
          </cell>
          <cell r="D184" t="str">
            <v>PRODYR</v>
          </cell>
          <cell r="E184" t="str">
            <v>SHEKEL</v>
          </cell>
          <cell r="F184" t="str">
            <v>INDEXLOSS</v>
          </cell>
        </row>
        <row r="185">
          <cell r="A185">
            <v>0</v>
          </cell>
        </row>
        <row r="186">
          <cell r="A186" t="str">
            <v>019842002</v>
          </cell>
          <cell r="B186">
            <v>0</v>
          </cell>
          <cell r="C186">
            <v>1984</v>
          </cell>
          <cell r="D186">
            <v>2002</v>
          </cell>
          <cell r="E186">
            <v>944</v>
          </cell>
          <cell r="F186">
            <v>959.1</v>
          </cell>
        </row>
        <row r="187">
          <cell r="A187" t="str">
            <v>01985.</v>
          </cell>
          <cell r="B187">
            <v>0</v>
          </cell>
          <cell r="C187">
            <v>1985</v>
          </cell>
          <cell r="D187" t="str">
            <v>.</v>
          </cell>
          <cell r="E187" t="str">
            <v>.</v>
          </cell>
          <cell r="F187" t="str">
            <v>.</v>
          </cell>
        </row>
        <row r="188">
          <cell r="A188" t="str">
            <v>019851985</v>
          </cell>
          <cell r="B188">
            <v>0</v>
          </cell>
          <cell r="C188">
            <v>1985</v>
          </cell>
          <cell r="D188">
            <v>1985</v>
          </cell>
          <cell r="E188">
            <v>477666.7</v>
          </cell>
          <cell r="F188">
            <v>3746339.93</v>
          </cell>
        </row>
        <row r="189">
          <cell r="A189" t="str">
            <v>019851986</v>
          </cell>
          <cell r="B189">
            <v>0</v>
          </cell>
          <cell r="C189">
            <v>1985</v>
          </cell>
          <cell r="D189">
            <v>1986</v>
          </cell>
          <cell r="E189">
            <v>3392326</v>
          </cell>
          <cell r="F189">
            <v>17965758.5</v>
          </cell>
        </row>
        <row r="190">
          <cell r="A190" t="str">
            <v>019851987</v>
          </cell>
          <cell r="B190">
            <v>0</v>
          </cell>
          <cell r="C190">
            <v>1985</v>
          </cell>
          <cell r="D190">
            <v>1987</v>
          </cell>
          <cell r="E190">
            <v>4370662</v>
          </cell>
          <cell r="F190">
            <v>19313955.379999999</v>
          </cell>
        </row>
        <row r="191">
          <cell r="A191" t="str">
            <v>019851988</v>
          </cell>
          <cell r="B191">
            <v>0</v>
          </cell>
          <cell r="C191">
            <v>1985</v>
          </cell>
          <cell r="D191">
            <v>1988</v>
          </cell>
          <cell r="E191">
            <v>4181824</v>
          </cell>
          <cell r="F191">
            <v>15886749.380000001</v>
          </cell>
        </row>
        <row r="192">
          <cell r="A192" t="str">
            <v>019851989</v>
          </cell>
          <cell r="B192">
            <v>0</v>
          </cell>
          <cell r="C192">
            <v>1985</v>
          </cell>
          <cell r="D192">
            <v>1989</v>
          </cell>
          <cell r="E192">
            <v>2323992</v>
          </cell>
          <cell r="F192">
            <v>7346138.71</v>
          </cell>
        </row>
        <row r="193">
          <cell r="A193" t="str">
            <v>019851990</v>
          </cell>
          <cell r="B193">
            <v>0</v>
          </cell>
          <cell r="C193">
            <v>1985</v>
          </cell>
          <cell r="D193">
            <v>1990</v>
          </cell>
          <cell r="E193">
            <v>4425815</v>
          </cell>
          <cell r="F193">
            <v>11940848.869999999</v>
          </cell>
        </row>
        <row r="194">
          <cell r="A194" t="str">
            <v>019851991</v>
          </cell>
          <cell r="B194">
            <v>0</v>
          </cell>
          <cell r="C194">
            <v>1985</v>
          </cell>
          <cell r="D194">
            <v>1991</v>
          </cell>
          <cell r="E194">
            <v>2070894</v>
          </cell>
          <cell r="F194">
            <v>4694716.7</v>
          </cell>
        </row>
        <row r="195">
          <cell r="A195" t="str">
            <v>019851992</v>
          </cell>
          <cell r="B195">
            <v>0</v>
          </cell>
          <cell r="C195">
            <v>1985</v>
          </cell>
          <cell r="D195">
            <v>1992</v>
          </cell>
          <cell r="E195">
            <v>2324755</v>
          </cell>
          <cell r="F195">
            <v>4707628.87</v>
          </cell>
        </row>
        <row r="196">
          <cell r="A196" t="str">
            <v>019851993</v>
          </cell>
          <cell r="B196">
            <v>0</v>
          </cell>
          <cell r="C196">
            <v>1985</v>
          </cell>
          <cell r="D196">
            <v>1993</v>
          </cell>
          <cell r="E196">
            <v>991385</v>
          </cell>
          <cell r="F196">
            <v>1809277.62</v>
          </cell>
        </row>
        <row r="197">
          <cell r="A197" t="str">
            <v>019851994</v>
          </cell>
          <cell r="B197">
            <v>0</v>
          </cell>
          <cell r="C197">
            <v>1985</v>
          </cell>
          <cell r="D197">
            <v>1994</v>
          </cell>
          <cell r="E197">
            <v>637066</v>
          </cell>
          <cell r="F197">
            <v>1035232.25</v>
          </cell>
        </row>
        <row r="198">
          <cell r="A198" t="str">
            <v>019851995</v>
          </cell>
          <cell r="B198">
            <v>0</v>
          </cell>
          <cell r="C198">
            <v>1985</v>
          </cell>
          <cell r="D198">
            <v>1995</v>
          </cell>
          <cell r="E198">
            <v>156620</v>
          </cell>
          <cell r="F198">
            <v>231327.74</v>
          </cell>
        </row>
        <row r="199">
          <cell r="A199" t="str">
            <v>019851996</v>
          </cell>
          <cell r="B199">
            <v>0</v>
          </cell>
          <cell r="C199">
            <v>1985</v>
          </cell>
          <cell r="D199">
            <v>1996</v>
          </cell>
          <cell r="E199">
            <v>314559</v>
          </cell>
          <cell r="F199">
            <v>417105.23</v>
          </cell>
        </row>
        <row r="200">
          <cell r="A200" t="str">
            <v>019851997</v>
          </cell>
          <cell r="B200">
            <v>0</v>
          </cell>
          <cell r="C200">
            <v>1985</v>
          </cell>
          <cell r="D200">
            <v>1997</v>
          </cell>
          <cell r="E200">
            <v>24481</v>
          </cell>
          <cell r="F200">
            <v>29793.38</v>
          </cell>
        </row>
        <row r="201">
          <cell r="A201" t="str">
            <v>019851998</v>
          </cell>
          <cell r="B201">
            <v>0</v>
          </cell>
          <cell r="C201">
            <v>1985</v>
          </cell>
          <cell r="D201">
            <v>1998</v>
          </cell>
          <cell r="E201">
            <v>31581</v>
          </cell>
          <cell r="F201">
            <v>36444.47</v>
          </cell>
        </row>
        <row r="202">
          <cell r="A202" t="str">
            <v>019851999</v>
          </cell>
          <cell r="B202">
            <v>0</v>
          </cell>
          <cell r="C202">
            <v>1985</v>
          </cell>
          <cell r="D202">
            <v>1999</v>
          </cell>
          <cell r="E202">
            <v>11048</v>
          </cell>
          <cell r="F202">
            <v>12119.66</v>
          </cell>
        </row>
        <row r="203">
          <cell r="A203" t="str">
            <v>019852000</v>
          </cell>
          <cell r="B203">
            <v>0</v>
          </cell>
          <cell r="C203">
            <v>1985</v>
          </cell>
          <cell r="D203">
            <v>2000</v>
          </cell>
          <cell r="E203">
            <v>5000</v>
          </cell>
          <cell r="F203">
            <v>5425</v>
          </cell>
        </row>
        <row r="204">
          <cell r="A204" t="str">
            <v>019852002</v>
          </cell>
          <cell r="B204">
            <v>0</v>
          </cell>
          <cell r="C204">
            <v>1985</v>
          </cell>
          <cell r="D204">
            <v>2002</v>
          </cell>
          <cell r="E204">
            <v>1211</v>
          </cell>
          <cell r="F204">
            <v>1230.3800000000001</v>
          </cell>
        </row>
        <row r="205">
          <cell r="A205" t="str">
            <v>01986.</v>
          </cell>
          <cell r="B205">
            <v>0</v>
          </cell>
          <cell r="C205">
            <v>1986</v>
          </cell>
          <cell r="D205" t="str">
            <v>.</v>
          </cell>
          <cell r="E205" t="str">
            <v>.</v>
          </cell>
          <cell r="F205" t="str">
            <v>.</v>
          </cell>
        </row>
        <row r="206">
          <cell r="A206" t="str">
            <v>019861986</v>
          </cell>
          <cell r="B206">
            <v>0</v>
          </cell>
          <cell r="C206">
            <v>1986</v>
          </cell>
          <cell r="D206">
            <v>1986</v>
          </cell>
          <cell r="E206">
            <v>1132831</v>
          </cell>
          <cell r="F206">
            <v>5999472.9800000004</v>
          </cell>
        </row>
        <row r="207">
          <cell r="A207" t="str">
            <v>019861987</v>
          </cell>
          <cell r="B207">
            <v>0</v>
          </cell>
          <cell r="C207">
            <v>1986</v>
          </cell>
          <cell r="D207">
            <v>1987</v>
          </cell>
          <cell r="E207">
            <v>4494376</v>
          </cell>
          <cell r="F207">
            <v>19860647.539999999</v>
          </cell>
        </row>
        <row r="208">
          <cell r="A208" t="str">
            <v>019861988</v>
          </cell>
          <cell r="B208">
            <v>0</v>
          </cell>
          <cell r="C208">
            <v>1986</v>
          </cell>
          <cell r="D208">
            <v>1988</v>
          </cell>
          <cell r="E208">
            <v>5154667</v>
          </cell>
          <cell r="F208">
            <v>19582579.93</v>
          </cell>
        </row>
        <row r="209">
          <cell r="A209" t="str">
            <v>019861989</v>
          </cell>
          <cell r="B209">
            <v>0</v>
          </cell>
          <cell r="C209">
            <v>1986</v>
          </cell>
          <cell r="D209">
            <v>1989</v>
          </cell>
          <cell r="E209">
            <v>5736704</v>
          </cell>
          <cell r="F209">
            <v>18133721.34</v>
          </cell>
        </row>
        <row r="210">
          <cell r="A210" t="str">
            <v>019861990</v>
          </cell>
          <cell r="B210">
            <v>0</v>
          </cell>
          <cell r="C210">
            <v>1986</v>
          </cell>
          <cell r="D210">
            <v>1990</v>
          </cell>
          <cell r="E210">
            <v>6909598</v>
          </cell>
          <cell r="F210">
            <v>18642095.399999999</v>
          </cell>
        </row>
        <row r="211">
          <cell r="A211" t="str">
            <v>019861991</v>
          </cell>
          <cell r="B211">
            <v>0</v>
          </cell>
          <cell r="C211">
            <v>1986</v>
          </cell>
          <cell r="D211">
            <v>1991</v>
          </cell>
          <cell r="E211">
            <v>4449112</v>
          </cell>
          <cell r="F211">
            <v>10086136.9</v>
          </cell>
        </row>
        <row r="212">
          <cell r="A212" t="str">
            <v>019861992</v>
          </cell>
          <cell r="B212">
            <v>0</v>
          </cell>
          <cell r="C212">
            <v>1986</v>
          </cell>
          <cell r="D212">
            <v>1992</v>
          </cell>
          <cell r="E212">
            <v>3107717</v>
          </cell>
          <cell r="F212">
            <v>6293126.9199999999</v>
          </cell>
        </row>
        <row r="213">
          <cell r="A213" t="str">
            <v>019861993</v>
          </cell>
          <cell r="B213">
            <v>0</v>
          </cell>
          <cell r="C213">
            <v>1986</v>
          </cell>
          <cell r="D213">
            <v>1993</v>
          </cell>
          <cell r="E213">
            <v>890346</v>
          </cell>
          <cell r="F213">
            <v>1624881.45</v>
          </cell>
        </row>
        <row r="214">
          <cell r="A214" t="str">
            <v>019861994</v>
          </cell>
          <cell r="B214">
            <v>0</v>
          </cell>
          <cell r="C214">
            <v>1986</v>
          </cell>
          <cell r="D214">
            <v>1994</v>
          </cell>
          <cell r="E214">
            <v>616977</v>
          </cell>
          <cell r="F214">
            <v>1002587.63</v>
          </cell>
        </row>
        <row r="215">
          <cell r="A215" t="str">
            <v>019861995</v>
          </cell>
          <cell r="B215">
            <v>0</v>
          </cell>
          <cell r="C215">
            <v>1986</v>
          </cell>
          <cell r="D215">
            <v>1995</v>
          </cell>
          <cell r="E215">
            <v>486757</v>
          </cell>
          <cell r="F215">
            <v>718940.09</v>
          </cell>
        </row>
        <row r="216">
          <cell r="A216" t="str">
            <v>019861996</v>
          </cell>
          <cell r="B216">
            <v>0</v>
          </cell>
          <cell r="C216">
            <v>1986</v>
          </cell>
          <cell r="D216">
            <v>1996</v>
          </cell>
          <cell r="E216">
            <v>639155</v>
          </cell>
          <cell r="F216">
            <v>847519.53</v>
          </cell>
        </row>
        <row r="217">
          <cell r="A217" t="str">
            <v>019861997</v>
          </cell>
          <cell r="B217">
            <v>0</v>
          </cell>
          <cell r="C217">
            <v>1986</v>
          </cell>
          <cell r="D217">
            <v>1997</v>
          </cell>
          <cell r="E217">
            <v>65500</v>
          </cell>
          <cell r="F217">
            <v>79713.5</v>
          </cell>
        </row>
        <row r="218">
          <cell r="A218" t="str">
            <v>019861998</v>
          </cell>
          <cell r="B218">
            <v>0</v>
          </cell>
          <cell r="C218">
            <v>1986</v>
          </cell>
          <cell r="D218">
            <v>1998</v>
          </cell>
          <cell r="E218">
            <v>14510</v>
          </cell>
          <cell r="F218">
            <v>16744.54</v>
          </cell>
        </row>
        <row r="219">
          <cell r="A219" t="str">
            <v>019861999</v>
          </cell>
          <cell r="B219">
            <v>0</v>
          </cell>
          <cell r="C219">
            <v>1986</v>
          </cell>
          <cell r="D219">
            <v>1999</v>
          </cell>
          <cell r="E219">
            <v>727374</v>
          </cell>
          <cell r="F219">
            <v>797929.28</v>
          </cell>
        </row>
        <row r="220">
          <cell r="A220" t="str">
            <v>019862000</v>
          </cell>
          <cell r="B220">
            <v>0</v>
          </cell>
          <cell r="C220">
            <v>1986</v>
          </cell>
          <cell r="D220">
            <v>2000</v>
          </cell>
          <cell r="E220">
            <v>19839</v>
          </cell>
          <cell r="F220">
            <v>21525.32</v>
          </cell>
        </row>
        <row r="221">
          <cell r="A221" t="str">
            <v>01987.</v>
          </cell>
          <cell r="B221">
            <v>0</v>
          </cell>
          <cell r="C221">
            <v>1987</v>
          </cell>
          <cell r="D221" t="str">
            <v>.</v>
          </cell>
          <cell r="E221" t="str">
            <v>.</v>
          </cell>
          <cell r="F221" t="str">
            <v>.</v>
          </cell>
        </row>
        <row r="222">
          <cell r="A222" t="str">
            <v>019871987</v>
          </cell>
          <cell r="B222">
            <v>0</v>
          </cell>
          <cell r="C222">
            <v>1987</v>
          </cell>
          <cell r="D222">
            <v>1987</v>
          </cell>
          <cell r="E222">
            <v>1687390</v>
          </cell>
          <cell r="F222">
            <v>7456576.4100000001</v>
          </cell>
        </row>
        <row r="223">
          <cell r="A223" t="str">
            <v>019871988</v>
          </cell>
          <cell r="B223">
            <v>0</v>
          </cell>
          <cell r="C223">
            <v>1987</v>
          </cell>
          <cell r="D223">
            <v>1988</v>
          </cell>
          <cell r="E223">
            <v>6525850</v>
          </cell>
          <cell r="F223">
            <v>24791704.149999999</v>
          </cell>
        </row>
        <row r="224">
          <cell r="A224" t="str">
            <v>019871989</v>
          </cell>
          <cell r="B224">
            <v>0</v>
          </cell>
          <cell r="C224">
            <v>1987</v>
          </cell>
          <cell r="D224">
            <v>1989</v>
          </cell>
          <cell r="E224">
            <v>6883755</v>
          </cell>
          <cell r="F224">
            <v>21759549.550000001</v>
          </cell>
        </row>
        <row r="225">
          <cell r="A225" t="str">
            <v>019871990</v>
          </cell>
          <cell r="B225">
            <v>0</v>
          </cell>
          <cell r="C225">
            <v>1987</v>
          </cell>
          <cell r="D225">
            <v>1990</v>
          </cell>
          <cell r="E225">
            <v>5749715</v>
          </cell>
          <cell r="F225">
            <v>15512731.07</v>
          </cell>
        </row>
        <row r="226">
          <cell r="A226" t="str">
            <v>019871991</v>
          </cell>
          <cell r="B226">
            <v>0</v>
          </cell>
          <cell r="C226">
            <v>1987</v>
          </cell>
          <cell r="D226">
            <v>1991</v>
          </cell>
          <cell r="E226">
            <v>7405870</v>
          </cell>
          <cell r="F226">
            <v>16789107.289999999</v>
          </cell>
        </row>
        <row r="227">
          <cell r="A227" t="str">
            <v>019871992</v>
          </cell>
          <cell r="B227">
            <v>0</v>
          </cell>
          <cell r="C227">
            <v>1987</v>
          </cell>
          <cell r="D227">
            <v>1992</v>
          </cell>
          <cell r="E227">
            <v>4255278</v>
          </cell>
          <cell r="F227">
            <v>8616937.9499999993</v>
          </cell>
        </row>
        <row r="228">
          <cell r="A228" t="str">
            <v>019871993</v>
          </cell>
          <cell r="B228">
            <v>0</v>
          </cell>
          <cell r="C228">
            <v>1987</v>
          </cell>
          <cell r="D228">
            <v>1993</v>
          </cell>
          <cell r="E228">
            <v>1933705</v>
          </cell>
          <cell r="F228">
            <v>3529011.62</v>
          </cell>
        </row>
        <row r="229">
          <cell r="A229" t="str">
            <v>019871994</v>
          </cell>
          <cell r="B229">
            <v>0</v>
          </cell>
          <cell r="C229">
            <v>1987</v>
          </cell>
          <cell r="D229">
            <v>1994</v>
          </cell>
          <cell r="E229">
            <v>1834043</v>
          </cell>
          <cell r="F229">
            <v>2980319.88</v>
          </cell>
        </row>
        <row r="230">
          <cell r="A230" t="str">
            <v>019871995</v>
          </cell>
          <cell r="B230">
            <v>0</v>
          </cell>
          <cell r="C230">
            <v>1987</v>
          </cell>
          <cell r="D230">
            <v>1995</v>
          </cell>
          <cell r="E230">
            <v>1429552</v>
          </cell>
          <cell r="F230">
            <v>2111448.2999999998</v>
          </cell>
        </row>
        <row r="231">
          <cell r="A231" t="str">
            <v>019871996</v>
          </cell>
          <cell r="B231">
            <v>0</v>
          </cell>
          <cell r="C231">
            <v>1987</v>
          </cell>
          <cell r="D231">
            <v>1996</v>
          </cell>
          <cell r="E231">
            <v>1139677</v>
          </cell>
          <cell r="F231">
            <v>1511211.7</v>
          </cell>
        </row>
        <row r="232">
          <cell r="A232" t="str">
            <v>019871997</v>
          </cell>
          <cell r="B232">
            <v>0</v>
          </cell>
          <cell r="C232">
            <v>1987</v>
          </cell>
          <cell r="D232">
            <v>1997</v>
          </cell>
          <cell r="E232">
            <v>1004476</v>
          </cell>
          <cell r="F232">
            <v>1222447.29</v>
          </cell>
        </row>
        <row r="233">
          <cell r="A233" t="str">
            <v>019871998</v>
          </cell>
          <cell r="B233">
            <v>0</v>
          </cell>
          <cell r="C233">
            <v>1987</v>
          </cell>
          <cell r="D233">
            <v>1998</v>
          </cell>
          <cell r="E233">
            <v>1409631</v>
          </cell>
          <cell r="F233">
            <v>1626714.17</v>
          </cell>
        </row>
        <row r="234">
          <cell r="A234" t="str">
            <v>019871999</v>
          </cell>
          <cell r="B234">
            <v>0</v>
          </cell>
          <cell r="C234">
            <v>1987</v>
          </cell>
          <cell r="D234">
            <v>1999</v>
          </cell>
          <cell r="E234">
            <v>304353</v>
          </cell>
          <cell r="F234">
            <v>333875.24</v>
          </cell>
        </row>
        <row r="235">
          <cell r="A235" t="str">
            <v>019872000</v>
          </cell>
          <cell r="B235">
            <v>0</v>
          </cell>
          <cell r="C235">
            <v>1987</v>
          </cell>
          <cell r="D235">
            <v>2000</v>
          </cell>
          <cell r="E235">
            <v>76540</v>
          </cell>
          <cell r="F235">
            <v>83045.899999999994</v>
          </cell>
        </row>
        <row r="236">
          <cell r="A236" t="str">
            <v>019872001</v>
          </cell>
          <cell r="B236">
            <v>0</v>
          </cell>
          <cell r="C236">
            <v>1987</v>
          </cell>
          <cell r="D236">
            <v>2001</v>
          </cell>
          <cell r="E236">
            <v>70725</v>
          </cell>
          <cell r="F236">
            <v>75887.92</v>
          </cell>
        </row>
        <row r="237">
          <cell r="A237" t="str">
            <v>019872002</v>
          </cell>
          <cell r="B237">
            <v>0</v>
          </cell>
          <cell r="C237">
            <v>1987</v>
          </cell>
          <cell r="D237">
            <v>2002</v>
          </cell>
          <cell r="E237">
            <v>12824</v>
          </cell>
          <cell r="F237">
            <v>13029.18</v>
          </cell>
        </row>
        <row r="238">
          <cell r="A238" t="str">
            <v>01988.</v>
          </cell>
          <cell r="B238">
            <v>0</v>
          </cell>
          <cell r="C238">
            <v>1988</v>
          </cell>
          <cell r="D238" t="str">
            <v>.</v>
          </cell>
          <cell r="E238" t="str">
            <v>.</v>
          </cell>
          <cell r="F238" t="str">
            <v>.</v>
          </cell>
        </row>
        <row r="239">
          <cell r="A239" t="str">
            <v>019881988</v>
          </cell>
          <cell r="B239">
            <v>0</v>
          </cell>
          <cell r="C239">
            <v>1988</v>
          </cell>
          <cell r="D239">
            <v>1988</v>
          </cell>
          <cell r="E239">
            <v>1106921</v>
          </cell>
          <cell r="F239">
            <v>4205192.88</v>
          </cell>
        </row>
        <row r="240">
          <cell r="A240" t="str">
            <v>019881989</v>
          </cell>
          <cell r="B240">
            <v>0</v>
          </cell>
          <cell r="C240">
            <v>1988</v>
          </cell>
          <cell r="D240">
            <v>1989</v>
          </cell>
          <cell r="E240">
            <v>7114306</v>
          </cell>
          <cell r="F240">
            <v>22488321.27</v>
          </cell>
        </row>
        <row r="241">
          <cell r="A241" t="str">
            <v>The SAS</v>
          </cell>
          <cell r="D241" t="str">
            <v>The SAS</v>
          </cell>
          <cell r="E241" t="str">
            <v>System</v>
          </cell>
          <cell r="F241">
            <v>0.375</v>
          </cell>
        </row>
        <row r="242">
          <cell r="A242">
            <v>0</v>
          </cell>
        </row>
        <row r="243">
          <cell r="A243">
            <v>0</v>
          </cell>
        </row>
        <row r="244">
          <cell r="A244">
            <v>0</v>
          </cell>
          <cell r="E244" t="str">
            <v>PD_LOSS_</v>
          </cell>
        </row>
        <row r="245">
          <cell r="A245" t="str">
            <v>VEH_TYPEUNDERYRPRODYR</v>
          </cell>
          <cell r="B245" t="str">
            <v>VEH_TYPE</v>
          </cell>
          <cell r="C245" t="str">
            <v>UNDERYR</v>
          </cell>
          <cell r="D245" t="str">
            <v>PRODYR</v>
          </cell>
          <cell r="E245" t="str">
            <v>SHEKEL</v>
          </cell>
          <cell r="F245" t="str">
            <v>INDEXLOSS</v>
          </cell>
        </row>
        <row r="246">
          <cell r="A246">
            <v>0</v>
          </cell>
        </row>
        <row r="247">
          <cell r="A247" t="str">
            <v>019881990</v>
          </cell>
          <cell r="B247">
            <v>0</v>
          </cell>
          <cell r="C247">
            <v>1988</v>
          </cell>
          <cell r="D247">
            <v>1990</v>
          </cell>
          <cell r="E247">
            <v>8752123</v>
          </cell>
          <cell r="F247">
            <v>23613227.850000001</v>
          </cell>
        </row>
        <row r="248">
          <cell r="A248" t="str">
            <v>019881991</v>
          </cell>
          <cell r="B248">
            <v>0</v>
          </cell>
          <cell r="C248">
            <v>1988</v>
          </cell>
          <cell r="D248">
            <v>1991</v>
          </cell>
          <cell r="E248">
            <v>8501315</v>
          </cell>
          <cell r="F248">
            <v>19272481.100000001</v>
          </cell>
        </row>
        <row r="249">
          <cell r="A249" t="str">
            <v>019881992</v>
          </cell>
          <cell r="B249">
            <v>0</v>
          </cell>
          <cell r="C249">
            <v>1988</v>
          </cell>
          <cell r="D249">
            <v>1992</v>
          </cell>
          <cell r="E249">
            <v>4708248</v>
          </cell>
          <cell r="F249">
            <v>9534202.1999999993</v>
          </cell>
        </row>
        <row r="250">
          <cell r="A250" t="str">
            <v>019881993</v>
          </cell>
          <cell r="B250">
            <v>0</v>
          </cell>
          <cell r="C250">
            <v>1988</v>
          </cell>
          <cell r="D250">
            <v>1993</v>
          </cell>
          <cell r="E250">
            <v>2766503</v>
          </cell>
          <cell r="F250">
            <v>5048867.97</v>
          </cell>
        </row>
        <row r="251">
          <cell r="A251" t="str">
            <v>019881994</v>
          </cell>
          <cell r="B251">
            <v>0</v>
          </cell>
          <cell r="C251">
            <v>1988</v>
          </cell>
          <cell r="D251">
            <v>1994</v>
          </cell>
          <cell r="E251">
            <v>2538254</v>
          </cell>
          <cell r="F251">
            <v>4124662.75</v>
          </cell>
        </row>
        <row r="252">
          <cell r="A252" t="str">
            <v>019881995</v>
          </cell>
          <cell r="B252">
            <v>0</v>
          </cell>
          <cell r="C252">
            <v>1988</v>
          </cell>
          <cell r="D252">
            <v>1995</v>
          </cell>
          <cell r="E252">
            <v>3966319</v>
          </cell>
          <cell r="F252">
            <v>5858253.1600000001</v>
          </cell>
        </row>
        <row r="253">
          <cell r="A253" t="str">
            <v>019881996</v>
          </cell>
          <cell r="B253">
            <v>0</v>
          </cell>
          <cell r="C253">
            <v>1988</v>
          </cell>
          <cell r="D253">
            <v>1996</v>
          </cell>
          <cell r="E253">
            <v>628823</v>
          </cell>
          <cell r="F253">
            <v>833819.3</v>
          </cell>
        </row>
        <row r="254">
          <cell r="A254" t="str">
            <v>019881997</v>
          </cell>
          <cell r="B254">
            <v>0</v>
          </cell>
          <cell r="C254">
            <v>1988</v>
          </cell>
          <cell r="D254">
            <v>1997</v>
          </cell>
          <cell r="E254">
            <v>2252370</v>
          </cell>
          <cell r="F254">
            <v>2741134.29</v>
          </cell>
        </row>
        <row r="255">
          <cell r="A255" t="str">
            <v>019881998</v>
          </cell>
          <cell r="B255">
            <v>0</v>
          </cell>
          <cell r="C255">
            <v>1988</v>
          </cell>
          <cell r="D255">
            <v>1998</v>
          </cell>
          <cell r="E255">
            <v>775831</v>
          </cell>
          <cell r="F255">
            <v>895308.97</v>
          </cell>
        </row>
        <row r="256">
          <cell r="A256" t="str">
            <v>019881999</v>
          </cell>
          <cell r="B256">
            <v>0</v>
          </cell>
          <cell r="C256">
            <v>1988</v>
          </cell>
          <cell r="D256">
            <v>1999</v>
          </cell>
          <cell r="E256">
            <v>713391</v>
          </cell>
          <cell r="F256">
            <v>782589.93</v>
          </cell>
        </row>
        <row r="257">
          <cell r="A257" t="str">
            <v>019882000</v>
          </cell>
          <cell r="B257">
            <v>0</v>
          </cell>
          <cell r="C257">
            <v>1988</v>
          </cell>
          <cell r="D257">
            <v>2000</v>
          </cell>
          <cell r="E257">
            <v>124210</v>
          </cell>
          <cell r="F257">
            <v>134767.85</v>
          </cell>
        </row>
        <row r="258">
          <cell r="A258" t="str">
            <v>019882001</v>
          </cell>
          <cell r="B258">
            <v>0</v>
          </cell>
          <cell r="C258">
            <v>1988</v>
          </cell>
          <cell r="D258">
            <v>2001</v>
          </cell>
          <cell r="E258">
            <v>101069</v>
          </cell>
          <cell r="F258">
            <v>108447.03999999999</v>
          </cell>
        </row>
        <row r="259">
          <cell r="A259" t="str">
            <v>019882002</v>
          </cell>
          <cell r="B259">
            <v>0</v>
          </cell>
          <cell r="C259">
            <v>1988</v>
          </cell>
          <cell r="D259">
            <v>2002</v>
          </cell>
          <cell r="E259">
            <v>222922</v>
          </cell>
          <cell r="F259">
            <v>226488.75</v>
          </cell>
        </row>
        <row r="260">
          <cell r="A260" t="str">
            <v>01989.</v>
          </cell>
          <cell r="B260">
            <v>0</v>
          </cell>
          <cell r="C260">
            <v>1989</v>
          </cell>
          <cell r="D260" t="str">
            <v>.</v>
          </cell>
          <cell r="E260" t="str">
            <v>.</v>
          </cell>
          <cell r="F260" t="str">
            <v>.</v>
          </cell>
        </row>
        <row r="261">
          <cell r="A261" t="str">
            <v>019891989</v>
          </cell>
          <cell r="B261">
            <v>0</v>
          </cell>
          <cell r="C261">
            <v>1989</v>
          </cell>
          <cell r="D261">
            <v>1989</v>
          </cell>
          <cell r="E261">
            <v>829531</v>
          </cell>
          <cell r="F261">
            <v>2622147.4900000002</v>
          </cell>
        </row>
        <row r="262">
          <cell r="A262" t="str">
            <v>019891990</v>
          </cell>
          <cell r="B262">
            <v>0</v>
          </cell>
          <cell r="C262">
            <v>1989</v>
          </cell>
          <cell r="D262">
            <v>1990</v>
          </cell>
          <cell r="E262">
            <v>7128744</v>
          </cell>
          <cell r="F262">
            <v>19233351.309999999</v>
          </cell>
        </row>
        <row r="263">
          <cell r="A263" t="str">
            <v>019891991</v>
          </cell>
          <cell r="B263">
            <v>0</v>
          </cell>
          <cell r="C263">
            <v>1989</v>
          </cell>
          <cell r="D263">
            <v>1991</v>
          </cell>
          <cell r="E263">
            <v>8959338</v>
          </cell>
          <cell r="F263">
            <v>20310819.25</v>
          </cell>
        </row>
        <row r="264">
          <cell r="A264" t="str">
            <v>019891992</v>
          </cell>
          <cell r="B264">
            <v>0</v>
          </cell>
          <cell r="C264">
            <v>1989</v>
          </cell>
          <cell r="D264">
            <v>1992</v>
          </cell>
          <cell r="E264">
            <v>9038300</v>
          </cell>
          <cell r="F264">
            <v>18302557.5</v>
          </cell>
        </row>
        <row r="265">
          <cell r="A265" t="str">
            <v>019891993</v>
          </cell>
          <cell r="B265">
            <v>0</v>
          </cell>
          <cell r="C265">
            <v>1989</v>
          </cell>
          <cell r="D265">
            <v>1993</v>
          </cell>
          <cell r="E265">
            <v>4101614</v>
          </cell>
          <cell r="F265">
            <v>7485445.5499999998</v>
          </cell>
        </row>
        <row r="266">
          <cell r="A266" t="str">
            <v>019891994</v>
          </cell>
          <cell r="B266">
            <v>0</v>
          </cell>
          <cell r="C266">
            <v>1989</v>
          </cell>
          <cell r="D266">
            <v>1994</v>
          </cell>
          <cell r="E266">
            <v>1972683</v>
          </cell>
          <cell r="F266">
            <v>3205609.88</v>
          </cell>
        </row>
        <row r="267">
          <cell r="A267" t="str">
            <v>019891995</v>
          </cell>
          <cell r="B267">
            <v>0</v>
          </cell>
          <cell r="C267">
            <v>1989</v>
          </cell>
          <cell r="D267">
            <v>1995</v>
          </cell>
          <cell r="E267">
            <v>851590</v>
          </cell>
          <cell r="F267">
            <v>1257798.43</v>
          </cell>
        </row>
        <row r="268">
          <cell r="A268" t="str">
            <v>019891996</v>
          </cell>
          <cell r="B268">
            <v>0</v>
          </cell>
          <cell r="C268">
            <v>1989</v>
          </cell>
          <cell r="D268">
            <v>1996</v>
          </cell>
          <cell r="E268">
            <v>2820714</v>
          </cell>
          <cell r="F268">
            <v>3740266.76</v>
          </cell>
        </row>
        <row r="269">
          <cell r="A269" t="str">
            <v>019891997</v>
          </cell>
          <cell r="B269">
            <v>0</v>
          </cell>
          <cell r="C269">
            <v>1989</v>
          </cell>
          <cell r="D269">
            <v>1997</v>
          </cell>
          <cell r="E269">
            <v>7260283</v>
          </cell>
          <cell r="F269">
            <v>8835764.4100000001</v>
          </cell>
        </row>
        <row r="270">
          <cell r="A270" t="str">
            <v>019891998</v>
          </cell>
          <cell r="B270">
            <v>0</v>
          </cell>
          <cell r="C270">
            <v>1989</v>
          </cell>
          <cell r="D270">
            <v>1998</v>
          </cell>
          <cell r="E270">
            <v>640668</v>
          </cell>
          <cell r="F270">
            <v>739330.87</v>
          </cell>
        </row>
        <row r="271">
          <cell r="A271" t="str">
            <v>019891999</v>
          </cell>
          <cell r="B271">
            <v>0</v>
          </cell>
          <cell r="C271">
            <v>1989</v>
          </cell>
          <cell r="D271">
            <v>1999</v>
          </cell>
          <cell r="E271">
            <v>869902</v>
          </cell>
          <cell r="F271">
            <v>954282.49</v>
          </cell>
        </row>
        <row r="272">
          <cell r="A272" t="str">
            <v>019892000</v>
          </cell>
          <cell r="B272">
            <v>0</v>
          </cell>
          <cell r="C272">
            <v>1989</v>
          </cell>
          <cell r="D272">
            <v>2000</v>
          </cell>
          <cell r="E272">
            <v>161445</v>
          </cell>
          <cell r="F272">
            <v>175167.82</v>
          </cell>
        </row>
        <row r="273">
          <cell r="A273" t="str">
            <v>019892001</v>
          </cell>
          <cell r="B273">
            <v>0</v>
          </cell>
          <cell r="C273">
            <v>1989</v>
          </cell>
          <cell r="D273">
            <v>2001</v>
          </cell>
          <cell r="E273">
            <v>866474</v>
          </cell>
          <cell r="F273">
            <v>929726.6</v>
          </cell>
        </row>
        <row r="274">
          <cell r="A274" t="str">
            <v>019892002</v>
          </cell>
          <cell r="B274">
            <v>0</v>
          </cell>
          <cell r="C274">
            <v>1989</v>
          </cell>
          <cell r="D274">
            <v>2002</v>
          </cell>
          <cell r="E274">
            <v>6506</v>
          </cell>
          <cell r="F274">
            <v>6610.1</v>
          </cell>
        </row>
        <row r="275">
          <cell r="A275" t="str">
            <v>01990.</v>
          </cell>
          <cell r="B275">
            <v>0</v>
          </cell>
          <cell r="C275">
            <v>1990</v>
          </cell>
          <cell r="D275" t="str">
            <v>.</v>
          </cell>
          <cell r="E275" t="str">
            <v>.</v>
          </cell>
          <cell r="F275" t="str">
            <v>.</v>
          </cell>
        </row>
        <row r="276">
          <cell r="A276" t="str">
            <v>019901990</v>
          </cell>
          <cell r="B276">
            <v>0</v>
          </cell>
          <cell r="C276">
            <v>1990</v>
          </cell>
          <cell r="D276">
            <v>1990</v>
          </cell>
          <cell r="E276">
            <v>1442542</v>
          </cell>
          <cell r="F276">
            <v>3891978.32</v>
          </cell>
        </row>
        <row r="277">
          <cell r="A277" t="str">
            <v>019901991</v>
          </cell>
          <cell r="B277">
            <v>0</v>
          </cell>
          <cell r="C277">
            <v>1990</v>
          </cell>
          <cell r="D277">
            <v>1991</v>
          </cell>
          <cell r="E277">
            <v>8717104</v>
          </cell>
          <cell r="F277">
            <v>19761674.77</v>
          </cell>
        </row>
        <row r="278">
          <cell r="A278" t="str">
            <v>019901992</v>
          </cell>
          <cell r="B278">
            <v>0</v>
          </cell>
          <cell r="C278">
            <v>1990</v>
          </cell>
          <cell r="D278">
            <v>1992</v>
          </cell>
          <cell r="E278">
            <v>12714847</v>
          </cell>
          <cell r="F278">
            <v>25747565.170000002</v>
          </cell>
        </row>
        <row r="279">
          <cell r="A279" t="str">
            <v>019901993</v>
          </cell>
          <cell r="B279">
            <v>0</v>
          </cell>
          <cell r="C279">
            <v>1990</v>
          </cell>
          <cell r="D279">
            <v>1993</v>
          </cell>
          <cell r="E279">
            <v>6288448</v>
          </cell>
          <cell r="F279">
            <v>11476417.6</v>
          </cell>
        </row>
        <row r="280">
          <cell r="A280" t="str">
            <v>019901994</v>
          </cell>
          <cell r="B280">
            <v>0</v>
          </cell>
          <cell r="C280">
            <v>1990</v>
          </cell>
          <cell r="D280">
            <v>1994</v>
          </cell>
          <cell r="E280">
            <v>4815629</v>
          </cell>
          <cell r="F280">
            <v>7825397.1299999999</v>
          </cell>
        </row>
        <row r="281">
          <cell r="A281" t="str">
            <v>019901995</v>
          </cell>
          <cell r="B281">
            <v>0</v>
          </cell>
          <cell r="C281">
            <v>1990</v>
          </cell>
          <cell r="D281">
            <v>1995</v>
          </cell>
          <cell r="E281">
            <v>2214754</v>
          </cell>
          <cell r="F281">
            <v>3271191.66</v>
          </cell>
        </row>
        <row r="282">
          <cell r="A282" t="str">
            <v>019901996</v>
          </cell>
          <cell r="B282">
            <v>0</v>
          </cell>
          <cell r="C282">
            <v>1990</v>
          </cell>
          <cell r="D282">
            <v>1996</v>
          </cell>
          <cell r="E282">
            <v>1459286</v>
          </cell>
          <cell r="F282">
            <v>1935013.24</v>
          </cell>
        </row>
        <row r="283">
          <cell r="A283" t="str">
            <v>019901997</v>
          </cell>
          <cell r="B283">
            <v>0</v>
          </cell>
          <cell r="C283">
            <v>1990</v>
          </cell>
          <cell r="D283">
            <v>1997</v>
          </cell>
          <cell r="E283">
            <v>1521493</v>
          </cell>
          <cell r="F283">
            <v>1851656.98</v>
          </cell>
        </row>
        <row r="284">
          <cell r="A284" t="str">
            <v>019901998</v>
          </cell>
          <cell r="B284">
            <v>0</v>
          </cell>
          <cell r="C284">
            <v>1990</v>
          </cell>
          <cell r="D284">
            <v>1998</v>
          </cell>
          <cell r="E284">
            <v>1350877</v>
          </cell>
          <cell r="F284">
            <v>1558912.06</v>
          </cell>
        </row>
        <row r="285">
          <cell r="A285" t="str">
            <v>019901999</v>
          </cell>
          <cell r="B285">
            <v>0</v>
          </cell>
          <cell r="C285">
            <v>1990</v>
          </cell>
          <cell r="D285">
            <v>1999</v>
          </cell>
          <cell r="E285">
            <v>1233466</v>
          </cell>
          <cell r="F285">
            <v>1353112.2</v>
          </cell>
        </row>
        <row r="286">
          <cell r="A286" t="str">
            <v>019902000</v>
          </cell>
          <cell r="B286">
            <v>0</v>
          </cell>
          <cell r="C286">
            <v>1990</v>
          </cell>
          <cell r="D286">
            <v>2000</v>
          </cell>
          <cell r="E286">
            <v>553967</v>
          </cell>
          <cell r="F286">
            <v>601054.18999999994</v>
          </cell>
        </row>
        <row r="287">
          <cell r="A287" t="str">
            <v>019902001</v>
          </cell>
          <cell r="B287">
            <v>0</v>
          </cell>
          <cell r="C287">
            <v>1990</v>
          </cell>
          <cell r="D287">
            <v>2001</v>
          </cell>
          <cell r="E287">
            <v>180290</v>
          </cell>
          <cell r="F287">
            <v>193451.17</v>
          </cell>
        </row>
        <row r="288">
          <cell r="A288" t="str">
            <v>019902002</v>
          </cell>
          <cell r="B288">
            <v>0</v>
          </cell>
          <cell r="C288">
            <v>1990</v>
          </cell>
          <cell r="D288">
            <v>2002</v>
          </cell>
          <cell r="E288">
            <v>79203</v>
          </cell>
          <cell r="F288">
            <v>80470.25</v>
          </cell>
        </row>
        <row r="289">
          <cell r="A289" t="str">
            <v>01991.</v>
          </cell>
          <cell r="B289">
            <v>0</v>
          </cell>
          <cell r="C289">
            <v>1991</v>
          </cell>
          <cell r="D289" t="str">
            <v>.</v>
          </cell>
          <cell r="E289" t="str">
            <v>.</v>
          </cell>
          <cell r="F289" t="str">
            <v>.</v>
          </cell>
        </row>
        <row r="290">
          <cell r="A290" t="str">
            <v>019911991</v>
          </cell>
          <cell r="B290">
            <v>0</v>
          </cell>
          <cell r="C290">
            <v>1991</v>
          </cell>
          <cell r="D290">
            <v>1991</v>
          </cell>
          <cell r="E290">
            <v>643701</v>
          </cell>
          <cell r="F290">
            <v>1459270.17</v>
          </cell>
        </row>
        <row r="291">
          <cell r="A291" t="str">
            <v>019911992</v>
          </cell>
          <cell r="B291">
            <v>0</v>
          </cell>
          <cell r="C291">
            <v>1991</v>
          </cell>
          <cell r="D291">
            <v>1992</v>
          </cell>
          <cell r="E291">
            <v>9771302</v>
          </cell>
          <cell r="F291">
            <v>19786886.550000001</v>
          </cell>
        </row>
        <row r="292">
          <cell r="A292" t="str">
            <v>019911993</v>
          </cell>
          <cell r="B292">
            <v>0</v>
          </cell>
          <cell r="C292">
            <v>1991</v>
          </cell>
          <cell r="D292">
            <v>1993</v>
          </cell>
          <cell r="E292">
            <v>8589136</v>
          </cell>
          <cell r="F292">
            <v>15675173.199999999</v>
          </cell>
        </row>
        <row r="293">
          <cell r="A293" t="str">
            <v>019911994</v>
          </cell>
          <cell r="B293">
            <v>0</v>
          </cell>
          <cell r="C293">
            <v>1991</v>
          </cell>
          <cell r="D293">
            <v>1994</v>
          </cell>
          <cell r="E293">
            <v>6441873</v>
          </cell>
          <cell r="F293">
            <v>10468043.630000001</v>
          </cell>
        </row>
        <row r="294">
          <cell r="A294" t="str">
            <v>019911995</v>
          </cell>
          <cell r="B294">
            <v>0</v>
          </cell>
          <cell r="C294">
            <v>1991</v>
          </cell>
          <cell r="D294">
            <v>1995</v>
          </cell>
          <cell r="E294">
            <v>7058637</v>
          </cell>
          <cell r="F294">
            <v>10425606.85</v>
          </cell>
        </row>
        <row r="295">
          <cell r="A295" t="str">
            <v>019911996</v>
          </cell>
          <cell r="B295">
            <v>0</v>
          </cell>
          <cell r="C295">
            <v>1991</v>
          </cell>
          <cell r="D295">
            <v>1996</v>
          </cell>
          <cell r="E295">
            <v>3292987</v>
          </cell>
          <cell r="F295">
            <v>4366500.76</v>
          </cell>
        </row>
        <row r="296">
          <cell r="A296" t="str">
            <v>019911997</v>
          </cell>
          <cell r="B296">
            <v>0</v>
          </cell>
          <cell r="C296">
            <v>1991</v>
          </cell>
          <cell r="D296">
            <v>1997</v>
          </cell>
          <cell r="E296">
            <v>3688148.5</v>
          </cell>
          <cell r="F296">
            <v>4488476.72</v>
          </cell>
        </row>
        <row r="297">
          <cell r="A297" t="str">
            <v>019911998</v>
          </cell>
          <cell r="B297">
            <v>0</v>
          </cell>
          <cell r="C297">
            <v>1991</v>
          </cell>
          <cell r="D297">
            <v>1998</v>
          </cell>
          <cell r="E297">
            <v>4311934.5</v>
          </cell>
          <cell r="F297">
            <v>4975972.41</v>
          </cell>
        </row>
        <row r="298">
          <cell r="A298" t="str">
            <v>019911999</v>
          </cell>
          <cell r="B298">
            <v>0</v>
          </cell>
          <cell r="C298">
            <v>1991</v>
          </cell>
          <cell r="D298">
            <v>1999</v>
          </cell>
          <cell r="E298">
            <v>1530821</v>
          </cell>
          <cell r="F298">
            <v>1679310.64</v>
          </cell>
        </row>
        <row r="299">
          <cell r="A299" t="str">
            <v>019912000</v>
          </cell>
          <cell r="B299">
            <v>0</v>
          </cell>
          <cell r="C299">
            <v>1991</v>
          </cell>
          <cell r="D299">
            <v>2000</v>
          </cell>
          <cell r="E299">
            <v>1867462</v>
          </cell>
          <cell r="F299">
            <v>2026196.27</v>
          </cell>
        </row>
        <row r="300">
          <cell r="A300" t="str">
            <v>019912001</v>
          </cell>
          <cell r="B300">
            <v>0</v>
          </cell>
          <cell r="C300">
            <v>1991</v>
          </cell>
          <cell r="D300">
            <v>2001</v>
          </cell>
          <cell r="E300">
            <v>734151</v>
          </cell>
          <cell r="F300">
            <v>787744.02</v>
          </cell>
        </row>
        <row r="301">
          <cell r="A301" t="str">
            <v>019912002</v>
          </cell>
          <cell r="B301">
            <v>0</v>
          </cell>
          <cell r="C301">
            <v>1991</v>
          </cell>
          <cell r="D301">
            <v>2002</v>
          </cell>
          <cell r="E301">
            <v>1076634</v>
          </cell>
          <cell r="F301">
            <v>1093860.1399999999</v>
          </cell>
        </row>
        <row r="302">
          <cell r="A302" t="str">
            <v>The SAS</v>
          </cell>
          <cell r="D302" t="str">
            <v>The SAS</v>
          </cell>
          <cell r="E302" t="str">
            <v>System</v>
          </cell>
          <cell r="F302">
            <v>0.375</v>
          </cell>
        </row>
        <row r="303">
          <cell r="A303">
            <v>0</v>
          </cell>
        </row>
        <row r="304">
          <cell r="A304">
            <v>0</v>
          </cell>
        </row>
        <row r="305">
          <cell r="A305">
            <v>0</v>
          </cell>
          <cell r="E305" t="str">
            <v>PD_LOSS_</v>
          </cell>
        </row>
        <row r="306">
          <cell r="A306" t="str">
            <v>VEH_TYPEUNDERYRPRODYR</v>
          </cell>
          <cell r="B306" t="str">
            <v>VEH_TYPE</v>
          </cell>
          <cell r="C306" t="str">
            <v>UNDERYR</v>
          </cell>
          <cell r="D306" t="str">
            <v>PRODYR</v>
          </cell>
          <cell r="E306" t="str">
            <v>SHEKEL</v>
          </cell>
          <cell r="F306" t="str">
            <v>INDEXLOSS</v>
          </cell>
        </row>
        <row r="307">
          <cell r="A307">
            <v>0</v>
          </cell>
        </row>
        <row r="308">
          <cell r="A308" t="str">
            <v>01992.</v>
          </cell>
          <cell r="B308">
            <v>0</v>
          </cell>
          <cell r="C308">
            <v>1992</v>
          </cell>
          <cell r="D308" t="str">
            <v>.</v>
          </cell>
          <cell r="E308" t="str">
            <v>.</v>
          </cell>
          <cell r="F308" t="str">
            <v>.</v>
          </cell>
        </row>
        <row r="309">
          <cell r="A309" t="str">
            <v>019921991</v>
          </cell>
          <cell r="B309">
            <v>0</v>
          </cell>
          <cell r="C309">
            <v>1992</v>
          </cell>
          <cell r="D309">
            <v>1991</v>
          </cell>
          <cell r="E309">
            <v>-5830</v>
          </cell>
          <cell r="F309">
            <v>-13216.61</v>
          </cell>
        </row>
        <row r="310">
          <cell r="A310" t="str">
            <v>019921992</v>
          </cell>
          <cell r="B310">
            <v>0</v>
          </cell>
          <cell r="C310">
            <v>1992</v>
          </cell>
          <cell r="D310">
            <v>1992</v>
          </cell>
          <cell r="E310">
            <v>1839402</v>
          </cell>
          <cell r="F310">
            <v>3724789.05</v>
          </cell>
        </row>
        <row r="311">
          <cell r="A311" t="str">
            <v>019921993</v>
          </cell>
          <cell r="B311">
            <v>0</v>
          </cell>
          <cell r="C311">
            <v>1992</v>
          </cell>
          <cell r="D311">
            <v>1993</v>
          </cell>
          <cell r="E311">
            <v>10674231</v>
          </cell>
          <cell r="F311">
            <v>19480471.57</v>
          </cell>
        </row>
        <row r="312">
          <cell r="A312" t="str">
            <v>019921994</v>
          </cell>
          <cell r="B312">
            <v>0</v>
          </cell>
          <cell r="C312">
            <v>1992</v>
          </cell>
          <cell r="D312">
            <v>1994</v>
          </cell>
          <cell r="E312">
            <v>11638154</v>
          </cell>
          <cell r="F312">
            <v>18912000.25</v>
          </cell>
        </row>
        <row r="313">
          <cell r="A313" t="str">
            <v>019921995</v>
          </cell>
          <cell r="B313">
            <v>0</v>
          </cell>
          <cell r="C313">
            <v>1992</v>
          </cell>
          <cell r="D313">
            <v>1995</v>
          </cell>
          <cell r="E313">
            <v>8071310.5</v>
          </cell>
          <cell r="F313">
            <v>11921325.609999999</v>
          </cell>
        </row>
        <row r="314">
          <cell r="A314" t="str">
            <v>019921996</v>
          </cell>
          <cell r="B314">
            <v>0</v>
          </cell>
          <cell r="C314">
            <v>1992</v>
          </cell>
          <cell r="D314">
            <v>1996</v>
          </cell>
          <cell r="E314">
            <v>6385603</v>
          </cell>
          <cell r="F314">
            <v>8467309.5800000001</v>
          </cell>
        </row>
        <row r="315">
          <cell r="A315" t="str">
            <v>019921997</v>
          </cell>
          <cell r="B315">
            <v>0</v>
          </cell>
          <cell r="C315">
            <v>1992</v>
          </cell>
          <cell r="D315">
            <v>1997</v>
          </cell>
          <cell r="E315">
            <v>4975564</v>
          </cell>
          <cell r="F315">
            <v>6055261.3899999997</v>
          </cell>
        </row>
        <row r="316">
          <cell r="A316" t="str">
            <v>019921998</v>
          </cell>
          <cell r="B316">
            <v>0</v>
          </cell>
          <cell r="C316">
            <v>1992</v>
          </cell>
          <cell r="D316">
            <v>1998</v>
          </cell>
          <cell r="E316">
            <v>5471608</v>
          </cell>
          <cell r="F316">
            <v>6314235.6299999999</v>
          </cell>
        </row>
        <row r="317">
          <cell r="A317" t="str">
            <v>019921999</v>
          </cell>
          <cell r="B317">
            <v>0</v>
          </cell>
          <cell r="C317">
            <v>1992</v>
          </cell>
          <cell r="D317">
            <v>1999</v>
          </cell>
          <cell r="E317">
            <v>2824714</v>
          </cell>
          <cell r="F317">
            <v>3098711.26</v>
          </cell>
        </row>
        <row r="318">
          <cell r="A318" t="str">
            <v>019922000</v>
          </cell>
          <cell r="B318">
            <v>0</v>
          </cell>
          <cell r="C318">
            <v>1992</v>
          </cell>
          <cell r="D318">
            <v>2000</v>
          </cell>
          <cell r="E318">
            <v>3811913</v>
          </cell>
          <cell r="F318">
            <v>4135925.6</v>
          </cell>
        </row>
        <row r="319">
          <cell r="A319" t="str">
            <v>019922001</v>
          </cell>
          <cell r="B319">
            <v>0</v>
          </cell>
          <cell r="C319">
            <v>1992</v>
          </cell>
          <cell r="D319">
            <v>2001</v>
          </cell>
          <cell r="E319">
            <v>1192104</v>
          </cell>
          <cell r="F319">
            <v>1279127.5900000001</v>
          </cell>
        </row>
        <row r="320">
          <cell r="A320" t="str">
            <v>019922002</v>
          </cell>
          <cell r="B320">
            <v>0</v>
          </cell>
          <cell r="C320">
            <v>1992</v>
          </cell>
          <cell r="D320">
            <v>2002</v>
          </cell>
          <cell r="E320">
            <v>483986</v>
          </cell>
          <cell r="F320">
            <v>491729.78</v>
          </cell>
        </row>
        <row r="321">
          <cell r="A321" t="str">
            <v>01993.</v>
          </cell>
          <cell r="B321">
            <v>0</v>
          </cell>
          <cell r="C321">
            <v>1993</v>
          </cell>
          <cell r="D321" t="str">
            <v>.</v>
          </cell>
          <cell r="E321" t="str">
            <v>.</v>
          </cell>
          <cell r="F321" t="str">
            <v>.</v>
          </cell>
        </row>
        <row r="322">
          <cell r="A322" t="str">
            <v>019931993</v>
          </cell>
          <cell r="B322">
            <v>0</v>
          </cell>
          <cell r="C322">
            <v>1993</v>
          </cell>
          <cell r="D322">
            <v>1993</v>
          </cell>
          <cell r="E322">
            <v>1473249</v>
          </cell>
          <cell r="F322">
            <v>2688679.42</v>
          </cell>
        </row>
        <row r="323">
          <cell r="A323" t="str">
            <v>019931994</v>
          </cell>
          <cell r="B323">
            <v>0</v>
          </cell>
          <cell r="C323">
            <v>1993</v>
          </cell>
          <cell r="D323">
            <v>1994</v>
          </cell>
          <cell r="E323">
            <v>5537438</v>
          </cell>
          <cell r="F323">
            <v>8998336.75</v>
          </cell>
        </row>
        <row r="324">
          <cell r="A324" t="str">
            <v>019931995</v>
          </cell>
          <cell r="B324">
            <v>0</v>
          </cell>
          <cell r="C324">
            <v>1993</v>
          </cell>
          <cell r="D324">
            <v>1995</v>
          </cell>
          <cell r="E324">
            <v>5092456</v>
          </cell>
          <cell r="F324">
            <v>7521557.5099999998</v>
          </cell>
        </row>
        <row r="325">
          <cell r="A325" t="str">
            <v>019931996</v>
          </cell>
          <cell r="B325">
            <v>0</v>
          </cell>
          <cell r="C325">
            <v>1993</v>
          </cell>
          <cell r="D325">
            <v>1996</v>
          </cell>
          <cell r="E325">
            <v>3238281</v>
          </cell>
          <cell r="F325">
            <v>4293960.6100000003</v>
          </cell>
        </row>
        <row r="326">
          <cell r="A326" t="str">
            <v>019931997</v>
          </cell>
          <cell r="B326">
            <v>0</v>
          </cell>
          <cell r="C326">
            <v>1993</v>
          </cell>
          <cell r="D326">
            <v>1997</v>
          </cell>
          <cell r="E326">
            <v>4860568</v>
          </cell>
          <cell r="F326">
            <v>5915311.2599999998</v>
          </cell>
        </row>
        <row r="327">
          <cell r="A327" t="str">
            <v>019931998</v>
          </cell>
          <cell r="B327">
            <v>0</v>
          </cell>
          <cell r="C327">
            <v>1993</v>
          </cell>
          <cell r="D327">
            <v>1998</v>
          </cell>
          <cell r="E327">
            <v>3284786</v>
          </cell>
          <cell r="F327">
            <v>3790643.04</v>
          </cell>
        </row>
        <row r="328">
          <cell r="A328" t="str">
            <v>019931999</v>
          </cell>
          <cell r="B328">
            <v>0</v>
          </cell>
          <cell r="C328">
            <v>1993</v>
          </cell>
          <cell r="D328">
            <v>1999</v>
          </cell>
          <cell r="E328">
            <v>2495222</v>
          </cell>
          <cell r="F328">
            <v>2737258.53</v>
          </cell>
        </row>
        <row r="329">
          <cell r="A329" t="str">
            <v>019932000</v>
          </cell>
          <cell r="B329">
            <v>0</v>
          </cell>
          <cell r="C329">
            <v>1993</v>
          </cell>
          <cell r="D329">
            <v>2000</v>
          </cell>
          <cell r="E329">
            <v>2892363</v>
          </cell>
          <cell r="F329">
            <v>3138213.85</v>
          </cell>
        </row>
        <row r="330">
          <cell r="A330" t="str">
            <v>019932001</v>
          </cell>
          <cell r="B330">
            <v>0</v>
          </cell>
          <cell r="C330">
            <v>1993</v>
          </cell>
          <cell r="D330">
            <v>2001</v>
          </cell>
          <cell r="E330">
            <v>1878279</v>
          </cell>
          <cell r="F330">
            <v>2015393.37</v>
          </cell>
        </row>
        <row r="331">
          <cell r="A331" t="str">
            <v>019932002</v>
          </cell>
          <cell r="B331">
            <v>0</v>
          </cell>
          <cell r="C331">
            <v>1993</v>
          </cell>
          <cell r="D331">
            <v>2002</v>
          </cell>
          <cell r="E331">
            <v>972474</v>
          </cell>
          <cell r="F331">
            <v>988033.58</v>
          </cell>
        </row>
        <row r="332">
          <cell r="A332" t="str">
            <v>01994.</v>
          </cell>
          <cell r="B332">
            <v>0</v>
          </cell>
          <cell r="C332">
            <v>1994</v>
          </cell>
          <cell r="D332" t="str">
            <v>.</v>
          </cell>
          <cell r="E332" t="str">
            <v>.</v>
          </cell>
          <cell r="F332" t="str">
            <v>.</v>
          </cell>
        </row>
        <row r="333">
          <cell r="A333" t="str">
            <v>019941994</v>
          </cell>
          <cell r="B333">
            <v>0</v>
          </cell>
          <cell r="C333">
            <v>1994</v>
          </cell>
          <cell r="D333">
            <v>1994</v>
          </cell>
          <cell r="E333">
            <v>387007</v>
          </cell>
          <cell r="F333">
            <v>628886.38</v>
          </cell>
        </row>
        <row r="334">
          <cell r="A334" t="str">
            <v>019941995</v>
          </cell>
          <cell r="B334">
            <v>0</v>
          </cell>
          <cell r="C334">
            <v>1994</v>
          </cell>
          <cell r="D334">
            <v>1995</v>
          </cell>
          <cell r="E334">
            <v>1985575</v>
          </cell>
          <cell r="F334">
            <v>2932694.27</v>
          </cell>
        </row>
        <row r="335">
          <cell r="A335" t="str">
            <v>019941996</v>
          </cell>
          <cell r="B335">
            <v>0</v>
          </cell>
          <cell r="C335">
            <v>1994</v>
          </cell>
          <cell r="D335">
            <v>1996</v>
          </cell>
          <cell r="E335">
            <v>1973679</v>
          </cell>
          <cell r="F335">
            <v>2617098.35</v>
          </cell>
        </row>
        <row r="336">
          <cell r="A336" t="str">
            <v>019941997</v>
          </cell>
          <cell r="B336">
            <v>0</v>
          </cell>
          <cell r="C336">
            <v>1994</v>
          </cell>
          <cell r="D336">
            <v>1997</v>
          </cell>
          <cell r="E336">
            <v>2205206</v>
          </cell>
          <cell r="F336">
            <v>2683735.7000000002</v>
          </cell>
        </row>
        <row r="337">
          <cell r="A337" t="str">
            <v>019941998</v>
          </cell>
          <cell r="B337">
            <v>0</v>
          </cell>
          <cell r="C337">
            <v>1994</v>
          </cell>
          <cell r="D337">
            <v>1998</v>
          </cell>
          <cell r="E337">
            <v>2007816</v>
          </cell>
          <cell r="F337">
            <v>2317019.66</v>
          </cell>
        </row>
        <row r="338">
          <cell r="A338" t="str">
            <v>019941999</v>
          </cell>
          <cell r="B338">
            <v>0</v>
          </cell>
          <cell r="C338">
            <v>1994</v>
          </cell>
          <cell r="D338">
            <v>1999</v>
          </cell>
          <cell r="E338">
            <v>1610070</v>
          </cell>
          <cell r="F338">
            <v>1766246.79</v>
          </cell>
        </row>
        <row r="339">
          <cell r="A339" t="str">
            <v>019942000</v>
          </cell>
          <cell r="B339">
            <v>0</v>
          </cell>
          <cell r="C339">
            <v>1994</v>
          </cell>
          <cell r="D339">
            <v>2000</v>
          </cell>
          <cell r="E339">
            <v>2174396</v>
          </cell>
          <cell r="F339">
            <v>2359219.66</v>
          </cell>
        </row>
        <row r="340">
          <cell r="A340" t="str">
            <v>019942001</v>
          </cell>
          <cell r="B340">
            <v>0</v>
          </cell>
          <cell r="C340">
            <v>1994</v>
          </cell>
          <cell r="D340">
            <v>2001</v>
          </cell>
          <cell r="E340">
            <v>2442106</v>
          </cell>
          <cell r="F340">
            <v>2620379.7400000002</v>
          </cell>
        </row>
        <row r="341">
          <cell r="A341" t="str">
            <v>019942002</v>
          </cell>
          <cell r="B341">
            <v>0</v>
          </cell>
          <cell r="C341">
            <v>1994</v>
          </cell>
          <cell r="D341">
            <v>2002</v>
          </cell>
          <cell r="E341">
            <v>1023847</v>
          </cell>
          <cell r="F341">
            <v>1040228.55</v>
          </cell>
        </row>
        <row r="342">
          <cell r="A342" t="str">
            <v>01995.</v>
          </cell>
          <cell r="B342">
            <v>0</v>
          </cell>
          <cell r="C342">
            <v>1995</v>
          </cell>
          <cell r="D342" t="str">
            <v>.</v>
          </cell>
          <cell r="E342" t="str">
            <v>.</v>
          </cell>
          <cell r="F342" t="str">
            <v>.</v>
          </cell>
        </row>
        <row r="343">
          <cell r="A343" t="str">
            <v>019951995</v>
          </cell>
          <cell r="B343">
            <v>0</v>
          </cell>
          <cell r="C343">
            <v>1995</v>
          </cell>
          <cell r="D343">
            <v>1995</v>
          </cell>
          <cell r="E343">
            <v>446278.5</v>
          </cell>
          <cell r="F343">
            <v>659153.34</v>
          </cell>
        </row>
        <row r="344">
          <cell r="A344" t="str">
            <v>019951996</v>
          </cell>
          <cell r="B344">
            <v>0</v>
          </cell>
          <cell r="C344">
            <v>1995</v>
          </cell>
          <cell r="D344">
            <v>1996</v>
          </cell>
          <cell r="E344">
            <v>1729941</v>
          </cell>
          <cell r="F344">
            <v>2293901.77</v>
          </cell>
        </row>
        <row r="345">
          <cell r="A345" t="str">
            <v>019951997</v>
          </cell>
          <cell r="B345">
            <v>0</v>
          </cell>
          <cell r="C345">
            <v>1995</v>
          </cell>
          <cell r="D345">
            <v>1997</v>
          </cell>
          <cell r="E345">
            <v>2386817</v>
          </cell>
          <cell r="F345">
            <v>2904756.29</v>
          </cell>
        </row>
        <row r="346">
          <cell r="A346" t="str">
            <v>019951998</v>
          </cell>
          <cell r="B346">
            <v>0</v>
          </cell>
          <cell r="C346">
            <v>1995</v>
          </cell>
          <cell r="D346">
            <v>1998</v>
          </cell>
          <cell r="E346">
            <v>3500272</v>
          </cell>
          <cell r="F346">
            <v>4039313.89</v>
          </cell>
        </row>
        <row r="347">
          <cell r="A347" t="str">
            <v>019951999</v>
          </cell>
          <cell r="B347">
            <v>0</v>
          </cell>
          <cell r="C347">
            <v>1995</v>
          </cell>
          <cell r="D347">
            <v>1999</v>
          </cell>
          <cell r="E347">
            <v>3373617</v>
          </cell>
          <cell r="F347">
            <v>3700857.85</v>
          </cell>
        </row>
        <row r="348">
          <cell r="A348" t="str">
            <v>019952000</v>
          </cell>
          <cell r="B348">
            <v>0</v>
          </cell>
          <cell r="C348">
            <v>1995</v>
          </cell>
          <cell r="D348">
            <v>2000</v>
          </cell>
          <cell r="E348">
            <v>2197392</v>
          </cell>
          <cell r="F348">
            <v>2384170.3199999998</v>
          </cell>
        </row>
        <row r="349">
          <cell r="A349" t="str">
            <v>019952001</v>
          </cell>
          <cell r="B349">
            <v>0</v>
          </cell>
          <cell r="C349">
            <v>1995</v>
          </cell>
          <cell r="D349">
            <v>2001</v>
          </cell>
          <cell r="E349">
            <v>2306326</v>
          </cell>
          <cell r="F349">
            <v>2474687.7999999998</v>
          </cell>
        </row>
        <row r="350">
          <cell r="A350" t="str">
            <v>019952002</v>
          </cell>
          <cell r="B350">
            <v>0</v>
          </cell>
          <cell r="C350">
            <v>1995</v>
          </cell>
          <cell r="D350">
            <v>2002</v>
          </cell>
          <cell r="E350">
            <v>1710627</v>
          </cell>
          <cell r="F350">
            <v>1737997.03</v>
          </cell>
        </row>
        <row r="351">
          <cell r="A351" t="str">
            <v>01996.</v>
          </cell>
          <cell r="B351">
            <v>0</v>
          </cell>
          <cell r="C351">
            <v>1996</v>
          </cell>
          <cell r="D351" t="str">
            <v>.</v>
          </cell>
          <cell r="E351" t="str">
            <v>.</v>
          </cell>
          <cell r="F351" t="str">
            <v>.</v>
          </cell>
        </row>
        <row r="352">
          <cell r="A352" t="str">
            <v>019961996</v>
          </cell>
          <cell r="B352">
            <v>0</v>
          </cell>
          <cell r="C352">
            <v>1996</v>
          </cell>
          <cell r="D352">
            <v>1996</v>
          </cell>
          <cell r="E352">
            <v>1164357</v>
          </cell>
          <cell r="F352">
            <v>1543937.38</v>
          </cell>
        </row>
        <row r="353">
          <cell r="A353" t="str">
            <v>019961997</v>
          </cell>
          <cell r="B353">
            <v>0</v>
          </cell>
          <cell r="C353">
            <v>1996</v>
          </cell>
          <cell r="D353">
            <v>1997</v>
          </cell>
          <cell r="E353">
            <v>1477309</v>
          </cell>
          <cell r="F353">
            <v>1797885.05</v>
          </cell>
        </row>
        <row r="354">
          <cell r="A354" t="str">
            <v>019961998</v>
          </cell>
          <cell r="B354">
            <v>0</v>
          </cell>
          <cell r="C354">
            <v>1996</v>
          </cell>
          <cell r="D354">
            <v>1998</v>
          </cell>
          <cell r="E354">
            <v>1542592</v>
          </cell>
          <cell r="F354">
            <v>1780151.17</v>
          </cell>
        </row>
        <row r="355">
          <cell r="A355" t="str">
            <v>019961999</v>
          </cell>
          <cell r="B355">
            <v>0</v>
          </cell>
          <cell r="C355">
            <v>1996</v>
          </cell>
          <cell r="D355">
            <v>1999</v>
          </cell>
          <cell r="E355">
            <v>1750400</v>
          </cell>
          <cell r="F355">
            <v>1920188.8</v>
          </cell>
        </row>
        <row r="356">
          <cell r="A356" t="str">
            <v>019962000</v>
          </cell>
          <cell r="B356">
            <v>0</v>
          </cell>
          <cell r="C356">
            <v>1996</v>
          </cell>
          <cell r="D356">
            <v>2000</v>
          </cell>
          <cell r="E356">
            <v>1758334</v>
          </cell>
          <cell r="F356">
            <v>1907792.39</v>
          </cell>
        </row>
        <row r="357">
          <cell r="A357" t="str">
            <v>019962001</v>
          </cell>
          <cell r="B357">
            <v>0</v>
          </cell>
          <cell r="C357">
            <v>1996</v>
          </cell>
          <cell r="D357">
            <v>2001</v>
          </cell>
          <cell r="E357">
            <v>2841094</v>
          </cell>
          <cell r="F357">
            <v>3048493.86</v>
          </cell>
        </row>
        <row r="358">
          <cell r="A358" t="str">
            <v>019962002</v>
          </cell>
          <cell r="B358">
            <v>0</v>
          </cell>
          <cell r="C358">
            <v>1996</v>
          </cell>
          <cell r="D358">
            <v>2002</v>
          </cell>
          <cell r="E358">
            <v>1765873</v>
          </cell>
          <cell r="F358">
            <v>1794126.97</v>
          </cell>
        </row>
        <row r="359">
          <cell r="A359" t="str">
            <v>01997.</v>
          </cell>
          <cell r="B359">
            <v>0</v>
          </cell>
          <cell r="C359">
            <v>1997</v>
          </cell>
          <cell r="D359" t="str">
            <v>.</v>
          </cell>
          <cell r="E359" t="str">
            <v>.</v>
          </cell>
          <cell r="F359" t="str">
            <v>.</v>
          </cell>
        </row>
        <row r="360">
          <cell r="A360" t="str">
            <v>019971997</v>
          </cell>
          <cell r="B360">
            <v>0</v>
          </cell>
          <cell r="C360">
            <v>1997</v>
          </cell>
          <cell r="D360">
            <v>1997</v>
          </cell>
          <cell r="E360">
            <v>352642</v>
          </cell>
          <cell r="F360">
            <v>429165.31</v>
          </cell>
        </row>
        <row r="361">
          <cell r="A361" t="str">
            <v>019971998</v>
          </cell>
          <cell r="B361">
            <v>0</v>
          </cell>
          <cell r="C361">
            <v>1997</v>
          </cell>
          <cell r="D361">
            <v>1998</v>
          </cell>
          <cell r="E361">
            <v>1295454</v>
          </cell>
          <cell r="F361">
            <v>1494953.92</v>
          </cell>
        </row>
        <row r="362">
          <cell r="A362" t="str">
            <v>019971999</v>
          </cell>
          <cell r="B362">
            <v>0</v>
          </cell>
          <cell r="C362">
            <v>1997</v>
          </cell>
          <cell r="D362">
            <v>1999</v>
          </cell>
          <cell r="E362">
            <v>2006151</v>
          </cell>
          <cell r="F362">
            <v>2200747.65</v>
          </cell>
        </row>
        <row r="363">
          <cell r="A363" t="str">
            <v>The SAS</v>
          </cell>
          <cell r="D363" t="str">
            <v>The SAS</v>
          </cell>
          <cell r="E363" t="str">
            <v>System</v>
          </cell>
          <cell r="F363">
            <v>0.375</v>
          </cell>
        </row>
        <row r="364">
          <cell r="A364">
            <v>0</v>
          </cell>
        </row>
        <row r="365">
          <cell r="A365">
            <v>0</v>
          </cell>
        </row>
        <row r="366">
          <cell r="A366">
            <v>0</v>
          </cell>
          <cell r="E366" t="str">
            <v>PD_LOSS_</v>
          </cell>
        </row>
        <row r="367">
          <cell r="A367" t="str">
            <v>VEH_TYPEUNDERYRPRODYR</v>
          </cell>
          <cell r="B367" t="str">
            <v>VEH_TYPE</v>
          </cell>
          <cell r="C367" t="str">
            <v>UNDERYR</v>
          </cell>
          <cell r="D367" t="str">
            <v>PRODYR</v>
          </cell>
          <cell r="E367" t="str">
            <v>SHEKEL</v>
          </cell>
          <cell r="F367" t="str">
            <v>INDEXLOSS</v>
          </cell>
        </row>
        <row r="368">
          <cell r="A368">
            <v>0</v>
          </cell>
        </row>
        <row r="369">
          <cell r="A369" t="str">
            <v>019972000</v>
          </cell>
          <cell r="B369">
            <v>0</v>
          </cell>
          <cell r="C369">
            <v>1997</v>
          </cell>
          <cell r="D369">
            <v>2000</v>
          </cell>
          <cell r="E369">
            <v>1181519</v>
          </cell>
          <cell r="F369">
            <v>1281948.1100000001</v>
          </cell>
        </row>
        <row r="370">
          <cell r="A370" t="str">
            <v>019972001</v>
          </cell>
          <cell r="B370">
            <v>0</v>
          </cell>
          <cell r="C370">
            <v>1997</v>
          </cell>
          <cell r="D370">
            <v>2001</v>
          </cell>
          <cell r="E370">
            <v>2315858.64</v>
          </cell>
          <cell r="F370">
            <v>2484916.3199999998</v>
          </cell>
        </row>
        <row r="371">
          <cell r="A371" t="str">
            <v>019972002</v>
          </cell>
          <cell r="B371">
            <v>0</v>
          </cell>
          <cell r="C371">
            <v>1997</v>
          </cell>
          <cell r="D371">
            <v>2002</v>
          </cell>
          <cell r="E371">
            <v>1742453</v>
          </cell>
          <cell r="F371">
            <v>1770332.25</v>
          </cell>
        </row>
        <row r="372">
          <cell r="A372" t="str">
            <v>01998.</v>
          </cell>
          <cell r="B372">
            <v>0</v>
          </cell>
          <cell r="C372">
            <v>1998</v>
          </cell>
          <cell r="D372" t="str">
            <v>.</v>
          </cell>
          <cell r="E372" t="str">
            <v>.</v>
          </cell>
          <cell r="F372" t="str">
            <v>.</v>
          </cell>
        </row>
        <row r="373">
          <cell r="A373" t="str">
            <v>019981998</v>
          </cell>
          <cell r="B373">
            <v>0</v>
          </cell>
          <cell r="C373">
            <v>1998</v>
          </cell>
          <cell r="D373">
            <v>1998</v>
          </cell>
          <cell r="E373">
            <v>166804</v>
          </cell>
          <cell r="F373">
            <v>192491.82</v>
          </cell>
        </row>
        <row r="374">
          <cell r="A374" t="str">
            <v>019981999</v>
          </cell>
          <cell r="B374">
            <v>0</v>
          </cell>
          <cell r="C374">
            <v>1998</v>
          </cell>
          <cell r="D374">
            <v>1999</v>
          </cell>
          <cell r="E374">
            <v>1177253</v>
          </cell>
          <cell r="F374">
            <v>1291446.54</v>
          </cell>
        </row>
        <row r="375">
          <cell r="A375" t="str">
            <v>019982000</v>
          </cell>
          <cell r="B375">
            <v>0</v>
          </cell>
          <cell r="C375">
            <v>1998</v>
          </cell>
          <cell r="D375">
            <v>2000</v>
          </cell>
          <cell r="E375">
            <v>1120509</v>
          </cell>
          <cell r="F375">
            <v>1215752.26</v>
          </cell>
        </row>
        <row r="376">
          <cell r="A376" t="str">
            <v>019982001</v>
          </cell>
          <cell r="B376">
            <v>0</v>
          </cell>
          <cell r="C376">
            <v>1998</v>
          </cell>
          <cell r="D376">
            <v>2001</v>
          </cell>
          <cell r="E376">
            <v>2727251.53</v>
          </cell>
          <cell r="F376">
            <v>2926340.89</v>
          </cell>
        </row>
        <row r="377">
          <cell r="A377" t="str">
            <v>019982002</v>
          </cell>
          <cell r="B377">
            <v>0</v>
          </cell>
          <cell r="C377">
            <v>1998</v>
          </cell>
          <cell r="D377">
            <v>2002</v>
          </cell>
          <cell r="E377">
            <v>2389053</v>
          </cell>
          <cell r="F377">
            <v>2427277.85</v>
          </cell>
        </row>
        <row r="378">
          <cell r="A378" t="str">
            <v>01999.</v>
          </cell>
          <cell r="B378">
            <v>0</v>
          </cell>
          <cell r="C378">
            <v>1999</v>
          </cell>
          <cell r="D378" t="str">
            <v>.</v>
          </cell>
          <cell r="E378" t="str">
            <v>.</v>
          </cell>
          <cell r="F378" t="str">
            <v>.</v>
          </cell>
        </row>
        <row r="379">
          <cell r="A379" t="str">
            <v>019991999</v>
          </cell>
          <cell r="B379">
            <v>0</v>
          </cell>
          <cell r="C379">
            <v>1999</v>
          </cell>
          <cell r="D379">
            <v>1999</v>
          </cell>
          <cell r="E379">
            <v>200287</v>
          </cell>
          <cell r="F379">
            <v>219714.84</v>
          </cell>
        </row>
        <row r="380">
          <cell r="A380" t="str">
            <v>019992000</v>
          </cell>
          <cell r="B380">
            <v>0</v>
          </cell>
          <cell r="C380">
            <v>1999</v>
          </cell>
          <cell r="D380">
            <v>2000</v>
          </cell>
          <cell r="E380">
            <v>2255221</v>
          </cell>
          <cell r="F380">
            <v>2446914.7799999998</v>
          </cell>
        </row>
        <row r="381">
          <cell r="A381" t="str">
            <v>019992001</v>
          </cell>
          <cell r="B381">
            <v>0</v>
          </cell>
          <cell r="C381">
            <v>1999</v>
          </cell>
          <cell r="D381">
            <v>2001</v>
          </cell>
          <cell r="E381">
            <v>11088837.51</v>
          </cell>
          <cell r="F381">
            <v>11898322.65</v>
          </cell>
        </row>
        <row r="382">
          <cell r="A382" t="str">
            <v>019992002</v>
          </cell>
          <cell r="B382">
            <v>0</v>
          </cell>
          <cell r="C382">
            <v>1999</v>
          </cell>
          <cell r="D382">
            <v>2002</v>
          </cell>
          <cell r="E382">
            <v>9947307.8800000008</v>
          </cell>
          <cell r="F382">
            <v>10106464.810000001</v>
          </cell>
        </row>
        <row r="383">
          <cell r="A383" t="str">
            <v>02000.</v>
          </cell>
          <cell r="B383">
            <v>0</v>
          </cell>
          <cell r="C383">
            <v>2000</v>
          </cell>
          <cell r="D383" t="str">
            <v>.</v>
          </cell>
          <cell r="E383" t="str">
            <v>.</v>
          </cell>
          <cell r="F383" t="str">
            <v>.</v>
          </cell>
        </row>
        <row r="384">
          <cell r="A384" t="str">
            <v>020002000</v>
          </cell>
          <cell r="B384">
            <v>0</v>
          </cell>
          <cell r="C384">
            <v>2000</v>
          </cell>
          <cell r="D384">
            <v>2000</v>
          </cell>
          <cell r="E384">
            <v>2577530</v>
          </cell>
          <cell r="F384">
            <v>2796620.05</v>
          </cell>
        </row>
        <row r="385">
          <cell r="A385" t="str">
            <v>020002001</v>
          </cell>
          <cell r="B385">
            <v>0</v>
          </cell>
          <cell r="C385">
            <v>2000</v>
          </cell>
          <cell r="D385">
            <v>2001</v>
          </cell>
          <cell r="E385">
            <v>60886787.100000001</v>
          </cell>
          <cell r="F385">
            <v>65331522.560000002</v>
          </cell>
        </row>
        <row r="386">
          <cell r="A386" t="str">
            <v>020002002</v>
          </cell>
          <cell r="B386">
            <v>0</v>
          </cell>
          <cell r="C386">
            <v>2000</v>
          </cell>
          <cell r="D386">
            <v>2002</v>
          </cell>
          <cell r="E386">
            <v>65015647.579999998</v>
          </cell>
          <cell r="F386">
            <v>66055897.939999998</v>
          </cell>
        </row>
        <row r="387">
          <cell r="A387" t="str">
            <v>02001.</v>
          </cell>
          <cell r="B387">
            <v>0</v>
          </cell>
          <cell r="C387">
            <v>2001</v>
          </cell>
          <cell r="D387" t="str">
            <v>.</v>
          </cell>
          <cell r="E387" t="str">
            <v>.</v>
          </cell>
          <cell r="F387" t="str">
            <v>.</v>
          </cell>
        </row>
        <row r="388">
          <cell r="A388" t="str">
            <v>020012001</v>
          </cell>
          <cell r="B388">
            <v>0</v>
          </cell>
          <cell r="C388">
            <v>2001</v>
          </cell>
          <cell r="D388">
            <v>2001</v>
          </cell>
          <cell r="E388">
            <v>16347264.5</v>
          </cell>
          <cell r="F388">
            <v>17540614.809999999</v>
          </cell>
        </row>
        <row r="389">
          <cell r="A389" t="str">
            <v>020012002</v>
          </cell>
          <cell r="B389">
            <v>0</v>
          </cell>
          <cell r="C389">
            <v>2001</v>
          </cell>
          <cell r="D389">
            <v>2002</v>
          </cell>
          <cell r="E389">
            <v>92250539.090000004</v>
          </cell>
          <cell r="F389">
            <v>93726547.719999999</v>
          </cell>
        </row>
        <row r="390">
          <cell r="A390" t="str">
            <v>02002.</v>
          </cell>
          <cell r="B390">
            <v>0</v>
          </cell>
          <cell r="C390">
            <v>2002</v>
          </cell>
          <cell r="D390" t="str">
            <v>.</v>
          </cell>
          <cell r="E390" t="str">
            <v>.</v>
          </cell>
          <cell r="F390" t="str">
            <v>.</v>
          </cell>
        </row>
        <row r="391">
          <cell r="A391" t="str">
            <v>020022001</v>
          </cell>
          <cell r="B391">
            <v>0</v>
          </cell>
          <cell r="C391">
            <v>2002</v>
          </cell>
          <cell r="D391">
            <v>2001</v>
          </cell>
          <cell r="E391">
            <v>926</v>
          </cell>
          <cell r="F391">
            <v>993.6</v>
          </cell>
        </row>
        <row r="392">
          <cell r="A392" t="str">
            <v>020022002</v>
          </cell>
          <cell r="B392">
            <v>0</v>
          </cell>
          <cell r="C392">
            <v>2002</v>
          </cell>
          <cell r="D392">
            <v>2002</v>
          </cell>
          <cell r="E392">
            <v>19757501.57</v>
          </cell>
          <cell r="F392">
            <v>20073621.600000001</v>
          </cell>
        </row>
        <row r="393">
          <cell r="A393" t="str">
            <v>119741996</v>
          </cell>
          <cell r="B393">
            <v>1</v>
          </cell>
          <cell r="C393">
            <v>1974</v>
          </cell>
          <cell r="D393">
            <v>1996</v>
          </cell>
          <cell r="E393">
            <v>84929</v>
          </cell>
          <cell r="F393">
            <v>112615.85</v>
          </cell>
        </row>
        <row r="394">
          <cell r="A394" t="str">
            <v>119761996</v>
          </cell>
          <cell r="B394">
            <v>1</v>
          </cell>
          <cell r="C394">
            <v>1976</v>
          </cell>
          <cell r="D394">
            <v>1996</v>
          </cell>
          <cell r="E394">
            <v>71549</v>
          </cell>
          <cell r="F394">
            <v>94873.97</v>
          </cell>
        </row>
        <row r="395">
          <cell r="A395" t="str">
            <v>119761999</v>
          </cell>
          <cell r="B395">
            <v>1</v>
          </cell>
          <cell r="C395">
            <v>1976</v>
          </cell>
          <cell r="D395">
            <v>1999</v>
          </cell>
          <cell r="E395">
            <v>22071</v>
          </cell>
          <cell r="F395">
            <v>24211.89</v>
          </cell>
        </row>
        <row r="396">
          <cell r="A396" t="str">
            <v>11977.</v>
          </cell>
          <cell r="B396">
            <v>1</v>
          </cell>
          <cell r="C396">
            <v>1977</v>
          </cell>
          <cell r="D396" t="str">
            <v>.</v>
          </cell>
          <cell r="E396" t="str">
            <v>.</v>
          </cell>
          <cell r="F396" t="str">
            <v>.</v>
          </cell>
        </row>
        <row r="397">
          <cell r="A397" t="str">
            <v>119771976</v>
          </cell>
          <cell r="B397">
            <v>1</v>
          </cell>
          <cell r="C397">
            <v>1977</v>
          </cell>
          <cell r="D397">
            <v>1976</v>
          </cell>
          <cell r="E397">
            <v>42.39</v>
          </cell>
          <cell r="F397">
            <v>42.39</v>
          </cell>
        </row>
        <row r="398">
          <cell r="A398" t="str">
            <v>119771977</v>
          </cell>
          <cell r="B398">
            <v>1</v>
          </cell>
          <cell r="C398">
            <v>1977</v>
          </cell>
          <cell r="D398">
            <v>1977</v>
          </cell>
          <cell r="E398">
            <v>3374.49</v>
          </cell>
          <cell r="F398">
            <v>36938260.869999997</v>
          </cell>
        </row>
        <row r="399">
          <cell r="A399" t="str">
            <v>119771978</v>
          </cell>
          <cell r="B399">
            <v>1</v>
          </cell>
          <cell r="C399">
            <v>1977</v>
          </cell>
          <cell r="D399">
            <v>1978</v>
          </cell>
          <cell r="E399">
            <v>15288.27</v>
          </cell>
          <cell r="F399">
            <v>111126581.98999999</v>
          </cell>
        </row>
        <row r="400">
          <cell r="A400" t="str">
            <v>119771979</v>
          </cell>
          <cell r="B400">
            <v>1</v>
          </cell>
          <cell r="C400">
            <v>1977</v>
          </cell>
          <cell r="D400">
            <v>1979</v>
          </cell>
          <cell r="E400">
            <v>29848</v>
          </cell>
          <cell r="F400">
            <v>121685968.04000001</v>
          </cell>
        </row>
        <row r="401">
          <cell r="A401" t="str">
            <v>119771980</v>
          </cell>
          <cell r="B401">
            <v>1</v>
          </cell>
          <cell r="C401">
            <v>1977</v>
          </cell>
          <cell r="D401">
            <v>1980</v>
          </cell>
          <cell r="E401">
            <v>55847.86</v>
          </cell>
          <cell r="F401">
            <v>98556561.519999996</v>
          </cell>
        </row>
        <row r="402">
          <cell r="A402" t="str">
            <v>119771981</v>
          </cell>
          <cell r="B402">
            <v>1</v>
          </cell>
          <cell r="C402">
            <v>1977</v>
          </cell>
          <cell r="D402">
            <v>1981</v>
          </cell>
          <cell r="E402">
            <v>88450.97</v>
          </cell>
          <cell r="F402">
            <v>71998293.519999996</v>
          </cell>
        </row>
        <row r="403">
          <cell r="A403" t="str">
            <v>119771982</v>
          </cell>
          <cell r="B403">
            <v>1</v>
          </cell>
          <cell r="C403">
            <v>1977</v>
          </cell>
          <cell r="D403">
            <v>1982</v>
          </cell>
          <cell r="E403">
            <v>149342.32999999999</v>
          </cell>
          <cell r="F403">
            <v>55170491.579999998</v>
          </cell>
        </row>
        <row r="404">
          <cell r="A404" t="str">
            <v>119771983</v>
          </cell>
          <cell r="B404">
            <v>1</v>
          </cell>
          <cell r="C404">
            <v>1977</v>
          </cell>
          <cell r="D404">
            <v>1983</v>
          </cell>
          <cell r="E404">
            <v>232681.87</v>
          </cell>
          <cell r="F404">
            <v>34991164.969999999</v>
          </cell>
        </row>
        <row r="405">
          <cell r="A405" t="str">
            <v>119771984</v>
          </cell>
          <cell r="B405">
            <v>1</v>
          </cell>
          <cell r="C405">
            <v>1977</v>
          </cell>
          <cell r="D405">
            <v>1984</v>
          </cell>
          <cell r="E405">
            <v>699634.28</v>
          </cell>
          <cell r="F405">
            <v>22204992.780000001</v>
          </cell>
        </row>
        <row r="406">
          <cell r="A406" t="str">
            <v>119771985</v>
          </cell>
          <cell r="B406">
            <v>1</v>
          </cell>
          <cell r="C406">
            <v>1977</v>
          </cell>
          <cell r="D406">
            <v>1985</v>
          </cell>
          <cell r="E406">
            <v>1685818.85</v>
          </cell>
          <cell r="F406">
            <v>13221877.24</v>
          </cell>
        </row>
        <row r="407">
          <cell r="A407" t="str">
            <v>119771986</v>
          </cell>
          <cell r="B407">
            <v>1</v>
          </cell>
          <cell r="C407">
            <v>1977</v>
          </cell>
          <cell r="D407">
            <v>1986</v>
          </cell>
          <cell r="E407">
            <v>3795719</v>
          </cell>
          <cell r="F407">
            <v>20102127.82</v>
          </cell>
        </row>
        <row r="408">
          <cell r="A408" t="str">
            <v>119771987</v>
          </cell>
          <cell r="B408">
            <v>1</v>
          </cell>
          <cell r="C408">
            <v>1977</v>
          </cell>
          <cell r="D408">
            <v>1987</v>
          </cell>
          <cell r="E408">
            <v>2792944</v>
          </cell>
          <cell r="F408">
            <v>12342019.539999999</v>
          </cell>
        </row>
        <row r="409">
          <cell r="A409" t="str">
            <v>119771988</v>
          </cell>
          <cell r="B409">
            <v>1</v>
          </cell>
          <cell r="C409">
            <v>1977</v>
          </cell>
          <cell r="D409">
            <v>1988</v>
          </cell>
          <cell r="E409">
            <v>1648930</v>
          </cell>
          <cell r="F409">
            <v>6264285.0700000003</v>
          </cell>
        </row>
        <row r="410">
          <cell r="A410" t="str">
            <v>119771989</v>
          </cell>
          <cell r="B410">
            <v>1</v>
          </cell>
          <cell r="C410">
            <v>1977</v>
          </cell>
          <cell r="D410">
            <v>1989</v>
          </cell>
          <cell r="E410">
            <v>2553030</v>
          </cell>
          <cell r="F410">
            <v>8070127.8300000001</v>
          </cell>
        </row>
        <row r="411">
          <cell r="A411" t="str">
            <v>119771990</v>
          </cell>
          <cell r="B411">
            <v>1</v>
          </cell>
          <cell r="C411">
            <v>1977</v>
          </cell>
          <cell r="D411">
            <v>1990</v>
          </cell>
          <cell r="E411">
            <v>925975</v>
          </cell>
          <cell r="F411">
            <v>2498280.5499999998</v>
          </cell>
        </row>
        <row r="412">
          <cell r="A412" t="str">
            <v>119771991</v>
          </cell>
          <cell r="B412">
            <v>1</v>
          </cell>
          <cell r="C412">
            <v>1977</v>
          </cell>
          <cell r="D412">
            <v>1991</v>
          </cell>
          <cell r="E412">
            <v>884066</v>
          </cell>
          <cell r="F412">
            <v>2004177.62</v>
          </cell>
        </row>
        <row r="413">
          <cell r="A413" t="str">
            <v>119771992</v>
          </cell>
          <cell r="B413">
            <v>1</v>
          </cell>
          <cell r="C413">
            <v>1977</v>
          </cell>
          <cell r="D413">
            <v>1992</v>
          </cell>
          <cell r="E413">
            <v>759811</v>
          </cell>
          <cell r="F413">
            <v>1538617.27</v>
          </cell>
        </row>
        <row r="414">
          <cell r="A414" t="str">
            <v>119771993</v>
          </cell>
          <cell r="B414">
            <v>1</v>
          </cell>
          <cell r="C414">
            <v>1977</v>
          </cell>
          <cell r="D414">
            <v>1993</v>
          </cell>
          <cell r="E414">
            <v>359708</v>
          </cell>
          <cell r="F414">
            <v>656467.1</v>
          </cell>
        </row>
        <row r="415">
          <cell r="A415" t="str">
            <v>119771994</v>
          </cell>
          <cell r="B415">
            <v>1</v>
          </cell>
          <cell r="C415">
            <v>1977</v>
          </cell>
          <cell r="D415">
            <v>1994</v>
          </cell>
          <cell r="E415">
            <v>398322</v>
          </cell>
          <cell r="F415">
            <v>647273.25</v>
          </cell>
        </row>
        <row r="416">
          <cell r="A416" t="str">
            <v>119771995</v>
          </cell>
          <cell r="B416">
            <v>1</v>
          </cell>
          <cell r="C416">
            <v>1977</v>
          </cell>
          <cell r="D416">
            <v>1995</v>
          </cell>
          <cell r="E416">
            <v>20323</v>
          </cell>
          <cell r="F416">
            <v>30017.07</v>
          </cell>
        </row>
        <row r="417">
          <cell r="A417" t="str">
            <v>119771996</v>
          </cell>
          <cell r="B417">
            <v>1</v>
          </cell>
          <cell r="C417">
            <v>1977</v>
          </cell>
          <cell r="D417">
            <v>1996</v>
          </cell>
          <cell r="E417">
            <v>66290</v>
          </cell>
          <cell r="F417">
            <v>87900.54</v>
          </cell>
        </row>
        <row r="418">
          <cell r="A418" t="str">
            <v>119771997</v>
          </cell>
          <cell r="B418">
            <v>1</v>
          </cell>
          <cell r="C418">
            <v>1977</v>
          </cell>
          <cell r="D418">
            <v>1997</v>
          </cell>
          <cell r="E418">
            <v>11209</v>
          </cell>
          <cell r="F418">
            <v>13641.35</v>
          </cell>
        </row>
        <row r="419">
          <cell r="A419" t="str">
            <v>119771998</v>
          </cell>
          <cell r="B419">
            <v>1</v>
          </cell>
          <cell r="C419">
            <v>1977</v>
          </cell>
          <cell r="D419">
            <v>1998</v>
          </cell>
          <cell r="E419">
            <v>170737</v>
          </cell>
          <cell r="F419">
            <v>197030.5</v>
          </cell>
        </row>
        <row r="420">
          <cell r="A420" t="str">
            <v>119771999</v>
          </cell>
          <cell r="B420">
            <v>1</v>
          </cell>
          <cell r="C420">
            <v>1977</v>
          </cell>
          <cell r="D420">
            <v>1999</v>
          </cell>
          <cell r="E420">
            <v>55194.25</v>
          </cell>
          <cell r="F420">
            <v>60548.09</v>
          </cell>
        </row>
        <row r="421">
          <cell r="A421" t="str">
            <v>119772000</v>
          </cell>
          <cell r="B421">
            <v>1</v>
          </cell>
          <cell r="C421">
            <v>1977</v>
          </cell>
          <cell r="D421">
            <v>2000</v>
          </cell>
          <cell r="E421">
            <v>51777</v>
          </cell>
          <cell r="F421">
            <v>56178.05</v>
          </cell>
        </row>
        <row r="422">
          <cell r="A422" t="str">
            <v>119772001</v>
          </cell>
          <cell r="B422">
            <v>1</v>
          </cell>
          <cell r="C422">
            <v>1977</v>
          </cell>
          <cell r="D422">
            <v>2001</v>
          </cell>
          <cell r="E422">
            <v>141890</v>
          </cell>
          <cell r="F422">
            <v>152247.97</v>
          </cell>
        </row>
        <row r="423">
          <cell r="A423" t="str">
            <v>11978.</v>
          </cell>
          <cell r="B423">
            <v>1</v>
          </cell>
          <cell r="C423">
            <v>1978</v>
          </cell>
          <cell r="D423" t="str">
            <v>.</v>
          </cell>
          <cell r="E423" t="str">
            <v>.</v>
          </cell>
          <cell r="F423" t="str">
            <v>.</v>
          </cell>
        </row>
        <row r="424">
          <cell r="A424" t="str">
            <v>The SAS</v>
          </cell>
          <cell r="D424" t="str">
            <v>The SAS</v>
          </cell>
          <cell r="E424" t="str">
            <v>System</v>
          </cell>
          <cell r="F424">
            <v>0.375</v>
          </cell>
        </row>
        <row r="425">
          <cell r="A425">
            <v>0</v>
          </cell>
        </row>
        <row r="426">
          <cell r="A426">
            <v>0</v>
          </cell>
        </row>
        <row r="427">
          <cell r="A427">
            <v>0</v>
          </cell>
          <cell r="E427" t="str">
            <v>PD_LOSS_</v>
          </cell>
        </row>
        <row r="428">
          <cell r="A428" t="str">
            <v>VEH_TYPEUNDERYRPRODYR</v>
          </cell>
          <cell r="B428" t="str">
            <v>VEH_TYPE</v>
          </cell>
          <cell r="C428" t="str">
            <v>UNDERYR</v>
          </cell>
          <cell r="D428" t="str">
            <v>PRODYR</v>
          </cell>
          <cell r="E428" t="str">
            <v>SHEKEL</v>
          </cell>
          <cell r="F428" t="str">
            <v>INDEXLOSS</v>
          </cell>
        </row>
        <row r="429">
          <cell r="A429">
            <v>0</v>
          </cell>
        </row>
        <row r="430">
          <cell r="A430" t="str">
            <v>119781978</v>
          </cell>
          <cell r="B430">
            <v>1</v>
          </cell>
          <cell r="C430">
            <v>1978</v>
          </cell>
          <cell r="D430">
            <v>1978</v>
          </cell>
          <cell r="E430">
            <v>1614.72</v>
          </cell>
          <cell r="F430">
            <v>11736992.77</v>
          </cell>
        </row>
        <row r="431">
          <cell r="A431" t="str">
            <v>119781979</v>
          </cell>
          <cell r="B431">
            <v>1</v>
          </cell>
          <cell r="C431">
            <v>1978</v>
          </cell>
          <cell r="D431">
            <v>1979</v>
          </cell>
          <cell r="E431">
            <v>15115.68</v>
          </cell>
          <cell r="F431">
            <v>61624435.590000004</v>
          </cell>
        </row>
        <row r="432">
          <cell r="A432" t="str">
            <v>119781980</v>
          </cell>
          <cell r="B432">
            <v>1</v>
          </cell>
          <cell r="C432">
            <v>1978</v>
          </cell>
          <cell r="D432">
            <v>1980</v>
          </cell>
          <cell r="E432">
            <v>39164.29</v>
          </cell>
          <cell r="F432">
            <v>69114514.980000004</v>
          </cell>
        </row>
        <row r="433">
          <cell r="A433" t="str">
            <v>119781981</v>
          </cell>
          <cell r="B433">
            <v>1</v>
          </cell>
          <cell r="C433">
            <v>1978</v>
          </cell>
          <cell r="D433">
            <v>1981</v>
          </cell>
          <cell r="E433">
            <v>98182.13</v>
          </cell>
          <cell r="F433">
            <v>79919370.180000007</v>
          </cell>
        </row>
        <row r="434">
          <cell r="A434" t="str">
            <v>119781982</v>
          </cell>
          <cell r="B434">
            <v>1</v>
          </cell>
          <cell r="C434">
            <v>1978</v>
          </cell>
          <cell r="D434">
            <v>1982</v>
          </cell>
          <cell r="E434">
            <v>129368.98</v>
          </cell>
          <cell r="F434">
            <v>47791876.700000003</v>
          </cell>
        </row>
        <row r="435">
          <cell r="A435" t="str">
            <v>119781983</v>
          </cell>
          <cell r="B435">
            <v>1</v>
          </cell>
          <cell r="C435">
            <v>1978</v>
          </cell>
          <cell r="D435">
            <v>1983</v>
          </cell>
          <cell r="E435">
            <v>263619.52</v>
          </cell>
          <cell r="F435">
            <v>39643630.659999996</v>
          </cell>
        </row>
        <row r="436">
          <cell r="A436" t="str">
            <v>119781984</v>
          </cell>
          <cell r="B436">
            <v>1</v>
          </cell>
          <cell r="C436">
            <v>1978</v>
          </cell>
          <cell r="D436">
            <v>1984</v>
          </cell>
          <cell r="E436">
            <v>472129.82</v>
          </cell>
          <cell r="F436">
            <v>14984456.23</v>
          </cell>
        </row>
        <row r="437">
          <cell r="A437" t="str">
            <v>119781985</v>
          </cell>
          <cell r="B437">
            <v>1</v>
          </cell>
          <cell r="C437">
            <v>1978</v>
          </cell>
          <cell r="D437">
            <v>1985</v>
          </cell>
          <cell r="E437">
            <v>2696461.48</v>
          </cell>
          <cell r="F437">
            <v>21148347.390000001</v>
          </cell>
        </row>
        <row r="438">
          <cell r="A438" t="str">
            <v>119781986</v>
          </cell>
          <cell r="B438">
            <v>1</v>
          </cell>
          <cell r="C438">
            <v>1978</v>
          </cell>
          <cell r="D438">
            <v>1986</v>
          </cell>
          <cell r="E438">
            <v>2056052</v>
          </cell>
          <cell r="F438">
            <v>10888851.390000001</v>
          </cell>
        </row>
        <row r="439">
          <cell r="A439" t="str">
            <v>119781987</v>
          </cell>
          <cell r="B439">
            <v>1</v>
          </cell>
          <cell r="C439">
            <v>1978</v>
          </cell>
          <cell r="D439">
            <v>1987</v>
          </cell>
          <cell r="E439">
            <v>2560905</v>
          </cell>
          <cell r="F439">
            <v>11316639.189999999</v>
          </cell>
        </row>
        <row r="440">
          <cell r="A440" t="str">
            <v>119781988</v>
          </cell>
          <cell r="B440">
            <v>1</v>
          </cell>
          <cell r="C440">
            <v>1978</v>
          </cell>
          <cell r="D440">
            <v>1988</v>
          </cell>
          <cell r="E440">
            <v>2749504</v>
          </cell>
          <cell r="F440">
            <v>10445365.699999999</v>
          </cell>
        </row>
        <row r="441">
          <cell r="A441" t="str">
            <v>119781989</v>
          </cell>
          <cell r="B441">
            <v>1</v>
          </cell>
          <cell r="C441">
            <v>1978</v>
          </cell>
          <cell r="D441">
            <v>1989</v>
          </cell>
          <cell r="E441">
            <v>2255778</v>
          </cell>
          <cell r="F441">
            <v>7130514.2599999998</v>
          </cell>
        </row>
        <row r="442">
          <cell r="A442" t="str">
            <v>119781990</v>
          </cell>
          <cell r="B442">
            <v>1</v>
          </cell>
          <cell r="C442">
            <v>1978</v>
          </cell>
          <cell r="D442">
            <v>1990</v>
          </cell>
          <cell r="E442">
            <v>2334769</v>
          </cell>
          <cell r="F442">
            <v>6299206.7599999998</v>
          </cell>
        </row>
        <row r="443">
          <cell r="A443" t="str">
            <v>119781991</v>
          </cell>
          <cell r="B443">
            <v>1</v>
          </cell>
          <cell r="C443">
            <v>1978</v>
          </cell>
          <cell r="D443">
            <v>1991</v>
          </cell>
          <cell r="E443">
            <v>1396535</v>
          </cell>
          <cell r="F443">
            <v>3165944.84</v>
          </cell>
        </row>
        <row r="444">
          <cell r="A444" t="str">
            <v>119781992</v>
          </cell>
          <cell r="B444">
            <v>1</v>
          </cell>
          <cell r="C444">
            <v>1978</v>
          </cell>
          <cell r="D444">
            <v>1992</v>
          </cell>
          <cell r="E444">
            <v>872823</v>
          </cell>
          <cell r="F444">
            <v>1767466.57</v>
          </cell>
        </row>
        <row r="445">
          <cell r="A445" t="str">
            <v>119781993</v>
          </cell>
          <cell r="B445">
            <v>1</v>
          </cell>
          <cell r="C445">
            <v>1978</v>
          </cell>
          <cell r="D445">
            <v>1993</v>
          </cell>
          <cell r="E445">
            <v>275818</v>
          </cell>
          <cell r="F445">
            <v>503367.85</v>
          </cell>
        </row>
        <row r="446">
          <cell r="A446" t="str">
            <v>119781994</v>
          </cell>
          <cell r="B446">
            <v>1</v>
          </cell>
          <cell r="C446">
            <v>1978</v>
          </cell>
          <cell r="D446">
            <v>1994</v>
          </cell>
          <cell r="E446">
            <v>493886</v>
          </cell>
          <cell r="F446">
            <v>802564.75</v>
          </cell>
        </row>
        <row r="447">
          <cell r="A447" t="str">
            <v>119781995</v>
          </cell>
          <cell r="B447">
            <v>1</v>
          </cell>
          <cell r="C447">
            <v>1978</v>
          </cell>
          <cell r="D447">
            <v>1995</v>
          </cell>
          <cell r="E447">
            <v>307775</v>
          </cell>
          <cell r="F447">
            <v>454583.67</v>
          </cell>
        </row>
        <row r="448">
          <cell r="A448" t="str">
            <v>119781996</v>
          </cell>
          <cell r="B448">
            <v>1</v>
          </cell>
          <cell r="C448">
            <v>1978</v>
          </cell>
          <cell r="D448">
            <v>1996</v>
          </cell>
          <cell r="E448">
            <v>378745</v>
          </cell>
          <cell r="F448">
            <v>502215.87</v>
          </cell>
        </row>
        <row r="449">
          <cell r="A449" t="str">
            <v>119781997</v>
          </cell>
          <cell r="B449">
            <v>1</v>
          </cell>
          <cell r="C449">
            <v>1978</v>
          </cell>
          <cell r="D449">
            <v>1997</v>
          </cell>
          <cell r="E449">
            <v>285377</v>
          </cell>
          <cell r="F449">
            <v>347303.81</v>
          </cell>
        </row>
        <row r="450">
          <cell r="A450" t="str">
            <v>119781998</v>
          </cell>
          <cell r="B450">
            <v>1</v>
          </cell>
          <cell r="C450">
            <v>1978</v>
          </cell>
          <cell r="D450">
            <v>1998</v>
          </cell>
          <cell r="E450">
            <v>1032633</v>
          </cell>
          <cell r="F450">
            <v>1191658.48</v>
          </cell>
        </row>
        <row r="451">
          <cell r="A451" t="str">
            <v>119781999</v>
          </cell>
          <cell r="B451">
            <v>1</v>
          </cell>
          <cell r="C451">
            <v>1978</v>
          </cell>
          <cell r="D451">
            <v>1999</v>
          </cell>
          <cell r="E451">
            <v>614384</v>
          </cell>
          <cell r="F451">
            <v>673979.25</v>
          </cell>
        </row>
        <row r="452">
          <cell r="A452" t="str">
            <v>119782000</v>
          </cell>
          <cell r="B452">
            <v>1</v>
          </cell>
          <cell r="C452">
            <v>1978</v>
          </cell>
          <cell r="D452">
            <v>2000</v>
          </cell>
          <cell r="E452">
            <v>157451</v>
          </cell>
          <cell r="F452">
            <v>170834.33</v>
          </cell>
        </row>
        <row r="453">
          <cell r="A453" t="str">
            <v>119782001</v>
          </cell>
          <cell r="B453">
            <v>1</v>
          </cell>
          <cell r="C453">
            <v>1978</v>
          </cell>
          <cell r="D453">
            <v>2001</v>
          </cell>
          <cell r="E453">
            <v>162866</v>
          </cell>
          <cell r="F453">
            <v>174755.22</v>
          </cell>
        </row>
        <row r="454">
          <cell r="A454" t="str">
            <v>119782002</v>
          </cell>
          <cell r="B454">
            <v>1</v>
          </cell>
          <cell r="C454">
            <v>1978</v>
          </cell>
          <cell r="D454">
            <v>2002</v>
          </cell>
          <cell r="E454">
            <v>158172</v>
          </cell>
          <cell r="F454">
            <v>160702.75</v>
          </cell>
        </row>
        <row r="455">
          <cell r="A455" t="str">
            <v>11979.</v>
          </cell>
          <cell r="B455">
            <v>1</v>
          </cell>
          <cell r="C455">
            <v>1979</v>
          </cell>
          <cell r="D455" t="str">
            <v>.</v>
          </cell>
          <cell r="E455" t="str">
            <v>.</v>
          </cell>
          <cell r="F455" t="str">
            <v>.</v>
          </cell>
        </row>
        <row r="456">
          <cell r="A456" t="str">
            <v>119791979</v>
          </cell>
          <cell r="B456">
            <v>1</v>
          </cell>
          <cell r="C456">
            <v>1979</v>
          </cell>
          <cell r="D456">
            <v>1979</v>
          </cell>
          <cell r="E456">
            <v>3092.79</v>
          </cell>
          <cell r="F456">
            <v>12608856.380000001</v>
          </cell>
        </row>
        <row r="457">
          <cell r="A457" t="str">
            <v>119791980</v>
          </cell>
          <cell r="B457">
            <v>1</v>
          </cell>
          <cell r="C457">
            <v>1979</v>
          </cell>
          <cell r="D457">
            <v>1980</v>
          </cell>
          <cell r="E457">
            <v>25300.67</v>
          </cell>
          <cell r="F457">
            <v>44648927.270000003</v>
          </cell>
        </row>
        <row r="458">
          <cell r="A458" t="str">
            <v>119791981</v>
          </cell>
          <cell r="B458">
            <v>1</v>
          </cell>
          <cell r="C458">
            <v>1979</v>
          </cell>
          <cell r="D458">
            <v>1981</v>
          </cell>
          <cell r="E458">
            <v>91946.97</v>
          </cell>
          <cell r="F458">
            <v>74844006.060000002</v>
          </cell>
        </row>
        <row r="459">
          <cell r="A459" t="str">
            <v>119791982</v>
          </cell>
          <cell r="B459">
            <v>1</v>
          </cell>
          <cell r="C459">
            <v>1979</v>
          </cell>
          <cell r="D459">
            <v>1982</v>
          </cell>
          <cell r="E459">
            <v>144720.57999999999</v>
          </cell>
          <cell r="F459">
            <v>53463110.829999998</v>
          </cell>
        </row>
        <row r="460">
          <cell r="A460" t="str">
            <v>119791983</v>
          </cell>
          <cell r="B460">
            <v>1</v>
          </cell>
          <cell r="C460">
            <v>1979</v>
          </cell>
          <cell r="D460">
            <v>1983</v>
          </cell>
          <cell r="E460">
            <v>212141.62</v>
          </cell>
          <cell r="F460">
            <v>31902281.100000001</v>
          </cell>
        </row>
        <row r="461">
          <cell r="A461" t="str">
            <v>119791984</v>
          </cell>
          <cell r="B461">
            <v>1</v>
          </cell>
          <cell r="C461">
            <v>1979</v>
          </cell>
          <cell r="D461">
            <v>1984</v>
          </cell>
          <cell r="E461">
            <v>693164.39</v>
          </cell>
          <cell r="F461">
            <v>21999651.41</v>
          </cell>
        </row>
        <row r="462">
          <cell r="A462" t="str">
            <v>119791985</v>
          </cell>
          <cell r="B462">
            <v>1</v>
          </cell>
          <cell r="C462">
            <v>1979</v>
          </cell>
          <cell r="D462">
            <v>1985</v>
          </cell>
          <cell r="E462">
            <v>2951988.93</v>
          </cell>
          <cell r="F462">
            <v>23152449.18</v>
          </cell>
        </row>
        <row r="463">
          <cell r="A463" t="str">
            <v>119791986</v>
          </cell>
          <cell r="B463">
            <v>1</v>
          </cell>
          <cell r="C463">
            <v>1979</v>
          </cell>
          <cell r="D463">
            <v>1986</v>
          </cell>
          <cell r="E463">
            <v>5686070</v>
          </cell>
          <cell r="F463">
            <v>30113426.719999999</v>
          </cell>
        </row>
        <row r="464">
          <cell r="A464" t="str">
            <v>119791987</v>
          </cell>
          <cell r="B464">
            <v>1</v>
          </cell>
          <cell r="C464">
            <v>1979</v>
          </cell>
          <cell r="D464">
            <v>1987</v>
          </cell>
          <cell r="E464">
            <v>3674006</v>
          </cell>
          <cell r="F464">
            <v>16235432.51</v>
          </cell>
        </row>
        <row r="465">
          <cell r="A465" t="str">
            <v>119791988</v>
          </cell>
          <cell r="B465">
            <v>1</v>
          </cell>
          <cell r="C465">
            <v>1979</v>
          </cell>
          <cell r="D465">
            <v>1988</v>
          </cell>
          <cell r="E465">
            <v>3553755</v>
          </cell>
          <cell r="F465">
            <v>13500715.24</v>
          </cell>
        </row>
        <row r="466">
          <cell r="A466" t="str">
            <v>119791989</v>
          </cell>
          <cell r="B466">
            <v>1</v>
          </cell>
          <cell r="C466">
            <v>1979</v>
          </cell>
          <cell r="D466">
            <v>1989</v>
          </cell>
          <cell r="E466">
            <v>4066210</v>
          </cell>
          <cell r="F466">
            <v>12853289.810000001</v>
          </cell>
        </row>
        <row r="467">
          <cell r="A467" t="str">
            <v>119791990</v>
          </cell>
          <cell r="B467">
            <v>1</v>
          </cell>
          <cell r="C467">
            <v>1979</v>
          </cell>
          <cell r="D467">
            <v>1990</v>
          </cell>
          <cell r="E467">
            <v>2246793</v>
          </cell>
          <cell r="F467">
            <v>6061847.5099999998</v>
          </cell>
        </row>
        <row r="468">
          <cell r="A468" t="str">
            <v>119791991</v>
          </cell>
          <cell r="B468">
            <v>1</v>
          </cell>
          <cell r="C468">
            <v>1979</v>
          </cell>
          <cell r="D468">
            <v>1991</v>
          </cell>
          <cell r="E468">
            <v>2326479</v>
          </cell>
          <cell r="F468">
            <v>5274127.8899999997</v>
          </cell>
        </row>
        <row r="469">
          <cell r="A469" t="str">
            <v>119791992</v>
          </cell>
          <cell r="B469">
            <v>1</v>
          </cell>
          <cell r="C469">
            <v>1979</v>
          </cell>
          <cell r="D469">
            <v>1992</v>
          </cell>
          <cell r="E469">
            <v>1575656</v>
          </cell>
          <cell r="F469">
            <v>3190703.4</v>
          </cell>
        </row>
        <row r="470">
          <cell r="A470" t="str">
            <v>119791993</v>
          </cell>
          <cell r="B470">
            <v>1</v>
          </cell>
          <cell r="C470">
            <v>1979</v>
          </cell>
          <cell r="D470">
            <v>1993</v>
          </cell>
          <cell r="E470">
            <v>1587896</v>
          </cell>
          <cell r="F470">
            <v>2897910.2</v>
          </cell>
        </row>
        <row r="471">
          <cell r="A471" t="str">
            <v>119791994</v>
          </cell>
          <cell r="B471">
            <v>1</v>
          </cell>
          <cell r="C471">
            <v>1979</v>
          </cell>
          <cell r="D471">
            <v>1994</v>
          </cell>
          <cell r="E471">
            <v>2795201</v>
          </cell>
          <cell r="F471">
            <v>4542201.63</v>
          </cell>
        </row>
        <row r="472">
          <cell r="A472" t="str">
            <v>119791995</v>
          </cell>
          <cell r="B472">
            <v>1</v>
          </cell>
          <cell r="C472">
            <v>1979</v>
          </cell>
          <cell r="D472">
            <v>1995</v>
          </cell>
          <cell r="E472">
            <v>5966277</v>
          </cell>
          <cell r="F472">
            <v>8812191.1300000008</v>
          </cell>
        </row>
        <row r="473">
          <cell r="A473" t="str">
            <v>119791996</v>
          </cell>
          <cell r="B473">
            <v>1</v>
          </cell>
          <cell r="C473">
            <v>1979</v>
          </cell>
          <cell r="D473">
            <v>1996</v>
          </cell>
          <cell r="E473">
            <v>840572</v>
          </cell>
          <cell r="F473">
            <v>1114598.47</v>
          </cell>
        </row>
        <row r="474">
          <cell r="A474" t="str">
            <v>119791997</v>
          </cell>
          <cell r="B474">
            <v>1</v>
          </cell>
          <cell r="C474">
            <v>1979</v>
          </cell>
          <cell r="D474">
            <v>1997</v>
          </cell>
          <cell r="E474">
            <v>466181</v>
          </cell>
          <cell r="F474">
            <v>567342.28</v>
          </cell>
        </row>
        <row r="475">
          <cell r="A475" t="str">
            <v>119791998</v>
          </cell>
          <cell r="B475">
            <v>1</v>
          </cell>
          <cell r="C475">
            <v>1979</v>
          </cell>
          <cell r="D475">
            <v>1998</v>
          </cell>
          <cell r="E475">
            <v>214261</v>
          </cell>
          <cell r="F475">
            <v>247257.19</v>
          </cell>
        </row>
        <row r="476">
          <cell r="A476" t="str">
            <v>119791999</v>
          </cell>
          <cell r="B476">
            <v>1</v>
          </cell>
          <cell r="C476">
            <v>1979</v>
          </cell>
          <cell r="D476">
            <v>1999</v>
          </cell>
          <cell r="E476">
            <v>1573877.63</v>
          </cell>
          <cell r="F476">
            <v>1726543.76</v>
          </cell>
        </row>
        <row r="477">
          <cell r="A477" t="str">
            <v>119792000</v>
          </cell>
          <cell r="B477">
            <v>1</v>
          </cell>
          <cell r="C477">
            <v>1979</v>
          </cell>
          <cell r="D477">
            <v>2000</v>
          </cell>
          <cell r="E477">
            <v>3758983</v>
          </cell>
          <cell r="F477">
            <v>4078496.55</v>
          </cell>
        </row>
        <row r="478">
          <cell r="A478" t="str">
            <v>119792001</v>
          </cell>
          <cell r="B478">
            <v>1</v>
          </cell>
          <cell r="C478">
            <v>1979</v>
          </cell>
          <cell r="D478">
            <v>2001</v>
          </cell>
          <cell r="E478">
            <v>151120</v>
          </cell>
          <cell r="F478">
            <v>162151.76</v>
          </cell>
        </row>
        <row r="479">
          <cell r="A479" t="str">
            <v>119792002</v>
          </cell>
          <cell r="B479">
            <v>1</v>
          </cell>
          <cell r="C479">
            <v>1979</v>
          </cell>
          <cell r="D479">
            <v>2002</v>
          </cell>
          <cell r="E479">
            <v>83508</v>
          </cell>
          <cell r="F479">
            <v>84844.13</v>
          </cell>
        </row>
        <row r="480">
          <cell r="A480" t="str">
            <v>11980.</v>
          </cell>
          <cell r="B480">
            <v>1</v>
          </cell>
          <cell r="C480">
            <v>1980</v>
          </cell>
          <cell r="D480" t="str">
            <v>.</v>
          </cell>
          <cell r="E480" t="str">
            <v>.</v>
          </cell>
          <cell r="F480" t="str">
            <v>.</v>
          </cell>
        </row>
        <row r="481">
          <cell r="A481" t="str">
            <v>119801980</v>
          </cell>
          <cell r="B481">
            <v>1</v>
          </cell>
          <cell r="C481">
            <v>1980</v>
          </cell>
          <cell r="D481">
            <v>1980</v>
          </cell>
          <cell r="E481">
            <v>5669.96</v>
          </cell>
          <cell r="F481">
            <v>10005965.52</v>
          </cell>
        </row>
        <row r="482">
          <cell r="A482" t="str">
            <v>119801981</v>
          </cell>
          <cell r="B482">
            <v>1</v>
          </cell>
          <cell r="C482">
            <v>1980</v>
          </cell>
          <cell r="D482">
            <v>1981</v>
          </cell>
          <cell r="E482">
            <v>64187.55</v>
          </cell>
          <cell r="F482">
            <v>52248088.009999998</v>
          </cell>
        </row>
        <row r="483">
          <cell r="A483" t="str">
            <v>119801982</v>
          </cell>
          <cell r="B483">
            <v>1</v>
          </cell>
          <cell r="C483">
            <v>1980</v>
          </cell>
          <cell r="D483">
            <v>1982</v>
          </cell>
          <cell r="E483">
            <v>163318.48000000001</v>
          </cell>
          <cell r="F483">
            <v>60333602.840000004</v>
          </cell>
        </row>
        <row r="484">
          <cell r="A484" t="str">
            <v>119801983</v>
          </cell>
          <cell r="B484">
            <v>1</v>
          </cell>
          <cell r="C484">
            <v>1980</v>
          </cell>
          <cell r="D484">
            <v>1983</v>
          </cell>
          <cell r="E484">
            <v>421864.13</v>
          </cell>
          <cell r="F484">
            <v>63440771.600000001</v>
          </cell>
        </row>
        <row r="485">
          <cell r="A485" t="str">
            <v>The SAS</v>
          </cell>
          <cell r="D485" t="str">
            <v>The SAS</v>
          </cell>
          <cell r="E485" t="str">
            <v>System</v>
          </cell>
          <cell r="F485">
            <v>0.375</v>
          </cell>
        </row>
        <row r="486">
          <cell r="A486">
            <v>0</v>
          </cell>
        </row>
        <row r="487">
          <cell r="A487">
            <v>0</v>
          </cell>
        </row>
        <row r="488">
          <cell r="A488">
            <v>0</v>
          </cell>
          <cell r="E488" t="str">
            <v>PD_LOSS_</v>
          </cell>
        </row>
        <row r="489">
          <cell r="A489" t="str">
            <v>VEH_TYPEUNDERYRPRODYR</v>
          </cell>
          <cell r="B489" t="str">
            <v>VEH_TYPE</v>
          </cell>
          <cell r="C489" t="str">
            <v>UNDERYR</v>
          </cell>
          <cell r="D489" t="str">
            <v>PRODYR</v>
          </cell>
          <cell r="E489" t="str">
            <v>SHEKEL</v>
          </cell>
          <cell r="F489" t="str">
            <v>INDEXLOSS</v>
          </cell>
        </row>
        <row r="490">
          <cell r="A490">
            <v>0</v>
          </cell>
        </row>
        <row r="491">
          <cell r="A491" t="str">
            <v>119801984</v>
          </cell>
          <cell r="B491">
            <v>1</v>
          </cell>
          <cell r="C491">
            <v>1980</v>
          </cell>
          <cell r="D491">
            <v>1984</v>
          </cell>
          <cell r="E491">
            <v>1057942.6100000001</v>
          </cell>
          <cell r="F491">
            <v>33576982.560000002</v>
          </cell>
        </row>
        <row r="492">
          <cell r="A492" t="str">
            <v>119801985</v>
          </cell>
          <cell r="B492">
            <v>1</v>
          </cell>
          <cell r="C492">
            <v>1980</v>
          </cell>
          <cell r="D492">
            <v>1985</v>
          </cell>
          <cell r="E492">
            <v>4182859.81</v>
          </cell>
          <cell r="F492">
            <v>32806169.489999998</v>
          </cell>
        </row>
        <row r="493">
          <cell r="A493" t="str">
            <v>119801986</v>
          </cell>
          <cell r="B493">
            <v>1</v>
          </cell>
          <cell r="C493">
            <v>1980</v>
          </cell>
          <cell r="D493">
            <v>1986</v>
          </cell>
          <cell r="E493">
            <v>4588070</v>
          </cell>
          <cell r="F493">
            <v>24298418.719999999</v>
          </cell>
        </row>
        <row r="494">
          <cell r="A494" t="str">
            <v>119801987</v>
          </cell>
          <cell r="B494">
            <v>1</v>
          </cell>
          <cell r="C494">
            <v>1980</v>
          </cell>
          <cell r="D494">
            <v>1987</v>
          </cell>
          <cell r="E494">
            <v>5298140</v>
          </cell>
          <cell r="F494">
            <v>23412480.66</v>
          </cell>
        </row>
        <row r="495">
          <cell r="A495" t="str">
            <v>119801988</v>
          </cell>
          <cell r="B495">
            <v>1</v>
          </cell>
          <cell r="C495">
            <v>1980</v>
          </cell>
          <cell r="D495">
            <v>1988</v>
          </cell>
          <cell r="E495">
            <v>6407784</v>
          </cell>
          <cell r="F495">
            <v>24343171.420000002</v>
          </cell>
        </row>
        <row r="496">
          <cell r="A496" t="str">
            <v>119801989</v>
          </cell>
          <cell r="B496">
            <v>1</v>
          </cell>
          <cell r="C496">
            <v>1980</v>
          </cell>
          <cell r="D496">
            <v>1989</v>
          </cell>
          <cell r="E496">
            <v>5584163</v>
          </cell>
          <cell r="F496">
            <v>17651539.239999998</v>
          </cell>
        </row>
        <row r="497">
          <cell r="A497" t="str">
            <v>119801990</v>
          </cell>
          <cell r="B497">
            <v>1</v>
          </cell>
          <cell r="C497">
            <v>1980</v>
          </cell>
          <cell r="D497">
            <v>1990</v>
          </cell>
          <cell r="E497">
            <v>3059679</v>
          </cell>
          <cell r="F497">
            <v>8255013.9400000004</v>
          </cell>
        </row>
        <row r="498">
          <cell r="A498" t="str">
            <v>119801991</v>
          </cell>
          <cell r="B498">
            <v>1</v>
          </cell>
          <cell r="C498">
            <v>1980</v>
          </cell>
          <cell r="D498">
            <v>1991</v>
          </cell>
          <cell r="E498">
            <v>3035133</v>
          </cell>
          <cell r="F498">
            <v>6880646.5099999998</v>
          </cell>
        </row>
        <row r="499">
          <cell r="A499" t="str">
            <v>119801992</v>
          </cell>
          <cell r="B499">
            <v>1</v>
          </cell>
          <cell r="C499">
            <v>1980</v>
          </cell>
          <cell r="D499">
            <v>1992</v>
          </cell>
          <cell r="E499">
            <v>1648162</v>
          </cell>
          <cell r="F499">
            <v>3337528.05</v>
          </cell>
        </row>
        <row r="500">
          <cell r="A500" t="str">
            <v>119801993</v>
          </cell>
          <cell r="B500">
            <v>1</v>
          </cell>
          <cell r="C500">
            <v>1980</v>
          </cell>
          <cell r="D500">
            <v>1993</v>
          </cell>
          <cell r="E500">
            <v>1936017</v>
          </cell>
          <cell r="F500">
            <v>3533231.02</v>
          </cell>
        </row>
        <row r="501">
          <cell r="A501" t="str">
            <v>119801994</v>
          </cell>
          <cell r="B501">
            <v>1</v>
          </cell>
          <cell r="C501">
            <v>1980</v>
          </cell>
          <cell r="D501">
            <v>1994</v>
          </cell>
          <cell r="E501">
            <v>5804139</v>
          </cell>
          <cell r="F501">
            <v>9431725.8800000008</v>
          </cell>
        </row>
        <row r="502">
          <cell r="A502" t="str">
            <v>119801995</v>
          </cell>
          <cell r="B502">
            <v>1</v>
          </cell>
          <cell r="C502">
            <v>1980</v>
          </cell>
          <cell r="D502">
            <v>1995</v>
          </cell>
          <cell r="E502">
            <v>-255685</v>
          </cell>
          <cell r="F502">
            <v>-377646.74</v>
          </cell>
        </row>
        <row r="503">
          <cell r="A503" t="str">
            <v>119801996</v>
          </cell>
          <cell r="B503">
            <v>1</v>
          </cell>
          <cell r="C503">
            <v>1980</v>
          </cell>
          <cell r="D503">
            <v>1996</v>
          </cell>
          <cell r="E503">
            <v>527853</v>
          </cell>
          <cell r="F503">
            <v>699933.08</v>
          </cell>
        </row>
        <row r="504">
          <cell r="A504" t="str">
            <v>119801997</v>
          </cell>
          <cell r="B504">
            <v>1</v>
          </cell>
          <cell r="C504">
            <v>1980</v>
          </cell>
          <cell r="D504">
            <v>1997</v>
          </cell>
          <cell r="E504">
            <v>635966.02</v>
          </cell>
          <cell r="F504">
            <v>773970.65</v>
          </cell>
        </row>
        <row r="505">
          <cell r="A505" t="str">
            <v>119801998</v>
          </cell>
          <cell r="B505">
            <v>1</v>
          </cell>
          <cell r="C505">
            <v>1980</v>
          </cell>
          <cell r="D505">
            <v>1998</v>
          </cell>
          <cell r="E505">
            <v>410999</v>
          </cell>
          <cell r="F505">
            <v>474292.85</v>
          </cell>
        </row>
        <row r="506">
          <cell r="A506" t="str">
            <v>119801999</v>
          </cell>
          <cell r="B506">
            <v>1</v>
          </cell>
          <cell r="C506">
            <v>1980</v>
          </cell>
          <cell r="D506">
            <v>1999</v>
          </cell>
          <cell r="E506">
            <v>301802</v>
          </cell>
          <cell r="F506">
            <v>331076.78999999998</v>
          </cell>
        </row>
        <row r="507">
          <cell r="A507" t="str">
            <v>119802000</v>
          </cell>
          <cell r="B507">
            <v>1</v>
          </cell>
          <cell r="C507">
            <v>1980</v>
          </cell>
          <cell r="D507">
            <v>2000</v>
          </cell>
          <cell r="E507">
            <v>102203</v>
          </cell>
          <cell r="F507">
            <v>110890.25</v>
          </cell>
        </row>
        <row r="508">
          <cell r="A508" t="str">
            <v>119802001</v>
          </cell>
          <cell r="B508">
            <v>1</v>
          </cell>
          <cell r="C508">
            <v>1980</v>
          </cell>
          <cell r="D508">
            <v>2001</v>
          </cell>
          <cell r="E508">
            <v>29721</v>
          </cell>
          <cell r="F508">
            <v>31890.63</v>
          </cell>
        </row>
        <row r="509">
          <cell r="A509" t="str">
            <v>119802002</v>
          </cell>
          <cell r="B509">
            <v>1</v>
          </cell>
          <cell r="C509">
            <v>1980</v>
          </cell>
          <cell r="D509">
            <v>2002</v>
          </cell>
          <cell r="E509">
            <v>7174</v>
          </cell>
          <cell r="F509">
            <v>7288.78</v>
          </cell>
        </row>
        <row r="510">
          <cell r="A510" t="str">
            <v>11981.</v>
          </cell>
          <cell r="B510">
            <v>1</v>
          </cell>
          <cell r="C510">
            <v>1981</v>
          </cell>
          <cell r="D510" t="str">
            <v>.</v>
          </cell>
          <cell r="E510" t="str">
            <v>.</v>
          </cell>
          <cell r="F510" t="str">
            <v>.</v>
          </cell>
        </row>
        <row r="511">
          <cell r="A511" t="str">
            <v>119811981</v>
          </cell>
          <cell r="B511">
            <v>1</v>
          </cell>
          <cell r="C511">
            <v>1981</v>
          </cell>
          <cell r="D511">
            <v>1981</v>
          </cell>
          <cell r="E511">
            <v>18589.04</v>
          </cell>
          <cell r="F511">
            <v>15131311.26</v>
          </cell>
        </row>
        <row r="512">
          <cell r="A512" t="str">
            <v>119811982</v>
          </cell>
          <cell r="B512">
            <v>1</v>
          </cell>
          <cell r="C512">
            <v>1981</v>
          </cell>
          <cell r="D512">
            <v>1982</v>
          </cell>
          <cell r="E512">
            <v>149881.4</v>
          </cell>
          <cell r="F512">
            <v>55369636.43</v>
          </cell>
        </row>
        <row r="513">
          <cell r="A513" t="str">
            <v>119811983</v>
          </cell>
          <cell r="B513">
            <v>1</v>
          </cell>
          <cell r="C513">
            <v>1981</v>
          </cell>
          <cell r="D513">
            <v>1983</v>
          </cell>
          <cell r="E513">
            <v>405928.01</v>
          </cell>
          <cell r="F513">
            <v>61044266</v>
          </cell>
        </row>
        <row r="514">
          <cell r="A514" t="str">
            <v>119811984</v>
          </cell>
          <cell r="B514">
            <v>1</v>
          </cell>
          <cell r="C514">
            <v>1981</v>
          </cell>
          <cell r="D514">
            <v>1984</v>
          </cell>
          <cell r="E514">
            <v>1756893.52</v>
          </cell>
          <cell r="F514">
            <v>55760286.539999999</v>
          </cell>
        </row>
        <row r="515">
          <cell r="A515" t="str">
            <v>119811985</v>
          </cell>
          <cell r="B515">
            <v>1</v>
          </cell>
          <cell r="C515">
            <v>1981</v>
          </cell>
          <cell r="D515">
            <v>1985</v>
          </cell>
          <cell r="E515">
            <v>5049781.83</v>
          </cell>
          <cell r="F515">
            <v>39605438.890000001</v>
          </cell>
        </row>
        <row r="516">
          <cell r="A516" t="str">
            <v>119811986</v>
          </cell>
          <cell r="B516">
            <v>1</v>
          </cell>
          <cell r="C516">
            <v>1981</v>
          </cell>
          <cell r="D516">
            <v>1986</v>
          </cell>
          <cell r="E516">
            <v>7495546</v>
          </cell>
          <cell r="F516">
            <v>39696411.619999997</v>
          </cell>
        </row>
        <row r="517">
          <cell r="A517" t="str">
            <v>119811987</v>
          </cell>
          <cell r="B517">
            <v>1</v>
          </cell>
          <cell r="C517">
            <v>1981</v>
          </cell>
          <cell r="D517">
            <v>1987</v>
          </cell>
          <cell r="E517">
            <v>8815675</v>
          </cell>
          <cell r="F517">
            <v>38956467.82</v>
          </cell>
        </row>
        <row r="518">
          <cell r="A518" t="str">
            <v>119811988</v>
          </cell>
          <cell r="B518">
            <v>1</v>
          </cell>
          <cell r="C518">
            <v>1981</v>
          </cell>
          <cell r="D518">
            <v>1988</v>
          </cell>
          <cell r="E518">
            <v>5465742</v>
          </cell>
          <cell r="F518">
            <v>20764353.859999999</v>
          </cell>
        </row>
        <row r="519">
          <cell r="A519" t="str">
            <v>119811989</v>
          </cell>
          <cell r="B519">
            <v>1</v>
          </cell>
          <cell r="C519">
            <v>1981</v>
          </cell>
          <cell r="D519">
            <v>1989</v>
          </cell>
          <cell r="E519">
            <v>8115621</v>
          </cell>
          <cell r="F519">
            <v>25653477.98</v>
          </cell>
        </row>
        <row r="520">
          <cell r="A520" t="str">
            <v>119811990</v>
          </cell>
          <cell r="B520">
            <v>1</v>
          </cell>
          <cell r="C520">
            <v>1981</v>
          </cell>
          <cell r="D520">
            <v>1990</v>
          </cell>
          <cell r="E520">
            <v>5703035</v>
          </cell>
          <cell r="F520">
            <v>15386788.43</v>
          </cell>
        </row>
        <row r="521">
          <cell r="A521" t="str">
            <v>119811991</v>
          </cell>
          <cell r="B521">
            <v>1</v>
          </cell>
          <cell r="C521">
            <v>1981</v>
          </cell>
          <cell r="D521">
            <v>1991</v>
          </cell>
          <cell r="E521">
            <v>4900255</v>
          </cell>
          <cell r="F521">
            <v>11108878.08</v>
          </cell>
        </row>
        <row r="522">
          <cell r="A522" t="str">
            <v>119811992</v>
          </cell>
          <cell r="B522">
            <v>1</v>
          </cell>
          <cell r="C522">
            <v>1981</v>
          </cell>
          <cell r="D522">
            <v>1992</v>
          </cell>
          <cell r="E522">
            <v>1526024</v>
          </cell>
          <cell r="F522">
            <v>3090198.6</v>
          </cell>
        </row>
        <row r="523">
          <cell r="A523" t="str">
            <v>119811993</v>
          </cell>
          <cell r="B523">
            <v>1</v>
          </cell>
          <cell r="C523">
            <v>1981</v>
          </cell>
          <cell r="D523">
            <v>1993</v>
          </cell>
          <cell r="E523">
            <v>3393967</v>
          </cell>
          <cell r="F523">
            <v>6193989.7699999996</v>
          </cell>
        </row>
        <row r="524">
          <cell r="A524" t="str">
            <v>119811994</v>
          </cell>
          <cell r="B524">
            <v>1</v>
          </cell>
          <cell r="C524">
            <v>1981</v>
          </cell>
          <cell r="D524">
            <v>1994</v>
          </cell>
          <cell r="E524">
            <v>904908</v>
          </cell>
          <cell r="F524">
            <v>1470475.5</v>
          </cell>
        </row>
        <row r="525">
          <cell r="A525" t="str">
            <v>119811995</v>
          </cell>
          <cell r="B525">
            <v>1</v>
          </cell>
          <cell r="C525">
            <v>1981</v>
          </cell>
          <cell r="D525">
            <v>1995</v>
          </cell>
          <cell r="E525">
            <v>1237827</v>
          </cell>
          <cell r="F525">
            <v>1828270.48</v>
          </cell>
        </row>
        <row r="526">
          <cell r="A526" t="str">
            <v>119811996</v>
          </cell>
          <cell r="B526">
            <v>1</v>
          </cell>
          <cell r="C526">
            <v>1981</v>
          </cell>
          <cell r="D526">
            <v>1996</v>
          </cell>
          <cell r="E526">
            <v>1468324</v>
          </cell>
          <cell r="F526">
            <v>1946997.62</v>
          </cell>
        </row>
        <row r="527">
          <cell r="A527" t="str">
            <v>119811997</v>
          </cell>
          <cell r="B527">
            <v>1</v>
          </cell>
          <cell r="C527">
            <v>1981</v>
          </cell>
          <cell r="D527">
            <v>1997</v>
          </cell>
          <cell r="E527">
            <v>2125904</v>
          </cell>
          <cell r="F527">
            <v>2587225.17</v>
          </cell>
        </row>
        <row r="528">
          <cell r="A528" t="str">
            <v>119811998</v>
          </cell>
          <cell r="B528">
            <v>1</v>
          </cell>
          <cell r="C528">
            <v>1981</v>
          </cell>
          <cell r="D528">
            <v>1998</v>
          </cell>
          <cell r="E528">
            <v>155502.43</v>
          </cell>
          <cell r="F528">
            <v>179449.8</v>
          </cell>
        </row>
        <row r="529">
          <cell r="A529" t="str">
            <v>119811999</v>
          </cell>
          <cell r="B529">
            <v>1</v>
          </cell>
          <cell r="C529">
            <v>1981</v>
          </cell>
          <cell r="D529">
            <v>1999</v>
          </cell>
          <cell r="E529">
            <v>143939.32</v>
          </cell>
          <cell r="F529">
            <v>157901.43</v>
          </cell>
        </row>
        <row r="530">
          <cell r="A530" t="str">
            <v>119812000</v>
          </cell>
          <cell r="B530">
            <v>1</v>
          </cell>
          <cell r="C530">
            <v>1981</v>
          </cell>
          <cell r="D530">
            <v>2000</v>
          </cell>
          <cell r="E530">
            <v>734575</v>
          </cell>
          <cell r="F530">
            <v>797013.87</v>
          </cell>
        </row>
        <row r="531">
          <cell r="A531" t="str">
            <v>119812001</v>
          </cell>
          <cell r="B531">
            <v>1</v>
          </cell>
          <cell r="C531">
            <v>1981</v>
          </cell>
          <cell r="D531">
            <v>2001</v>
          </cell>
          <cell r="E531">
            <v>141456.63</v>
          </cell>
          <cell r="F531">
            <v>151782.96</v>
          </cell>
        </row>
        <row r="532">
          <cell r="A532" t="str">
            <v>119812002</v>
          </cell>
          <cell r="B532">
            <v>1</v>
          </cell>
          <cell r="C532">
            <v>1981</v>
          </cell>
          <cell r="D532">
            <v>2002</v>
          </cell>
          <cell r="E532">
            <v>441223.21</v>
          </cell>
          <cell r="F532">
            <v>448282.78</v>
          </cell>
        </row>
        <row r="533">
          <cell r="A533" t="str">
            <v>11982.</v>
          </cell>
          <cell r="B533">
            <v>1</v>
          </cell>
          <cell r="C533">
            <v>1982</v>
          </cell>
          <cell r="D533" t="str">
            <v>.</v>
          </cell>
          <cell r="E533" t="str">
            <v>.</v>
          </cell>
          <cell r="F533" t="str">
            <v>.</v>
          </cell>
        </row>
        <row r="534">
          <cell r="A534" t="str">
            <v>119821982</v>
          </cell>
          <cell r="B534">
            <v>1</v>
          </cell>
          <cell r="C534">
            <v>1982</v>
          </cell>
          <cell r="D534">
            <v>1982</v>
          </cell>
          <cell r="E534">
            <v>39448.589999999997</v>
          </cell>
          <cell r="F534">
            <v>14573216.460000001</v>
          </cell>
        </row>
        <row r="535">
          <cell r="A535" t="str">
            <v>119821983</v>
          </cell>
          <cell r="B535">
            <v>1</v>
          </cell>
          <cell r="C535">
            <v>1982</v>
          </cell>
          <cell r="D535">
            <v>1983</v>
          </cell>
          <cell r="E535">
            <v>380280.97</v>
          </cell>
          <cell r="F535">
            <v>57187412.829999998</v>
          </cell>
        </row>
        <row r="536">
          <cell r="A536" t="str">
            <v>119821984</v>
          </cell>
          <cell r="B536">
            <v>1</v>
          </cell>
          <cell r="C536">
            <v>1982</v>
          </cell>
          <cell r="D536">
            <v>1984</v>
          </cell>
          <cell r="E536">
            <v>2271336.62</v>
          </cell>
          <cell r="F536">
            <v>72087681.650000006</v>
          </cell>
        </row>
        <row r="537">
          <cell r="A537" t="str">
            <v>119821985</v>
          </cell>
          <cell r="B537">
            <v>1</v>
          </cell>
          <cell r="C537">
            <v>1982</v>
          </cell>
          <cell r="D537">
            <v>1985</v>
          </cell>
          <cell r="E537">
            <v>7293361.8700000001</v>
          </cell>
          <cell r="F537">
            <v>57201837.149999999</v>
          </cell>
        </row>
        <row r="538">
          <cell r="A538" t="str">
            <v>119821986</v>
          </cell>
          <cell r="B538">
            <v>1</v>
          </cell>
          <cell r="C538">
            <v>1982</v>
          </cell>
          <cell r="D538">
            <v>1986</v>
          </cell>
          <cell r="E538">
            <v>13301011</v>
          </cell>
          <cell r="F538">
            <v>70442154.260000005</v>
          </cell>
        </row>
        <row r="539">
          <cell r="A539" t="str">
            <v>119821987</v>
          </cell>
          <cell r="B539">
            <v>1</v>
          </cell>
          <cell r="C539">
            <v>1982</v>
          </cell>
          <cell r="D539">
            <v>1987</v>
          </cell>
          <cell r="E539">
            <v>13040297</v>
          </cell>
          <cell r="F539">
            <v>57625072.439999998</v>
          </cell>
        </row>
        <row r="540">
          <cell r="A540" t="str">
            <v>119821988</v>
          </cell>
          <cell r="B540">
            <v>1</v>
          </cell>
          <cell r="C540">
            <v>1982</v>
          </cell>
          <cell r="D540">
            <v>1988</v>
          </cell>
          <cell r="E540">
            <v>14203554</v>
          </cell>
          <cell r="F540">
            <v>53959301.649999999</v>
          </cell>
        </row>
        <row r="541">
          <cell r="A541" t="str">
            <v>119821989</v>
          </cell>
          <cell r="B541">
            <v>1</v>
          </cell>
          <cell r="C541">
            <v>1982</v>
          </cell>
          <cell r="D541">
            <v>1989</v>
          </cell>
          <cell r="E541">
            <v>12530792</v>
          </cell>
          <cell r="F541">
            <v>39609833.509999998</v>
          </cell>
        </row>
        <row r="542">
          <cell r="A542" t="str">
            <v>119821990</v>
          </cell>
          <cell r="B542">
            <v>1</v>
          </cell>
          <cell r="C542">
            <v>1982</v>
          </cell>
          <cell r="D542">
            <v>1990</v>
          </cell>
          <cell r="E542">
            <v>13331880</v>
          </cell>
          <cell r="F542">
            <v>35969412.240000002</v>
          </cell>
        </row>
        <row r="543">
          <cell r="A543" t="str">
            <v>119821991</v>
          </cell>
          <cell r="B543">
            <v>1</v>
          </cell>
          <cell r="C543">
            <v>1982</v>
          </cell>
          <cell r="D543">
            <v>1991</v>
          </cell>
          <cell r="E543">
            <v>6253890</v>
          </cell>
          <cell r="F543">
            <v>14177568.630000001</v>
          </cell>
        </row>
        <row r="544">
          <cell r="A544" t="str">
            <v>119821992</v>
          </cell>
          <cell r="B544">
            <v>1</v>
          </cell>
          <cell r="C544">
            <v>1982</v>
          </cell>
          <cell r="D544">
            <v>1992</v>
          </cell>
          <cell r="E544">
            <v>6046187</v>
          </cell>
          <cell r="F544">
            <v>12243528.67</v>
          </cell>
        </row>
        <row r="545">
          <cell r="A545" t="str">
            <v>119821993</v>
          </cell>
          <cell r="B545">
            <v>1</v>
          </cell>
          <cell r="C545">
            <v>1982</v>
          </cell>
          <cell r="D545">
            <v>1993</v>
          </cell>
          <cell r="E545">
            <v>3930450</v>
          </cell>
          <cell r="F545">
            <v>7173071.25</v>
          </cell>
        </row>
        <row r="546">
          <cell r="A546" t="str">
            <v>The SAS</v>
          </cell>
          <cell r="D546" t="str">
            <v>The SAS</v>
          </cell>
          <cell r="E546" t="str">
            <v>System</v>
          </cell>
          <cell r="F546">
            <v>0.375</v>
          </cell>
        </row>
        <row r="547">
          <cell r="A547">
            <v>0</v>
          </cell>
        </row>
        <row r="548">
          <cell r="A548">
            <v>0</v>
          </cell>
        </row>
        <row r="549">
          <cell r="A549">
            <v>0</v>
          </cell>
          <cell r="E549" t="str">
            <v>PD_LOSS_</v>
          </cell>
        </row>
        <row r="550">
          <cell r="A550" t="str">
            <v>VEH_TYPEUNDERYRPRODYR</v>
          </cell>
          <cell r="B550" t="str">
            <v>VEH_TYPE</v>
          </cell>
          <cell r="C550" t="str">
            <v>UNDERYR</v>
          </cell>
          <cell r="D550" t="str">
            <v>PRODYR</v>
          </cell>
          <cell r="E550" t="str">
            <v>SHEKEL</v>
          </cell>
          <cell r="F550" t="str">
            <v>INDEXLOSS</v>
          </cell>
        </row>
        <row r="551">
          <cell r="A551">
            <v>0</v>
          </cell>
        </row>
        <row r="552">
          <cell r="A552" t="str">
            <v>119821994</v>
          </cell>
          <cell r="B552">
            <v>1</v>
          </cell>
          <cell r="C552">
            <v>1982</v>
          </cell>
          <cell r="D552">
            <v>1994</v>
          </cell>
          <cell r="E552">
            <v>4735589</v>
          </cell>
          <cell r="F552">
            <v>7695332.1299999999</v>
          </cell>
        </row>
        <row r="553">
          <cell r="A553" t="str">
            <v>119821995</v>
          </cell>
          <cell r="B553">
            <v>1</v>
          </cell>
          <cell r="C553">
            <v>1982</v>
          </cell>
          <cell r="D553">
            <v>1995</v>
          </cell>
          <cell r="E553">
            <v>6801981</v>
          </cell>
          <cell r="F553">
            <v>10046525.939999999</v>
          </cell>
        </row>
        <row r="554">
          <cell r="A554" t="str">
            <v>119821996</v>
          </cell>
          <cell r="B554">
            <v>1</v>
          </cell>
          <cell r="C554">
            <v>1982</v>
          </cell>
          <cell r="D554">
            <v>1996</v>
          </cell>
          <cell r="E554">
            <v>1093727</v>
          </cell>
          <cell r="F554">
            <v>1450282</v>
          </cell>
        </row>
        <row r="555">
          <cell r="A555" t="str">
            <v>119821997</v>
          </cell>
          <cell r="B555">
            <v>1</v>
          </cell>
          <cell r="C555">
            <v>1982</v>
          </cell>
          <cell r="D555">
            <v>1997</v>
          </cell>
          <cell r="E555">
            <v>582659</v>
          </cell>
          <cell r="F555">
            <v>709096</v>
          </cell>
        </row>
        <row r="556">
          <cell r="A556" t="str">
            <v>119821998</v>
          </cell>
          <cell r="B556">
            <v>1</v>
          </cell>
          <cell r="C556">
            <v>1982</v>
          </cell>
          <cell r="D556">
            <v>1998</v>
          </cell>
          <cell r="E556">
            <v>1501105</v>
          </cell>
          <cell r="F556">
            <v>1732275.17</v>
          </cell>
        </row>
        <row r="557">
          <cell r="A557" t="str">
            <v>119821999</v>
          </cell>
          <cell r="B557">
            <v>1</v>
          </cell>
          <cell r="C557">
            <v>1982</v>
          </cell>
          <cell r="D557">
            <v>1999</v>
          </cell>
          <cell r="E557">
            <v>1097830</v>
          </cell>
          <cell r="F557">
            <v>1204319.51</v>
          </cell>
        </row>
        <row r="558">
          <cell r="A558" t="str">
            <v>119822000</v>
          </cell>
          <cell r="B558">
            <v>1</v>
          </cell>
          <cell r="C558">
            <v>1982</v>
          </cell>
          <cell r="D558">
            <v>2000</v>
          </cell>
          <cell r="E558">
            <v>1184286</v>
          </cell>
          <cell r="F558">
            <v>1284950.31</v>
          </cell>
        </row>
        <row r="559">
          <cell r="A559" t="str">
            <v>119822001</v>
          </cell>
          <cell r="B559">
            <v>1</v>
          </cell>
          <cell r="C559">
            <v>1982</v>
          </cell>
          <cell r="D559">
            <v>2001</v>
          </cell>
          <cell r="E559">
            <v>875814</v>
          </cell>
          <cell r="F559">
            <v>939748.42</v>
          </cell>
        </row>
        <row r="560">
          <cell r="A560" t="str">
            <v>119822002</v>
          </cell>
          <cell r="B560">
            <v>1</v>
          </cell>
          <cell r="C560">
            <v>1982</v>
          </cell>
          <cell r="D560">
            <v>2002</v>
          </cell>
          <cell r="E560">
            <v>652312</v>
          </cell>
          <cell r="F560">
            <v>662748.99</v>
          </cell>
        </row>
        <row r="561">
          <cell r="A561" t="str">
            <v>11983.</v>
          </cell>
          <cell r="B561">
            <v>1</v>
          </cell>
          <cell r="C561">
            <v>1983</v>
          </cell>
          <cell r="D561" t="str">
            <v>.</v>
          </cell>
          <cell r="E561" t="str">
            <v>.</v>
          </cell>
          <cell r="F561" t="str">
            <v>.</v>
          </cell>
        </row>
        <row r="562">
          <cell r="A562" t="str">
            <v>119831983</v>
          </cell>
          <cell r="B562">
            <v>1</v>
          </cell>
          <cell r="C562">
            <v>1983</v>
          </cell>
          <cell r="D562">
            <v>1983</v>
          </cell>
          <cell r="E562">
            <v>106999.98</v>
          </cell>
          <cell r="F562">
            <v>16090870.99</v>
          </cell>
        </row>
        <row r="563">
          <cell r="A563" t="str">
            <v>119831984</v>
          </cell>
          <cell r="B563">
            <v>1</v>
          </cell>
          <cell r="C563">
            <v>1983</v>
          </cell>
          <cell r="D563">
            <v>1984</v>
          </cell>
          <cell r="E563">
            <v>1704121.32</v>
          </cell>
          <cell r="F563">
            <v>54085402.450000003</v>
          </cell>
        </row>
        <row r="564">
          <cell r="A564" t="str">
            <v>119831985</v>
          </cell>
          <cell r="B564">
            <v>1</v>
          </cell>
          <cell r="C564">
            <v>1983</v>
          </cell>
          <cell r="D564">
            <v>1985</v>
          </cell>
          <cell r="E564">
            <v>9328211.2200000007</v>
          </cell>
          <cell r="F564">
            <v>73161160.599999994</v>
          </cell>
        </row>
        <row r="565">
          <cell r="A565" t="str">
            <v>119831986</v>
          </cell>
          <cell r="B565">
            <v>1</v>
          </cell>
          <cell r="C565">
            <v>1983</v>
          </cell>
          <cell r="D565">
            <v>1986</v>
          </cell>
          <cell r="E565">
            <v>15306202</v>
          </cell>
          <cell r="F565">
            <v>81061645.790000007</v>
          </cell>
        </row>
        <row r="566">
          <cell r="A566" t="str">
            <v>119831987</v>
          </cell>
          <cell r="B566">
            <v>1</v>
          </cell>
          <cell r="C566">
            <v>1983</v>
          </cell>
          <cell r="D566">
            <v>1987</v>
          </cell>
          <cell r="E566">
            <v>19207302</v>
          </cell>
          <cell r="F566">
            <v>84877067.540000007</v>
          </cell>
        </row>
        <row r="567">
          <cell r="A567" t="str">
            <v>119831988</v>
          </cell>
          <cell r="B567">
            <v>1</v>
          </cell>
          <cell r="C567">
            <v>1983</v>
          </cell>
          <cell r="D567">
            <v>1988</v>
          </cell>
          <cell r="E567">
            <v>17504703</v>
          </cell>
          <cell r="F567">
            <v>66500366.700000003</v>
          </cell>
        </row>
        <row r="568">
          <cell r="A568" t="str">
            <v>119831989</v>
          </cell>
          <cell r="B568">
            <v>1</v>
          </cell>
          <cell r="C568">
            <v>1983</v>
          </cell>
          <cell r="D568">
            <v>1989</v>
          </cell>
          <cell r="E568">
            <v>14144047</v>
          </cell>
          <cell r="F568">
            <v>44709332.57</v>
          </cell>
        </row>
        <row r="569">
          <cell r="A569" t="str">
            <v>119831990</v>
          </cell>
          <cell r="B569">
            <v>1</v>
          </cell>
          <cell r="C569">
            <v>1983</v>
          </cell>
          <cell r="D569">
            <v>1990</v>
          </cell>
          <cell r="E569">
            <v>15067903</v>
          </cell>
          <cell r="F569">
            <v>40653202.289999999</v>
          </cell>
        </row>
        <row r="570">
          <cell r="A570" t="str">
            <v>119831991</v>
          </cell>
          <cell r="B570">
            <v>1</v>
          </cell>
          <cell r="C570">
            <v>1983</v>
          </cell>
          <cell r="D570">
            <v>1991</v>
          </cell>
          <cell r="E570">
            <v>13338865</v>
          </cell>
          <cell r="F570">
            <v>30239206.949999999</v>
          </cell>
        </row>
        <row r="571">
          <cell r="A571" t="str">
            <v>119831992</v>
          </cell>
          <cell r="B571">
            <v>1</v>
          </cell>
          <cell r="C571">
            <v>1983</v>
          </cell>
          <cell r="D571">
            <v>1992</v>
          </cell>
          <cell r="E571">
            <v>10018189</v>
          </cell>
          <cell r="F571">
            <v>20286832.719999999</v>
          </cell>
        </row>
        <row r="572">
          <cell r="A572" t="str">
            <v>119831993</v>
          </cell>
          <cell r="B572">
            <v>1</v>
          </cell>
          <cell r="C572">
            <v>1983</v>
          </cell>
          <cell r="D572">
            <v>1993</v>
          </cell>
          <cell r="E572">
            <v>8397232</v>
          </cell>
          <cell r="F572">
            <v>15324948.4</v>
          </cell>
        </row>
        <row r="573">
          <cell r="A573" t="str">
            <v>119831994</v>
          </cell>
          <cell r="B573">
            <v>1</v>
          </cell>
          <cell r="C573">
            <v>1983</v>
          </cell>
          <cell r="D573">
            <v>1994</v>
          </cell>
          <cell r="E573">
            <v>2989456</v>
          </cell>
          <cell r="F573">
            <v>4857866</v>
          </cell>
        </row>
        <row r="574">
          <cell r="A574" t="str">
            <v>119831995</v>
          </cell>
          <cell r="B574">
            <v>1</v>
          </cell>
          <cell r="C574">
            <v>1983</v>
          </cell>
          <cell r="D574">
            <v>1995</v>
          </cell>
          <cell r="E574">
            <v>3969177</v>
          </cell>
          <cell r="F574">
            <v>5862474.4299999997</v>
          </cell>
        </row>
        <row r="575">
          <cell r="A575" t="str">
            <v>119831996</v>
          </cell>
          <cell r="B575">
            <v>1</v>
          </cell>
          <cell r="C575">
            <v>1983</v>
          </cell>
          <cell r="D575">
            <v>1996</v>
          </cell>
          <cell r="E575">
            <v>1813325</v>
          </cell>
          <cell r="F575">
            <v>2404468.9500000002</v>
          </cell>
        </row>
        <row r="576">
          <cell r="A576" t="str">
            <v>119831997</v>
          </cell>
          <cell r="B576">
            <v>1</v>
          </cell>
          <cell r="C576">
            <v>1983</v>
          </cell>
          <cell r="D576">
            <v>1997</v>
          </cell>
          <cell r="E576">
            <v>2649512</v>
          </cell>
          <cell r="F576">
            <v>3224456.1</v>
          </cell>
        </row>
        <row r="577">
          <cell r="A577" t="str">
            <v>119831998</v>
          </cell>
          <cell r="B577">
            <v>1</v>
          </cell>
          <cell r="C577">
            <v>1983</v>
          </cell>
          <cell r="D577">
            <v>1998</v>
          </cell>
          <cell r="E577">
            <v>1783919</v>
          </cell>
          <cell r="F577">
            <v>2058642.53</v>
          </cell>
        </row>
        <row r="578">
          <cell r="A578" t="str">
            <v>119831999</v>
          </cell>
          <cell r="B578">
            <v>1</v>
          </cell>
          <cell r="C578">
            <v>1983</v>
          </cell>
          <cell r="D578">
            <v>1999</v>
          </cell>
          <cell r="E578">
            <v>705793</v>
          </cell>
          <cell r="F578">
            <v>774254.92</v>
          </cell>
        </row>
        <row r="579">
          <cell r="A579" t="str">
            <v>119832000</v>
          </cell>
          <cell r="B579">
            <v>1</v>
          </cell>
          <cell r="C579">
            <v>1983</v>
          </cell>
          <cell r="D579">
            <v>2000</v>
          </cell>
          <cell r="E579">
            <v>2404512</v>
          </cell>
          <cell r="F579">
            <v>2608895.52</v>
          </cell>
        </row>
        <row r="580">
          <cell r="A580" t="str">
            <v>119832001</v>
          </cell>
          <cell r="B580">
            <v>1</v>
          </cell>
          <cell r="C580">
            <v>1983</v>
          </cell>
          <cell r="D580">
            <v>2001</v>
          </cell>
          <cell r="E580">
            <v>415286</v>
          </cell>
          <cell r="F580">
            <v>445601.88</v>
          </cell>
        </row>
        <row r="581">
          <cell r="A581" t="str">
            <v>119832002</v>
          </cell>
          <cell r="B581">
            <v>1</v>
          </cell>
          <cell r="C581">
            <v>1983</v>
          </cell>
          <cell r="D581">
            <v>2002</v>
          </cell>
          <cell r="E581">
            <v>145364</v>
          </cell>
          <cell r="F581">
            <v>147689.82</v>
          </cell>
        </row>
        <row r="582">
          <cell r="A582" t="str">
            <v>11984.</v>
          </cell>
          <cell r="B582">
            <v>1</v>
          </cell>
          <cell r="C582">
            <v>1984</v>
          </cell>
          <cell r="D582" t="str">
            <v>.</v>
          </cell>
          <cell r="E582" t="str">
            <v>.</v>
          </cell>
          <cell r="F582" t="str">
            <v>.</v>
          </cell>
        </row>
        <row r="583">
          <cell r="A583" t="str">
            <v>119841984</v>
          </cell>
          <cell r="B583">
            <v>1</v>
          </cell>
          <cell r="C583">
            <v>1984</v>
          </cell>
          <cell r="D583">
            <v>1984</v>
          </cell>
          <cell r="E583">
            <v>514181.69</v>
          </cell>
          <cell r="F583">
            <v>16319098.48</v>
          </cell>
        </row>
        <row r="584">
          <cell r="A584" t="str">
            <v>119841985</v>
          </cell>
          <cell r="B584">
            <v>1</v>
          </cell>
          <cell r="C584">
            <v>1984</v>
          </cell>
          <cell r="D584">
            <v>1985</v>
          </cell>
          <cell r="E584">
            <v>9344126.1400000006</v>
          </cell>
          <cell r="F584">
            <v>73285981.319999993</v>
          </cell>
        </row>
        <row r="585">
          <cell r="A585" t="str">
            <v>119841986</v>
          </cell>
          <cell r="B585">
            <v>1</v>
          </cell>
          <cell r="C585">
            <v>1984</v>
          </cell>
          <cell r="D585">
            <v>1986</v>
          </cell>
          <cell r="E585">
            <v>17283663</v>
          </cell>
          <cell r="F585">
            <v>91534279.25</v>
          </cell>
        </row>
        <row r="586">
          <cell r="A586" t="str">
            <v>119841987</v>
          </cell>
          <cell r="B586">
            <v>1</v>
          </cell>
          <cell r="C586">
            <v>1984</v>
          </cell>
          <cell r="D586">
            <v>1987</v>
          </cell>
          <cell r="E586">
            <v>20003092</v>
          </cell>
          <cell r="F586">
            <v>88393663.549999997</v>
          </cell>
        </row>
        <row r="587">
          <cell r="A587" t="str">
            <v>119841988</v>
          </cell>
          <cell r="B587">
            <v>1</v>
          </cell>
          <cell r="C587">
            <v>1984</v>
          </cell>
          <cell r="D587">
            <v>1988</v>
          </cell>
          <cell r="E587">
            <v>21873200</v>
          </cell>
          <cell r="F587">
            <v>83096286.799999997</v>
          </cell>
        </row>
        <row r="588">
          <cell r="A588" t="str">
            <v>119841989</v>
          </cell>
          <cell r="B588">
            <v>1</v>
          </cell>
          <cell r="C588">
            <v>1984</v>
          </cell>
          <cell r="D588">
            <v>1989</v>
          </cell>
          <cell r="E588">
            <v>19669373</v>
          </cell>
          <cell r="F588">
            <v>62174888.049999997</v>
          </cell>
        </row>
        <row r="589">
          <cell r="A589" t="str">
            <v>119841990</v>
          </cell>
          <cell r="B589">
            <v>1</v>
          </cell>
          <cell r="C589">
            <v>1984</v>
          </cell>
          <cell r="D589">
            <v>1990</v>
          </cell>
          <cell r="E589">
            <v>16087452</v>
          </cell>
          <cell r="F589">
            <v>43403945.5</v>
          </cell>
        </row>
        <row r="590">
          <cell r="A590" t="str">
            <v>119841991</v>
          </cell>
          <cell r="B590">
            <v>1</v>
          </cell>
          <cell r="C590">
            <v>1984</v>
          </cell>
          <cell r="D590">
            <v>1991</v>
          </cell>
          <cell r="E590">
            <v>14627859</v>
          </cell>
          <cell r="F590">
            <v>33161356.350000001</v>
          </cell>
        </row>
        <row r="591">
          <cell r="A591" t="str">
            <v>119841992</v>
          </cell>
          <cell r="B591">
            <v>1</v>
          </cell>
          <cell r="C591">
            <v>1984</v>
          </cell>
          <cell r="D591">
            <v>1992</v>
          </cell>
          <cell r="E591">
            <v>12083059</v>
          </cell>
          <cell r="F591">
            <v>24468194.469999999</v>
          </cell>
        </row>
        <row r="592">
          <cell r="A592" t="str">
            <v>119841993</v>
          </cell>
          <cell r="B592">
            <v>1</v>
          </cell>
          <cell r="C592">
            <v>1984</v>
          </cell>
          <cell r="D592">
            <v>1993</v>
          </cell>
          <cell r="E592">
            <v>11065467</v>
          </cell>
          <cell r="F592">
            <v>20194477.27</v>
          </cell>
        </row>
        <row r="593">
          <cell r="A593" t="str">
            <v>119841994</v>
          </cell>
          <cell r="B593">
            <v>1</v>
          </cell>
          <cell r="C593">
            <v>1984</v>
          </cell>
          <cell r="D593">
            <v>1994</v>
          </cell>
          <cell r="E593">
            <v>7910051</v>
          </cell>
          <cell r="F593">
            <v>12853832.880000001</v>
          </cell>
        </row>
        <row r="594">
          <cell r="A594" t="str">
            <v>119841995</v>
          </cell>
          <cell r="B594">
            <v>1</v>
          </cell>
          <cell r="C594">
            <v>1984</v>
          </cell>
          <cell r="D594">
            <v>1995</v>
          </cell>
          <cell r="E594">
            <v>6499332</v>
          </cell>
          <cell r="F594">
            <v>9599513.3599999994</v>
          </cell>
        </row>
        <row r="595">
          <cell r="A595" t="str">
            <v>119841996</v>
          </cell>
          <cell r="B595">
            <v>1</v>
          </cell>
          <cell r="C595">
            <v>1984</v>
          </cell>
          <cell r="D595">
            <v>1996</v>
          </cell>
          <cell r="E595">
            <v>10617524</v>
          </cell>
          <cell r="F595">
            <v>14078836.82</v>
          </cell>
        </row>
        <row r="596">
          <cell r="A596" t="str">
            <v>119841997</v>
          </cell>
          <cell r="B596">
            <v>1</v>
          </cell>
          <cell r="C596">
            <v>1984</v>
          </cell>
          <cell r="D596">
            <v>1997</v>
          </cell>
          <cell r="E596">
            <v>1867504.51</v>
          </cell>
          <cell r="F596">
            <v>2272752.9900000002</v>
          </cell>
        </row>
        <row r="597">
          <cell r="A597" t="str">
            <v>119841998</v>
          </cell>
          <cell r="B597">
            <v>1</v>
          </cell>
          <cell r="C597">
            <v>1984</v>
          </cell>
          <cell r="D597">
            <v>1998</v>
          </cell>
          <cell r="E597">
            <v>1273785</v>
          </cell>
          <cell r="F597">
            <v>1469947.89</v>
          </cell>
        </row>
        <row r="598">
          <cell r="A598" t="str">
            <v>119841999</v>
          </cell>
          <cell r="B598">
            <v>1</v>
          </cell>
          <cell r="C598">
            <v>1984</v>
          </cell>
          <cell r="D598">
            <v>1999</v>
          </cell>
          <cell r="E598">
            <v>4109609.71</v>
          </cell>
          <cell r="F598">
            <v>4508241.8499999996</v>
          </cell>
        </row>
        <row r="599">
          <cell r="A599" t="str">
            <v>119842000</v>
          </cell>
          <cell r="B599">
            <v>1</v>
          </cell>
          <cell r="C599">
            <v>1984</v>
          </cell>
          <cell r="D599">
            <v>2000</v>
          </cell>
          <cell r="E599">
            <v>1912561</v>
          </cell>
          <cell r="F599">
            <v>2075128.68</v>
          </cell>
        </row>
        <row r="600">
          <cell r="A600" t="str">
            <v>119842001</v>
          </cell>
          <cell r="B600">
            <v>1</v>
          </cell>
          <cell r="C600">
            <v>1984</v>
          </cell>
          <cell r="D600">
            <v>2001</v>
          </cell>
          <cell r="E600">
            <v>250008</v>
          </cell>
          <cell r="F600">
            <v>268258.58</v>
          </cell>
        </row>
        <row r="601">
          <cell r="A601" t="str">
            <v>119842002</v>
          </cell>
          <cell r="B601">
            <v>1</v>
          </cell>
          <cell r="C601">
            <v>1984</v>
          </cell>
          <cell r="D601">
            <v>2002</v>
          </cell>
          <cell r="E601">
            <v>59929</v>
          </cell>
          <cell r="F601">
            <v>60887.86</v>
          </cell>
        </row>
        <row r="602">
          <cell r="A602" t="str">
            <v>11985.</v>
          </cell>
          <cell r="B602">
            <v>1</v>
          </cell>
          <cell r="C602">
            <v>1985</v>
          </cell>
          <cell r="D602" t="str">
            <v>.</v>
          </cell>
          <cell r="E602" t="str">
            <v>.</v>
          </cell>
          <cell r="F602" t="str">
            <v>.</v>
          </cell>
        </row>
        <row r="603">
          <cell r="A603" t="str">
            <v>119851985</v>
          </cell>
          <cell r="B603">
            <v>1</v>
          </cell>
          <cell r="C603">
            <v>1985</v>
          </cell>
          <cell r="D603">
            <v>1985</v>
          </cell>
          <cell r="E603">
            <v>2973837.19</v>
          </cell>
          <cell r="F603">
            <v>23323805.079999998</v>
          </cell>
        </row>
        <row r="604">
          <cell r="A604" t="str">
            <v>119851986</v>
          </cell>
          <cell r="B604">
            <v>1</v>
          </cell>
          <cell r="C604">
            <v>1985</v>
          </cell>
          <cell r="D604">
            <v>1986</v>
          </cell>
          <cell r="E604">
            <v>17874547</v>
          </cell>
          <cell r="F604">
            <v>94663600.909999996</v>
          </cell>
        </row>
        <row r="605">
          <cell r="A605" t="str">
            <v>119851987</v>
          </cell>
          <cell r="B605">
            <v>1</v>
          </cell>
          <cell r="C605">
            <v>1985</v>
          </cell>
          <cell r="D605">
            <v>1987</v>
          </cell>
          <cell r="E605">
            <v>21242971</v>
          </cell>
          <cell r="F605">
            <v>93872688.849999994</v>
          </cell>
        </row>
        <row r="606">
          <cell r="A606" t="str">
            <v>119851988</v>
          </cell>
          <cell r="B606">
            <v>1</v>
          </cell>
          <cell r="C606">
            <v>1985</v>
          </cell>
          <cell r="D606">
            <v>1988</v>
          </cell>
          <cell r="E606">
            <v>25983031</v>
          </cell>
          <cell r="F606">
            <v>98709534.769999996</v>
          </cell>
        </row>
        <row r="607">
          <cell r="A607" t="str">
            <v>The SAS</v>
          </cell>
          <cell r="D607" t="str">
            <v>The SAS</v>
          </cell>
          <cell r="E607" t="str">
            <v>System</v>
          </cell>
          <cell r="F607">
            <v>0.375</v>
          </cell>
        </row>
        <row r="608">
          <cell r="A608">
            <v>0</v>
          </cell>
        </row>
        <row r="609">
          <cell r="A609">
            <v>0</v>
          </cell>
        </row>
        <row r="610">
          <cell r="A610">
            <v>0</v>
          </cell>
          <cell r="E610" t="str">
            <v>PD_LOSS_</v>
          </cell>
        </row>
        <row r="611">
          <cell r="A611" t="str">
            <v>VEH_TYPEUNDERYRPRODYR</v>
          </cell>
          <cell r="B611" t="str">
            <v>VEH_TYPE</v>
          </cell>
          <cell r="C611" t="str">
            <v>UNDERYR</v>
          </cell>
          <cell r="D611" t="str">
            <v>PRODYR</v>
          </cell>
          <cell r="E611" t="str">
            <v>SHEKEL</v>
          </cell>
          <cell r="F611" t="str">
            <v>INDEXLOSS</v>
          </cell>
        </row>
        <row r="612">
          <cell r="A612">
            <v>0</v>
          </cell>
        </row>
        <row r="613">
          <cell r="A613" t="str">
            <v>119851989</v>
          </cell>
          <cell r="B613">
            <v>1</v>
          </cell>
          <cell r="C613">
            <v>1985</v>
          </cell>
          <cell r="D613">
            <v>1989</v>
          </cell>
          <cell r="E613">
            <v>28139814</v>
          </cell>
          <cell r="F613">
            <v>88949952.049999997</v>
          </cell>
        </row>
        <row r="614">
          <cell r="A614" t="str">
            <v>119851990</v>
          </cell>
          <cell r="B614">
            <v>1</v>
          </cell>
          <cell r="C614">
            <v>1985</v>
          </cell>
          <cell r="D614">
            <v>1990</v>
          </cell>
          <cell r="E614">
            <v>25368445</v>
          </cell>
          <cell r="F614">
            <v>68444064.609999999</v>
          </cell>
        </row>
        <row r="615">
          <cell r="A615" t="str">
            <v>119851991</v>
          </cell>
          <cell r="B615">
            <v>1</v>
          </cell>
          <cell r="C615">
            <v>1985</v>
          </cell>
          <cell r="D615">
            <v>1991</v>
          </cell>
          <cell r="E615">
            <v>27834455</v>
          </cell>
          <cell r="F615">
            <v>63100709.479999997</v>
          </cell>
        </row>
        <row r="616">
          <cell r="A616" t="str">
            <v>119851992</v>
          </cell>
          <cell r="B616">
            <v>1</v>
          </cell>
          <cell r="C616">
            <v>1985</v>
          </cell>
          <cell r="D616">
            <v>1992</v>
          </cell>
          <cell r="E616">
            <v>15907461</v>
          </cell>
          <cell r="F616">
            <v>32212608.52</v>
          </cell>
        </row>
        <row r="617">
          <cell r="A617" t="str">
            <v>119851993</v>
          </cell>
          <cell r="B617">
            <v>1</v>
          </cell>
          <cell r="C617">
            <v>1985</v>
          </cell>
          <cell r="D617">
            <v>1993</v>
          </cell>
          <cell r="E617">
            <v>13042792</v>
          </cell>
          <cell r="F617">
            <v>23803095.399999999</v>
          </cell>
        </row>
        <row r="618">
          <cell r="A618" t="str">
            <v>119851994</v>
          </cell>
          <cell r="B618">
            <v>1</v>
          </cell>
          <cell r="C618">
            <v>1985</v>
          </cell>
          <cell r="D618">
            <v>1994</v>
          </cell>
          <cell r="E618">
            <v>8407478</v>
          </cell>
          <cell r="F618">
            <v>13662151.75</v>
          </cell>
        </row>
        <row r="619">
          <cell r="A619" t="str">
            <v>119851995</v>
          </cell>
          <cell r="B619">
            <v>1</v>
          </cell>
          <cell r="C619">
            <v>1985</v>
          </cell>
          <cell r="D619">
            <v>1995</v>
          </cell>
          <cell r="E619">
            <v>10985907</v>
          </cell>
          <cell r="F619">
            <v>16226184.640000001</v>
          </cell>
        </row>
        <row r="620">
          <cell r="A620" t="str">
            <v>119851996</v>
          </cell>
          <cell r="B620">
            <v>1</v>
          </cell>
          <cell r="C620">
            <v>1985</v>
          </cell>
          <cell r="D620">
            <v>1996</v>
          </cell>
          <cell r="E620">
            <v>7712728</v>
          </cell>
          <cell r="F620">
            <v>10227077.33</v>
          </cell>
        </row>
        <row r="621">
          <cell r="A621" t="str">
            <v>119851997</v>
          </cell>
          <cell r="B621">
            <v>1</v>
          </cell>
          <cell r="C621">
            <v>1985</v>
          </cell>
          <cell r="D621">
            <v>1997</v>
          </cell>
          <cell r="E621">
            <v>10310006</v>
          </cell>
          <cell r="F621">
            <v>12547277.300000001</v>
          </cell>
        </row>
        <row r="622">
          <cell r="A622" t="str">
            <v>119851998</v>
          </cell>
          <cell r="B622">
            <v>1</v>
          </cell>
          <cell r="C622">
            <v>1985</v>
          </cell>
          <cell r="D622">
            <v>1998</v>
          </cell>
          <cell r="E622">
            <v>6684505</v>
          </cell>
          <cell r="F622">
            <v>7713918.7699999996</v>
          </cell>
        </row>
        <row r="623">
          <cell r="A623" t="str">
            <v>119851999</v>
          </cell>
          <cell r="B623">
            <v>1</v>
          </cell>
          <cell r="C623">
            <v>1985</v>
          </cell>
          <cell r="D623">
            <v>1999</v>
          </cell>
          <cell r="E623">
            <v>-1165239.5</v>
          </cell>
          <cell r="F623">
            <v>-1278267.73</v>
          </cell>
        </row>
        <row r="624">
          <cell r="A624" t="str">
            <v>119852000</v>
          </cell>
          <cell r="B624">
            <v>1</v>
          </cell>
          <cell r="C624">
            <v>1985</v>
          </cell>
          <cell r="D624">
            <v>2000</v>
          </cell>
          <cell r="E624">
            <v>9539659</v>
          </cell>
          <cell r="F624">
            <v>10350530.01</v>
          </cell>
        </row>
        <row r="625">
          <cell r="A625" t="str">
            <v>119852001</v>
          </cell>
          <cell r="B625">
            <v>1</v>
          </cell>
          <cell r="C625">
            <v>1985</v>
          </cell>
          <cell r="D625">
            <v>2001</v>
          </cell>
          <cell r="E625">
            <v>2514644</v>
          </cell>
          <cell r="F625">
            <v>2698213.01</v>
          </cell>
        </row>
        <row r="626">
          <cell r="A626" t="str">
            <v>119852002</v>
          </cell>
          <cell r="B626">
            <v>1</v>
          </cell>
          <cell r="C626">
            <v>1985</v>
          </cell>
          <cell r="D626">
            <v>2002</v>
          </cell>
          <cell r="E626">
            <v>2982545</v>
          </cell>
          <cell r="F626">
            <v>3030265.72</v>
          </cell>
        </row>
        <row r="627">
          <cell r="A627" t="str">
            <v>11986.</v>
          </cell>
          <cell r="B627">
            <v>1</v>
          </cell>
          <cell r="C627">
            <v>1986</v>
          </cell>
          <cell r="D627" t="str">
            <v>.</v>
          </cell>
          <cell r="E627" t="str">
            <v>.</v>
          </cell>
          <cell r="F627" t="str">
            <v>.</v>
          </cell>
        </row>
        <row r="628">
          <cell r="A628" t="str">
            <v>119861986</v>
          </cell>
          <cell r="B628">
            <v>1</v>
          </cell>
          <cell r="C628">
            <v>1986</v>
          </cell>
          <cell r="D628">
            <v>1986</v>
          </cell>
          <cell r="E628">
            <v>4664808</v>
          </cell>
          <cell r="F628">
            <v>24704823.170000002</v>
          </cell>
        </row>
        <row r="629">
          <cell r="A629" t="str">
            <v>119861987</v>
          </cell>
          <cell r="B629">
            <v>1</v>
          </cell>
          <cell r="C629">
            <v>1986</v>
          </cell>
          <cell r="D629">
            <v>1987</v>
          </cell>
          <cell r="E629">
            <v>26448391</v>
          </cell>
          <cell r="F629">
            <v>116875439.83</v>
          </cell>
        </row>
        <row r="630">
          <cell r="A630" t="str">
            <v>119861988</v>
          </cell>
          <cell r="B630">
            <v>1</v>
          </cell>
          <cell r="C630">
            <v>1986</v>
          </cell>
          <cell r="D630">
            <v>1988</v>
          </cell>
          <cell r="E630">
            <v>35080530</v>
          </cell>
          <cell r="F630">
            <v>133270933.47</v>
          </cell>
        </row>
        <row r="631">
          <cell r="A631" t="str">
            <v>119861989</v>
          </cell>
          <cell r="B631">
            <v>1</v>
          </cell>
          <cell r="C631">
            <v>1986</v>
          </cell>
          <cell r="D631">
            <v>1989</v>
          </cell>
          <cell r="E631">
            <v>35135612</v>
          </cell>
          <cell r="F631">
            <v>111063669.53</v>
          </cell>
        </row>
        <row r="632">
          <cell r="A632" t="str">
            <v>119861990</v>
          </cell>
          <cell r="B632">
            <v>1</v>
          </cell>
          <cell r="C632">
            <v>1986</v>
          </cell>
          <cell r="D632">
            <v>1990</v>
          </cell>
          <cell r="E632">
            <v>41315853</v>
          </cell>
          <cell r="F632">
            <v>111470171.39</v>
          </cell>
        </row>
        <row r="633">
          <cell r="A633" t="str">
            <v>119861991</v>
          </cell>
          <cell r="B633">
            <v>1</v>
          </cell>
          <cell r="C633">
            <v>1986</v>
          </cell>
          <cell r="D633">
            <v>1991</v>
          </cell>
          <cell r="E633">
            <v>33404684</v>
          </cell>
          <cell r="F633">
            <v>75728418.629999995</v>
          </cell>
        </row>
        <row r="634">
          <cell r="A634" t="str">
            <v>119861992</v>
          </cell>
          <cell r="B634">
            <v>1</v>
          </cell>
          <cell r="C634">
            <v>1986</v>
          </cell>
          <cell r="D634">
            <v>1992</v>
          </cell>
          <cell r="E634">
            <v>31332674</v>
          </cell>
          <cell r="F634">
            <v>63448664.850000001</v>
          </cell>
        </row>
        <row r="635">
          <cell r="A635" t="str">
            <v>119861993</v>
          </cell>
          <cell r="B635">
            <v>1</v>
          </cell>
          <cell r="C635">
            <v>1986</v>
          </cell>
          <cell r="D635">
            <v>1993</v>
          </cell>
          <cell r="E635">
            <v>28390628</v>
          </cell>
          <cell r="F635">
            <v>51812896.100000001</v>
          </cell>
        </row>
        <row r="636">
          <cell r="A636" t="str">
            <v>119861994</v>
          </cell>
          <cell r="B636">
            <v>1</v>
          </cell>
          <cell r="C636">
            <v>1986</v>
          </cell>
          <cell r="D636">
            <v>1994</v>
          </cell>
          <cell r="E636">
            <v>23654516</v>
          </cell>
          <cell r="F636">
            <v>38438588.5</v>
          </cell>
        </row>
        <row r="637">
          <cell r="A637" t="str">
            <v>119861995</v>
          </cell>
          <cell r="B637">
            <v>1</v>
          </cell>
          <cell r="C637">
            <v>1986</v>
          </cell>
          <cell r="D637">
            <v>1995</v>
          </cell>
          <cell r="E637">
            <v>11745822</v>
          </cell>
          <cell r="F637">
            <v>17348579.09</v>
          </cell>
        </row>
        <row r="638">
          <cell r="A638" t="str">
            <v>119861996</v>
          </cell>
          <cell r="B638">
            <v>1</v>
          </cell>
          <cell r="C638">
            <v>1986</v>
          </cell>
          <cell r="D638">
            <v>1996</v>
          </cell>
          <cell r="E638">
            <v>12620981</v>
          </cell>
          <cell r="F638">
            <v>16735420.810000001</v>
          </cell>
        </row>
        <row r="639">
          <cell r="A639" t="str">
            <v>119861997</v>
          </cell>
          <cell r="B639">
            <v>1</v>
          </cell>
          <cell r="C639">
            <v>1986</v>
          </cell>
          <cell r="D639">
            <v>1997</v>
          </cell>
          <cell r="E639">
            <v>6197738</v>
          </cell>
          <cell r="F639">
            <v>7542647.1500000004</v>
          </cell>
        </row>
        <row r="640">
          <cell r="A640" t="str">
            <v>119861998</v>
          </cell>
          <cell r="B640">
            <v>1</v>
          </cell>
          <cell r="C640">
            <v>1986</v>
          </cell>
          <cell r="D640">
            <v>1998</v>
          </cell>
          <cell r="E640">
            <v>7093535</v>
          </cell>
          <cell r="F640">
            <v>8185939.3899999997</v>
          </cell>
        </row>
        <row r="641">
          <cell r="A641" t="str">
            <v>119861999</v>
          </cell>
          <cell r="B641">
            <v>1</v>
          </cell>
          <cell r="C641">
            <v>1986</v>
          </cell>
          <cell r="D641">
            <v>1999</v>
          </cell>
          <cell r="E641">
            <v>6370910.5</v>
          </cell>
          <cell r="F641">
            <v>6988888.8200000003</v>
          </cell>
        </row>
        <row r="642">
          <cell r="A642" t="str">
            <v>119862000</v>
          </cell>
          <cell r="B642">
            <v>1</v>
          </cell>
          <cell r="C642">
            <v>1986</v>
          </cell>
          <cell r="D642">
            <v>2000</v>
          </cell>
          <cell r="E642">
            <v>1338136</v>
          </cell>
          <cell r="F642">
            <v>1451877.56</v>
          </cell>
        </row>
        <row r="643">
          <cell r="A643" t="str">
            <v>119862001</v>
          </cell>
          <cell r="B643">
            <v>1</v>
          </cell>
          <cell r="C643">
            <v>1986</v>
          </cell>
          <cell r="D643">
            <v>2001</v>
          </cell>
          <cell r="E643">
            <v>3367080</v>
          </cell>
          <cell r="F643">
            <v>3612876.84</v>
          </cell>
        </row>
        <row r="644">
          <cell r="A644" t="str">
            <v>119862002</v>
          </cell>
          <cell r="B644">
            <v>1</v>
          </cell>
          <cell r="C644">
            <v>1986</v>
          </cell>
          <cell r="D644">
            <v>2002</v>
          </cell>
          <cell r="E644">
            <v>3754328.18</v>
          </cell>
          <cell r="F644">
            <v>3814397.43</v>
          </cell>
        </row>
        <row r="645">
          <cell r="A645" t="str">
            <v>11987.</v>
          </cell>
          <cell r="B645">
            <v>1</v>
          </cell>
          <cell r="C645">
            <v>1987</v>
          </cell>
          <cell r="D645" t="str">
            <v>.</v>
          </cell>
          <cell r="E645" t="str">
            <v>.</v>
          </cell>
          <cell r="F645" t="str">
            <v>.</v>
          </cell>
        </row>
        <row r="646">
          <cell r="A646" t="str">
            <v>119871987</v>
          </cell>
          <cell r="B646">
            <v>1</v>
          </cell>
          <cell r="C646">
            <v>1987</v>
          </cell>
          <cell r="D646">
            <v>1987</v>
          </cell>
          <cell r="E646">
            <v>8430688</v>
          </cell>
          <cell r="F646">
            <v>37255210.270000003</v>
          </cell>
        </row>
        <row r="647">
          <cell r="A647" t="str">
            <v>119871988</v>
          </cell>
          <cell r="B647">
            <v>1</v>
          </cell>
          <cell r="C647">
            <v>1987</v>
          </cell>
          <cell r="D647">
            <v>1988</v>
          </cell>
          <cell r="E647">
            <v>37846178</v>
          </cell>
          <cell r="F647">
            <v>143777630.22</v>
          </cell>
        </row>
        <row r="648">
          <cell r="A648" t="str">
            <v>119871989</v>
          </cell>
          <cell r="B648">
            <v>1</v>
          </cell>
          <cell r="C648">
            <v>1987</v>
          </cell>
          <cell r="D648">
            <v>1989</v>
          </cell>
          <cell r="E648">
            <v>48167555</v>
          </cell>
          <cell r="F648">
            <v>152257641.34999999</v>
          </cell>
        </row>
        <row r="649">
          <cell r="A649" t="str">
            <v>119871990</v>
          </cell>
          <cell r="B649">
            <v>1</v>
          </cell>
          <cell r="C649">
            <v>1987</v>
          </cell>
          <cell r="D649">
            <v>1990</v>
          </cell>
          <cell r="E649">
            <v>51927890</v>
          </cell>
          <cell r="F649">
            <v>140101447.22</v>
          </cell>
        </row>
        <row r="650">
          <cell r="A650" t="str">
            <v>119871991</v>
          </cell>
          <cell r="B650">
            <v>1</v>
          </cell>
          <cell r="C650">
            <v>1987</v>
          </cell>
          <cell r="D650">
            <v>1991</v>
          </cell>
          <cell r="E650">
            <v>55125055</v>
          </cell>
          <cell r="F650">
            <v>124968499.68000001</v>
          </cell>
        </row>
        <row r="651">
          <cell r="A651" t="str">
            <v>119871992</v>
          </cell>
          <cell r="B651">
            <v>1</v>
          </cell>
          <cell r="C651">
            <v>1987</v>
          </cell>
          <cell r="D651">
            <v>1992</v>
          </cell>
          <cell r="E651">
            <v>47048532</v>
          </cell>
          <cell r="F651">
            <v>95273277.299999997</v>
          </cell>
        </row>
        <row r="652">
          <cell r="A652" t="str">
            <v>119871993</v>
          </cell>
          <cell r="B652">
            <v>1</v>
          </cell>
          <cell r="C652">
            <v>1987</v>
          </cell>
          <cell r="D652">
            <v>1993</v>
          </cell>
          <cell r="E652">
            <v>36824939</v>
          </cell>
          <cell r="F652">
            <v>67205513.670000002</v>
          </cell>
        </row>
        <row r="653">
          <cell r="A653" t="str">
            <v>119871994</v>
          </cell>
          <cell r="B653">
            <v>1</v>
          </cell>
          <cell r="C653">
            <v>1987</v>
          </cell>
          <cell r="D653">
            <v>1994</v>
          </cell>
          <cell r="E653">
            <v>29140746</v>
          </cell>
          <cell r="F653">
            <v>47353712.25</v>
          </cell>
        </row>
        <row r="654">
          <cell r="A654" t="str">
            <v>119871995</v>
          </cell>
          <cell r="B654">
            <v>1</v>
          </cell>
          <cell r="C654">
            <v>1987</v>
          </cell>
          <cell r="D654">
            <v>1995</v>
          </cell>
          <cell r="E654">
            <v>46096560</v>
          </cell>
          <cell r="F654">
            <v>68084619.120000005</v>
          </cell>
        </row>
        <row r="655">
          <cell r="A655" t="str">
            <v>119871996</v>
          </cell>
          <cell r="B655">
            <v>1</v>
          </cell>
          <cell r="C655">
            <v>1987</v>
          </cell>
          <cell r="D655">
            <v>1996</v>
          </cell>
          <cell r="E655">
            <v>27329890</v>
          </cell>
          <cell r="F655">
            <v>36239434.140000001</v>
          </cell>
        </row>
        <row r="656">
          <cell r="A656" t="str">
            <v>119871997</v>
          </cell>
          <cell r="B656">
            <v>1</v>
          </cell>
          <cell r="C656">
            <v>1987</v>
          </cell>
          <cell r="D656">
            <v>1997</v>
          </cell>
          <cell r="E656">
            <v>25606924.5</v>
          </cell>
          <cell r="F656">
            <v>31163627.120000001</v>
          </cell>
        </row>
        <row r="657">
          <cell r="A657" t="str">
            <v>119871998</v>
          </cell>
          <cell r="B657">
            <v>1</v>
          </cell>
          <cell r="C657">
            <v>1987</v>
          </cell>
          <cell r="D657">
            <v>1998</v>
          </cell>
          <cell r="E657">
            <v>8446335</v>
          </cell>
          <cell r="F657">
            <v>9747070.5899999999</v>
          </cell>
        </row>
        <row r="658">
          <cell r="A658" t="str">
            <v>119871999</v>
          </cell>
          <cell r="B658">
            <v>1</v>
          </cell>
          <cell r="C658">
            <v>1987</v>
          </cell>
          <cell r="D658">
            <v>1999</v>
          </cell>
          <cell r="E658">
            <v>14768533.75</v>
          </cell>
          <cell r="F658">
            <v>16201081.52</v>
          </cell>
        </row>
        <row r="659">
          <cell r="A659" t="str">
            <v>119872000</v>
          </cell>
          <cell r="B659">
            <v>1</v>
          </cell>
          <cell r="C659">
            <v>1987</v>
          </cell>
          <cell r="D659">
            <v>2000</v>
          </cell>
          <cell r="E659">
            <v>3593990.53</v>
          </cell>
          <cell r="F659">
            <v>3899479.73</v>
          </cell>
        </row>
        <row r="660">
          <cell r="A660" t="str">
            <v>119872001</v>
          </cell>
          <cell r="B660">
            <v>1</v>
          </cell>
          <cell r="C660">
            <v>1987</v>
          </cell>
          <cell r="D660">
            <v>2001</v>
          </cell>
          <cell r="E660">
            <v>576631</v>
          </cell>
          <cell r="F660">
            <v>618725.06000000006</v>
          </cell>
        </row>
        <row r="661">
          <cell r="A661" t="str">
            <v>119872002</v>
          </cell>
          <cell r="B661">
            <v>1</v>
          </cell>
          <cell r="C661">
            <v>1987</v>
          </cell>
          <cell r="D661">
            <v>2002</v>
          </cell>
          <cell r="E661">
            <v>1295958</v>
          </cell>
          <cell r="F661">
            <v>1316693.33</v>
          </cell>
        </row>
        <row r="662">
          <cell r="A662" t="str">
            <v>11988.</v>
          </cell>
          <cell r="B662">
            <v>1</v>
          </cell>
          <cell r="C662">
            <v>1988</v>
          </cell>
          <cell r="D662" t="str">
            <v>.</v>
          </cell>
          <cell r="E662" t="str">
            <v>.</v>
          </cell>
          <cell r="F662" t="str">
            <v>.</v>
          </cell>
        </row>
        <row r="663">
          <cell r="A663" t="str">
            <v>119881988</v>
          </cell>
          <cell r="B663">
            <v>1</v>
          </cell>
          <cell r="C663">
            <v>1988</v>
          </cell>
          <cell r="D663">
            <v>1988</v>
          </cell>
          <cell r="E663">
            <v>9779593.5</v>
          </cell>
          <cell r="F663">
            <v>37152675.710000001</v>
          </cell>
        </row>
        <row r="664">
          <cell r="A664" t="str">
            <v>119881989</v>
          </cell>
          <cell r="B664">
            <v>1</v>
          </cell>
          <cell r="C664">
            <v>1988</v>
          </cell>
          <cell r="D664">
            <v>1989</v>
          </cell>
          <cell r="E664">
            <v>52498596.399999999</v>
          </cell>
          <cell r="F664">
            <v>165948063.22</v>
          </cell>
        </row>
        <row r="665">
          <cell r="A665" t="str">
            <v>119881990</v>
          </cell>
          <cell r="B665">
            <v>1</v>
          </cell>
          <cell r="C665">
            <v>1988</v>
          </cell>
          <cell r="D665">
            <v>1990</v>
          </cell>
          <cell r="E665">
            <v>68675038</v>
          </cell>
          <cell r="F665">
            <v>185285252.52000001</v>
          </cell>
        </row>
        <row r="666">
          <cell r="A666" t="str">
            <v>119881991</v>
          </cell>
          <cell r="B666">
            <v>1</v>
          </cell>
          <cell r="C666">
            <v>1988</v>
          </cell>
          <cell r="D666">
            <v>1991</v>
          </cell>
          <cell r="E666">
            <v>74615194.5</v>
          </cell>
          <cell r="F666">
            <v>169152645.93000001</v>
          </cell>
        </row>
        <row r="667">
          <cell r="A667" t="str">
            <v>119881992</v>
          </cell>
          <cell r="B667">
            <v>1</v>
          </cell>
          <cell r="C667">
            <v>1988</v>
          </cell>
          <cell r="D667">
            <v>1992</v>
          </cell>
          <cell r="E667">
            <v>85011071</v>
          </cell>
          <cell r="F667">
            <v>172147418.77000001</v>
          </cell>
        </row>
        <row r="668">
          <cell r="A668" t="str">
            <v>The SAS</v>
          </cell>
          <cell r="D668" t="str">
            <v>The SAS</v>
          </cell>
          <cell r="E668" t="str">
            <v>System</v>
          </cell>
          <cell r="F668">
            <v>0.375</v>
          </cell>
        </row>
        <row r="669">
          <cell r="A669">
            <v>0</v>
          </cell>
        </row>
        <row r="670">
          <cell r="A670">
            <v>0</v>
          </cell>
        </row>
        <row r="671">
          <cell r="A671">
            <v>0</v>
          </cell>
          <cell r="E671" t="str">
            <v>PD_LOSS_</v>
          </cell>
        </row>
        <row r="672">
          <cell r="A672" t="str">
            <v>VEH_TYPEUNDERYRPRODYR</v>
          </cell>
          <cell r="B672" t="str">
            <v>VEH_TYPE</v>
          </cell>
          <cell r="C672" t="str">
            <v>UNDERYR</v>
          </cell>
          <cell r="D672" t="str">
            <v>PRODYR</v>
          </cell>
          <cell r="E672" t="str">
            <v>SHEKEL</v>
          </cell>
          <cell r="F672" t="str">
            <v>INDEXLOSS</v>
          </cell>
        </row>
        <row r="673">
          <cell r="A673">
            <v>0</v>
          </cell>
        </row>
        <row r="674">
          <cell r="A674" t="str">
            <v>119881993</v>
          </cell>
          <cell r="B674">
            <v>1</v>
          </cell>
          <cell r="C674">
            <v>1988</v>
          </cell>
          <cell r="D674">
            <v>1993</v>
          </cell>
          <cell r="E674">
            <v>50827984</v>
          </cell>
          <cell r="F674">
            <v>92761070.799999997</v>
          </cell>
        </row>
        <row r="675">
          <cell r="A675" t="str">
            <v>119881994</v>
          </cell>
          <cell r="B675">
            <v>1</v>
          </cell>
          <cell r="C675">
            <v>1988</v>
          </cell>
          <cell r="D675">
            <v>1994</v>
          </cell>
          <cell r="E675">
            <v>50273500</v>
          </cell>
          <cell r="F675">
            <v>81694437.5</v>
          </cell>
        </row>
        <row r="676">
          <cell r="A676" t="str">
            <v>119881995</v>
          </cell>
          <cell r="B676">
            <v>1</v>
          </cell>
          <cell r="C676">
            <v>1988</v>
          </cell>
          <cell r="D676">
            <v>1995</v>
          </cell>
          <cell r="E676">
            <v>28153417</v>
          </cell>
          <cell r="F676">
            <v>41582596.909999996</v>
          </cell>
        </row>
        <row r="677">
          <cell r="A677" t="str">
            <v>119881996</v>
          </cell>
          <cell r="B677">
            <v>1</v>
          </cell>
          <cell r="C677">
            <v>1988</v>
          </cell>
          <cell r="D677">
            <v>1996</v>
          </cell>
          <cell r="E677">
            <v>37794894.5</v>
          </cell>
          <cell r="F677">
            <v>50116030.109999999</v>
          </cell>
        </row>
        <row r="678">
          <cell r="A678" t="str">
            <v>119881997</v>
          </cell>
          <cell r="B678">
            <v>1</v>
          </cell>
          <cell r="C678">
            <v>1988</v>
          </cell>
          <cell r="D678">
            <v>1997</v>
          </cell>
          <cell r="E678">
            <v>26248705.370000001</v>
          </cell>
          <cell r="F678">
            <v>31944674.440000001</v>
          </cell>
        </row>
        <row r="679">
          <cell r="A679" t="str">
            <v>119881998</v>
          </cell>
          <cell r="B679">
            <v>1</v>
          </cell>
          <cell r="C679">
            <v>1988</v>
          </cell>
          <cell r="D679">
            <v>1998</v>
          </cell>
          <cell r="E679">
            <v>12539656.16</v>
          </cell>
          <cell r="F679">
            <v>14470763.210000001</v>
          </cell>
        </row>
        <row r="680">
          <cell r="A680" t="str">
            <v>119881999</v>
          </cell>
          <cell r="B680">
            <v>1</v>
          </cell>
          <cell r="C680">
            <v>1988</v>
          </cell>
          <cell r="D680">
            <v>1999</v>
          </cell>
          <cell r="E680">
            <v>14993599.300000001</v>
          </cell>
          <cell r="F680">
            <v>16447978.43</v>
          </cell>
        </row>
        <row r="681">
          <cell r="A681" t="str">
            <v>119882000</v>
          </cell>
          <cell r="B681">
            <v>1</v>
          </cell>
          <cell r="C681">
            <v>1988</v>
          </cell>
          <cell r="D681">
            <v>2000</v>
          </cell>
          <cell r="E681">
            <v>8733840</v>
          </cell>
          <cell r="F681">
            <v>9476216.4000000004</v>
          </cell>
        </row>
        <row r="682">
          <cell r="A682" t="str">
            <v>119882001</v>
          </cell>
          <cell r="B682">
            <v>1</v>
          </cell>
          <cell r="C682">
            <v>1988</v>
          </cell>
          <cell r="D682">
            <v>2001</v>
          </cell>
          <cell r="E682">
            <v>4719261</v>
          </cell>
          <cell r="F682">
            <v>5063767.05</v>
          </cell>
        </row>
        <row r="683">
          <cell r="A683" t="str">
            <v>119882002</v>
          </cell>
          <cell r="B683">
            <v>1</v>
          </cell>
          <cell r="C683">
            <v>1988</v>
          </cell>
          <cell r="D683">
            <v>2002</v>
          </cell>
          <cell r="E683">
            <v>2513251</v>
          </cell>
          <cell r="F683">
            <v>2553463.02</v>
          </cell>
        </row>
        <row r="684">
          <cell r="A684" t="str">
            <v>11989.</v>
          </cell>
          <cell r="B684">
            <v>1</v>
          </cell>
          <cell r="C684">
            <v>1989</v>
          </cell>
          <cell r="D684" t="str">
            <v>.</v>
          </cell>
          <cell r="E684" t="str">
            <v>.</v>
          </cell>
          <cell r="F684" t="str">
            <v>.</v>
          </cell>
        </row>
        <row r="685">
          <cell r="A685" t="str">
            <v>119891989</v>
          </cell>
          <cell r="B685">
            <v>1</v>
          </cell>
          <cell r="C685">
            <v>1989</v>
          </cell>
          <cell r="D685">
            <v>1989</v>
          </cell>
          <cell r="E685">
            <v>12396270</v>
          </cell>
          <cell r="F685">
            <v>39184609.469999999</v>
          </cell>
        </row>
        <row r="686">
          <cell r="A686" t="str">
            <v>119891990</v>
          </cell>
          <cell r="B686">
            <v>1</v>
          </cell>
          <cell r="C686">
            <v>1989</v>
          </cell>
          <cell r="D686">
            <v>1990</v>
          </cell>
          <cell r="E686">
            <v>70240913.5</v>
          </cell>
          <cell r="F686">
            <v>189509984.62</v>
          </cell>
        </row>
        <row r="687">
          <cell r="A687" t="str">
            <v>119891991</v>
          </cell>
          <cell r="B687">
            <v>1</v>
          </cell>
          <cell r="C687">
            <v>1989</v>
          </cell>
          <cell r="D687">
            <v>1991</v>
          </cell>
          <cell r="E687">
            <v>88356264</v>
          </cell>
          <cell r="F687">
            <v>200303650.49000001</v>
          </cell>
        </row>
        <row r="688">
          <cell r="A688" t="str">
            <v>119891992</v>
          </cell>
          <cell r="B688">
            <v>1</v>
          </cell>
          <cell r="C688">
            <v>1989</v>
          </cell>
          <cell r="D688">
            <v>1992</v>
          </cell>
          <cell r="E688">
            <v>85890901</v>
          </cell>
          <cell r="F688">
            <v>173929074.52000001</v>
          </cell>
        </row>
        <row r="689">
          <cell r="A689" t="str">
            <v>119891993</v>
          </cell>
          <cell r="B689">
            <v>1</v>
          </cell>
          <cell r="C689">
            <v>1989</v>
          </cell>
          <cell r="D689">
            <v>1993</v>
          </cell>
          <cell r="E689">
            <v>73764099</v>
          </cell>
          <cell r="F689">
            <v>134619480.66999999</v>
          </cell>
        </row>
        <row r="690">
          <cell r="A690" t="str">
            <v>119891994</v>
          </cell>
          <cell r="B690">
            <v>1</v>
          </cell>
          <cell r="C690">
            <v>1989</v>
          </cell>
          <cell r="D690">
            <v>1994</v>
          </cell>
          <cell r="E690">
            <v>64241523</v>
          </cell>
          <cell r="F690">
            <v>104392474.88</v>
          </cell>
        </row>
        <row r="691">
          <cell r="A691" t="str">
            <v>119891995</v>
          </cell>
          <cell r="B691">
            <v>1</v>
          </cell>
          <cell r="C691">
            <v>1989</v>
          </cell>
          <cell r="D691">
            <v>1995</v>
          </cell>
          <cell r="E691">
            <v>54975984</v>
          </cell>
          <cell r="F691">
            <v>81199528.370000005</v>
          </cell>
        </row>
        <row r="692">
          <cell r="A692" t="str">
            <v>119891996</v>
          </cell>
          <cell r="B692">
            <v>1</v>
          </cell>
          <cell r="C692">
            <v>1989</v>
          </cell>
          <cell r="D692">
            <v>1996</v>
          </cell>
          <cell r="E692">
            <v>50658866</v>
          </cell>
          <cell r="F692">
            <v>67173656.319999993</v>
          </cell>
        </row>
        <row r="693">
          <cell r="A693" t="str">
            <v>119891997</v>
          </cell>
          <cell r="B693">
            <v>1</v>
          </cell>
          <cell r="C693">
            <v>1989</v>
          </cell>
          <cell r="D693">
            <v>1997</v>
          </cell>
          <cell r="E693">
            <v>42900630.710000001</v>
          </cell>
          <cell r="F693">
            <v>52210067.57</v>
          </cell>
        </row>
        <row r="694">
          <cell r="A694" t="str">
            <v>119891998</v>
          </cell>
          <cell r="B694">
            <v>1</v>
          </cell>
          <cell r="C694">
            <v>1989</v>
          </cell>
          <cell r="D694">
            <v>1998</v>
          </cell>
          <cell r="E694">
            <v>22105744</v>
          </cell>
          <cell r="F694">
            <v>25510028.579999998</v>
          </cell>
        </row>
        <row r="695">
          <cell r="A695" t="str">
            <v>119891999</v>
          </cell>
          <cell r="B695">
            <v>1</v>
          </cell>
          <cell r="C695">
            <v>1989</v>
          </cell>
          <cell r="D695">
            <v>1999</v>
          </cell>
          <cell r="E695">
            <v>15231451.01</v>
          </cell>
          <cell r="F695">
            <v>16708901.76</v>
          </cell>
        </row>
        <row r="696">
          <cell r="A696" t="str">
            <v>119892000</v>
          </cell>
          <cell r="B696">
            <v>1</v>
          </cell>
          <cell r="C696">
            <v>1989</v>
          </cell>
          <cell r="D696">
            <v>2000</v>
          </cell>
          <cell r="E696">
            <v>7447259</v>
          </cell>
          <cell r="F696">
            <v>8080276.0099999998</v>
          </cell>
        </row>
        <row r="697">
          <cell r="A697" t="str">
            <v>119892001</v>
          </cell>
          <cell r="B697">
            <v>1</v>
          </cell>
          <cell r="C697">
            <v>1989</v>
          </cell>
          <cell r="D697">
            <v>2001</v>
          </cell>
          <cell r="E697">
            <v>6319552</v>
          </cell>
          <cell r="F697">
            <v>6780879.2999999998</v>
          </cell>
        </row>
        <row r="698">
          <cell r="A698" t="str">
            <v>119892002</v>
          </cell>
          <cell r="B698">
            <v>1</v>
          </cell>
          <cell r="C698">
            <v>1989</v>
          </cell>
          <cell r="D698">
            <v>2002</v>
          </cell>
          <cell r="E698">
            <v>3199264</v>
          </cell>
          <cell r="F698">
            <v>3250452.22</v>
          </cell>
        </row>
        <row r="699">
          <cell r="A699" t="str">
            <v>11990.</v>
          </cell>
          <cell r="B699">
            <v>1</v>
          </cell>
          <cell r="C699">
            <v>1990</v>
          </cell>
          <cell r="D699" t="str">
            <v>.</v>
          </cell>
          <cell r="E699" t="str">
            <v>.</v>
          </cell>
          <cell r="F699" t="str">
            <v>.</v>
          </cell>
        </row>
        <row r="700">
          <cell r="A700" t="str">
            <v>119901990</v>
          </cell>
          <cell r="B700">
            <v>1</v>
          </cell>
          <cell r="C700">
            <v>1990</v>
          </cell>
          <cell r="D700">
            <v>1990</v>
          </cell>
          <cell r="E700">
            <v>16783149</v>
          </cell>
          <cell r="F700">
            <v>45280936</v>
          </cell>
        </row>
        <row r="701">
          <cell r="A701" t="str">
            <v>119901991</v>
          </cell>
          <cell r="B701">
            <v>1</v>
          </cell>
          <cell r="C701">
            <v>1990</v>
          </cell>
          <cell r="D701">
            <v>1991</v>
          </cell>
          <cell r="E701">
            <v>92058404.5</v>
          </cell>
          <cell r="F701">
            <v>208696403</v>
          </cell>
        </row>
        <row r="702">
          <cell r="A702" t="str">
            <v>119901992</v>
          </cell>
          <cell r="B702">
            <v>1</v>
          </cell>
          <cell r="C702">
            <v>1990</v>
          </cell>
          <cell r="D702">
            <v>1992</v>
          </cell>
          <cell r="E702">
            <v>105429087</v>
          </cell>
          <cell r="F702">
            <v>213493901.16999999</v>
          </cell>
        </row>
        <row r="703">
          <cell r="A703" t="str">
            <v>119901993</v>
          </cell>
          <cell r="B703">
            <v>1</v>
          </cell>
          <cell r="C703">
            <v>1990</v>
          </cell>
          <cell r="D703">
            <v>1993</v>
          </cell>
          <cell r="E703">
            <v>93608102.5</v>
          </cell>
          <cell r="F703">
            <v>170834787.06</v>
          </cell>
        </row>
        <row r="704">
          <cell r="A704" t="str">
            <v>119901994</v>
          </cell>
          <cell r="B704">
            <v>1</v>
          </cell>
          <cell r="C704">
            <v>1990</v>
          </cell>
          <cell r="D704">
            <v>1994</v>
          </cell>
          <cell r="E704">
            <v>79930405.75</v>
          </cell>
          <cell r="F704">
            <v>129886909.34</v>
          </cell>
        </row>
        <row r="705">
          <cell r="A705" t="str">
            <v>119901995</v>
          </cell>
          <cell r="B705">
            <v>1</v>
          </cell>
          <cell r="C705">
            <v>1990</v>
          </cell>
          <cell r="D705">
            <v>1995</v>
          </cell>
          <cell r="E705">
            <v>63689960.5</v>
          </cell>
          <cell r="F705">
            <v>94070071.659999996</v>
          </cell>
        </row>
        <row r="706">
          <cell r="A706" t="str">
            <v>119901996</v>
          </cell>
          <cell r="B706">
            <v>1</v>
          </cell>
          <cell r="C706">
            <v>1990</v>
          </cell>
          <cell r="D706">
            <v>1996</v>
          </cell>
          <cell r="E706">
            <v>76545687.980000004</v>
          </cell>
          <cell r="F706">
            <v>101499582.26000001</v>
          </cell>
        </row>
        <row r="707">
          <cell r="A707" t="str">
            <v>119901997</v>
          </cell>
          <cell r="B707">
            <v>1</v>
          </cell>
          <cell r="C707">
            <v>1990</v>
          </cell>
          <cell r="D707">
            <v>1997</v>
          </cell>
          <cell r="E707">
            <v>55596591</v>
          </cell>
          <cell r="F707">
            <v>67661051.25</v>
          </cell>
        </row>
        <row r="708">
          <cell r="A708" t="str">
            <v>119901998</v>
          </cell>
          <cell r="B708">
            <v>1</v>
          </cell>
          <cell r="C708">
            <v>1990</v>
          </cell>
          <cell r="D708">
            <v>1998</v>
          </cell>
          <cell r="E708">
            <v>42385765.93</v>
          </cell>
          <cell r="F708">
            <v>48913173.880000003</v>
          </cell>
        </row>
        <row r="709">
          <cell r="A709" t="str">
            <v>119901999</v>
          </cell>
          <cell r="B709">
            <v>1</v>
          </cell>
          <cell r="C709">
            <v>1990</v>
          </cell>
          <cell r="D709">
            <v>1999</v>
          </cell>
          <cell r="E709">
            <v>26132966.489999998</v>
          </cell>
          <cell r="F709">
            <v>28667864.239999998</v>
          </cell>
        </row>
        <row r="710">
          <cell r="A710" t="str">
            <v>119902000</v>
          </cell>
          <cell r="B710">
            <v>1</v>
          </cell>
          <cell r="C710">
            <v>1990</v>
          </cell>
          <cell r="D710">
            <v>2000</v>
          </cell>
          <cell r="E710">
            <v>18833412.77</v>
          </cell>
          <cell r="F710">
            <v>20434252.859999999</v>
          </cell>
        </row>
        <row r="711">
          <cell r="A711" t="str">
            <v>119902001</v>
          </cell>
          <cell r="B711">
            <v>1</v>
          </cell>
          <cell r="C711">
            <v>1990</v>
          </cell>
          <cell r="D711">
            <v>2001</v>
          </cell>
          <cell r="E711">
            <v>13949889</v>
          </cell>
          <cell r="F711">
            <v>14968230.9</v>
          </cell>
        </row>
        <row r="712">
          <cell r="A712" t="str">
            <v>119902002</v>
          </cell>
          <cell r="B712">
            <v>1</v>
          </cell>
          <cell r="C712">
            <v>1990</v>
          </cell>
          <cell r="D712">
            <v>2002</v>
          </cell>
          <cell r="E712">
            <v>7691030.8899999997</v>
          </cell>
          <cell r="F712">
            <v>7814087.3799999999</v>
          </cell>
        </row>
        <row r="713">
          <cell r="A713" t="str">
            <v>11991.</v>
          </cell>
          <cell r="B713">
            <v>1</v>
          </cell>
          <cell r="C713">
            <v>1991</v>
          </cell>
          <cell r="D713" t="str">
            <v>.</v>
          </cell>
          <cell r="E713" t="str">
            <v>.</v>
          </cell>
          <cell r="F713" t="str">
            <v>.</v>
          </cell>
        </row>
        <row r="714">
          <cell r="A714" t="str">
            <v>119911991</v>
          </cell>
          <cell r="B714">
            <v>1</v>
          </cell>
          <cell r="C714">
            <v>1991</v>
          </cell>
          <cell r="D714">
            <v>1991</v>
          </cell>
          <cell r="E714">
            <v>24715052</v>
          </cell>
          <cell r="F714">
            <v>56029022.880000003</v>
          </cell>
        </row>
        <row r="715">
          <cell r="A715" t="str">
            <v>119911992</v>
          </cell>
          <cell r="B715">
            <v>1</v>
          </cell>
          <cell r="C715">
            <v>1991</v>
          </cell>
          <cell r="D715">
            <v>1992</v>
          </cell>
          <cell r="E715">
            <v>127314140</v>
          </cell>
          <cell r="F715">
            <v>257811133.5</v>
          </cell>
        </row>
        <row r="716">
          <cell r="A716" t="str">
            <v>119911993</v>
          </cell>
          <cell r="B716">
            <v>1</v>
          </cell>
          <cell r="C716">
            <v>1991</v>
          </cell>
          <cell r="D716">
            <v>1993</v>
          </cell>
          <cell r="E716">
            <v>138032530</v>
          </cell>
          <cell r="F716">
            <v>251909367.25</v>
          </cell>
        </row>
        <row r="717">
          <cell r="A717" t="str">
            <v>119911994</v>
          </cell>
          <cell r="B717">
            <v>1</v>
          </cell>
          <cell r="C717">
            <v>1991</v>
          </cell>
          <cell r="D717">
            <v>1994</v>
          </cell>
          <cell r="E717">
            <v>126774457.5</v>
          </cell>
          <cell r="F717">
            <v>206008493.44</v>
          </cell>
        </row>
        <row r="718">
          <cell r="A718" t="str">
            <v>119911995</v>
          </cell>
          <cell r="B718">
            <v>1</v>
          </cell>
          <cell r="C718">
            <v>1991</v>
          </cell>
          <cell r="D718">
            <v>1995</v>
          </cell>
          <cell r="E718">
            <v>100802141</v>
          </cell>
          <cell r="F718">
            <v>148884762.25999999</v>
          </cell>
        </row>
        <row r="719">
          <cell r="A719" t="str">
            <v>119911996</v>
          </cell>
          <cell r="B719">
            <v>1</v>
          </cell>
          <cell r="C719">
            <v>1991</v>
          </cell>
          <cell r="D719">
            <v>1996</v>
          </cell>
          <cell r="E719">
            <v>108897215.95</v>
          </cell>
          <cell r="F719">
            <v>144397708.34999999</v>
          </cell>
        </row>
        <row r="720">
          <cell r="A720" t="str">
            <v>119911997</v>
          </cell>
          <cell r="B720">
            <v>1</v>
          </cell>
          <cell r="C720">
            <v>1991</v>
          </cell>
          <cell r="D720">
            <v>1997</v>
          </cell>
          <cell r="E720">
            <v>85585478.5</v>
          </cell>
          <cell r="F720">
            <v>104157527.33</v>
          </cell>
        </row>
        <row r="721">
          <cell r="A721" t="str">
            <v>119911998</v>
          </cell>
          <cell r="B721">
            <v>1</v>
          </cell>
          <cell r="C721">
            <v>1991</v>
          </cell>
          <cell r="D721">
            <v>1998</v>
          </cell>
          <cell r="E721">
            <v>68989938.349999994</v>
          </cell>
          <cell r="F721">
            <v>79614388.859999999</v>
          </cell>
        </row>
        <row r="722">
          <cell r="A722" t="str">
            <v>119911999</v>
          </cell>
          <cell r="B722">
            <v>1</v>
          </cell>
          <cell r="C722">
            <v>1991</v>
          </cell>
          <cell r="D722">
            <v>1999</v>
          </cell>
          <cell r="E722">
            <v>51445112.259999998</v>
          </cell>
          <cell r="F722">
            <v>56435288.149999999</v>
          </cell>
        </row>
        <row r="723">
          <cell r="A723" t="str">
            <v>119912000</v>
          </cell>
          <cell r="B723">
            <v>1</v>
          </cell>
          <cell r="C723">
            <v>1991</v>
          </cell>
          <cell r="D723">
            <v>2000</v>
          </cell>
          <cell r="E723">
            <v>29367837.600000001</v>
          </cell>
          <cell r="F723">
            <v>31864103.800000001</v>
          </cell>
        </row>
        <row r="724">
          <cell r="A724" t="str">
            <v>119912001</v>
          </cell>
          <cell r="B724">
            <v>1</v>
          </cell>
          <cell r="C724">
            <v>1991</v>
          </cell>
          <cell r="D724">
            <v>2001</v>
          </cell>
          <cell r="E724">
            <v>19779571.780000001</v>
          </cell>
          <cell r="F724">
            <v>21223480.52</v>
          </cell>
        </row>
        <row r="725">
          <cell r="A725" t="str">
            <v>119912002</v>
          </cell>
          <cell r="B725">
            <v>1</v>
          </cell>
          <cell r="C725">
            <v>1991</v>
          </cell>
          <cell r="D725">
            <v>2002</v>
          </cell>
          <cell r="E725">
            <v>11319774.83</v>
          </cell>
          <cell r="F725">
            <v>11500891.23</v>
          </cell>
        </row>
        <row r="726">
          <cell r="A726" t="str">
            <v>11992.</v>
          </cell>
          <cell r="B726">
            <v>1</v>
          </cell>
          <cell r="C726">
            <v>1992</v>
          </cell>
          <cell r="D726" t="str">
            <v>.</v>
          </cell>
          <cell r="E726" t="str">
            <v>.</v>
          </cell>
          <cell r="F726" t="str">
            <v>.</v>
          </cell>
        </row>
        <row r="727">
          <cell r="A727" t="str">
            <v>119921992</v>
          </cell>
          <cell r="B727">
            <v>1</v>
          </cell>
          <cell r="C727">
            <v>1992</v>
          </cell>
          <cell r="D727">
            <v>1992</v>
          </cell>
          <cell r="E727">
            <v>33533783.5</v>
          </cell>
          <cell r="F727">
            <v>67905911.590000004</v>
          </cell>
        </row>
        <row r="728">
          <cell r="A728" t="str">
            <v>119921993</v>
          </cell>
          <cell r="B728">
            <v>1</v>
          </cell>
          <cell r="C728">
            <v>1992</v>
          </cell>
          <cell r="D728">
            <v>1993</v>
          </cell>
          <cell r="E728">
            <v>153589772</v>
          </cell>
          <cell r="F728">
            <v>280301333.89999998</v>
          </cell>
        </row>
        <row r="729">
          <cell r="A729" t="str">
            <v>The SAS</v>
          </cell>
          <cell r="D729" t="str">
            <v>The SAS</v>
          </cell>
          <cell r="E729" t="str">
            <v>System</v>
          </cell>
          <cell r="F729">
            <v>0.375</v>
          </cell>
        </row>
        <row r="730">
          <cell r="A730">
            <v>0</v>
          </cell>
        </row>
        <row r="731">
          <cell r="A731">
            <v>0</v>
          </cell>
        </row>
        <row r="732">
          <cell r="A732">
            <v>0</v>
          </cell>
          <cell r="E732" t="str">
            <v>PD_LOSS_</v>
          </cell>
        </row>
        <row r="733">
          <cell r="A733" t="str">
            <v>VEH_TYPEUNDERYRPRODYR</v>
          </cell>
          <cell r="B733" t="str">
            <v>VEH_TYPE</v>
          </cell>
          <cell r="C733" t="str">
            <v>UNDERYR</v>
          </cell>
          <cell r="D733" t="str">
            <v>PRODYR</v>
          </cell>
          <cell r="E733" t="str">
            <v>SHEKEL</v>
          </cell>
          <cell r="F733" t="str">
            <v>INDEXLOSS</v>
          </cell>
        </row>
        <row r="734">
          <cell r="A734">
            <v>0</v>
          </cell>
        </row>
        <row r="735">
          <cell r="A735" t="str">
            <v>119921994</v>
          </cell>
          <cell r="B735">
            <v>1</v>
          </cell>
          <cell r="C735">
            <v>1992</v>
          </cell>
          <cell r="D735">
            <v>1994</v>
          </cell>
          <cell r="E735">
            <v>158845205.5</v>
          </cell>
          <cell r="F735">
            <v>258123458.94</v>
          </cell>
        </row>
        <row r="736">
          <cell r="A736" t="str">
            <v>119921995</v>
          </cell>
          <cell r="B736">
            <v>1</v>
          </cell>
          <cell r="C736">
            <v>1992</v>
          </cell>
          <cell r="D736">
            <v>1995</v>
          </cell>
          <cell r="E736">
            <v>156210095.5</v>
          </cell>
          <cell r="F736">
            <v>230722311.05000001</v>
          </cell>
        </row>
        <row r="737">
          <cell r="A737" t="str">
            <v>119921996</v>
          </cell>
          <cell r="B737">
            <v>1</v>
          </cell>
          <cell r="C737">
            <v>1992</v>
          </cell>
          <cell r="D737">
            <v>1996</v>
          </cell>
          <cell r="E737">
            <v>161113037.28</v>
          </cell>
          <cell r="F737">
            <v>213635887.43000001</v>
          </cell>
        </row>
        <row r="738">
          <cell r="A738" t="str">
            <v>119921997</v>
          </cell>
          <cell r="B738">
            <v>1</v>
          </cell>
          <cell r="C738">
            <v>1992</v>
          </cell>
          <cell r="D738">
            <v>1997</v>
          </cell>
          <cell r="E738">
            <v>121211084.5</v>
          </cell>
          <cell r="F738">
            <v>147513889.84</v>
          </cell>
        </row>
        <row r="739">
          <cell r="A739" t="str">
            <v>119921998</v>
          </cell>
          <cell r="B739">
            <v>1</v>
          </cell>
          <cell r="C739">
            <v>1992</v>
          </cell>
          <cell r="D739">
            <v>1998</v>
          </cell>
          <cell r="E739">
            <v>105990396.02</v>
          </cell>
          <cell r="F739">
            <v>122312917.01000001</v>
          </cell>
        </row>
        <row r="740">
          <cell r="A740" t="str">
            <v>119921999</v>
          </cell>
          <cell r="B740">
            <v>1</v>
          </cell>
          <cell r="C740">
            <v>1992</v>
          </cell>
          <cell r="D740">
            <v>1999</v>
          </cell>
          <cell r="E740">
            <v>74299585.140000001</v>
          </cell>
          <cell r="F740">
            <v>81506644.900000006</v>
          </cell>
        </row>
        <row r="741">
          <cell r="A741" t="str">
            <v>119922000</v>
          </cell>
          <cell r="B741">
            <v>1</v>
          </cell>
          <cell r="C741">
            <v>1992</v>
          </cell>
          <cell r="D741">
            <v>2000</v>
          </cell>
          <cell r="E741">
            <v>54291343</v>
          </cell>
          <cell r="F741">
            <v>58906107.149999999</v>
          </cell>
        </row>
        <row r="742">
          <cell r="A742" t="str">
            <v>119922001</v>
          </cell>
          <cell r="B742">
            <v>1</v>
          </cell>
          <cell r="C742">
            <v>1992</v>
          </cell>
          <cell r="D742">
            <v>2001</v>
          </cell>
          <cell r="E742">
            <v>34422858.909999996</v>
          </cell>
          <cell r="F742">
            <v>36935727.609999999</v>
          </cell>
        </row>
        <row r="743">
          <cell r="A743" t="str">
            <v>119922002</v>
          </cell>
          <cell r="B743">
            <v>1</v>
          </cell>
          <cell r="C743">
            <v>1992</v>
          </cell>
          <cell r="D743">
            <v>2002</v>
          </cell>
          <cell r="E743">
            <v>22491595.68</v>
          </cell>
          <cell r="F743">
            <v>22851461.210000001</v>
          </cell>
        </row>
        <row r="744">
          <cell r="A744" t="str">
            <v>11993.</v>
          </cell>
          <cell r="B744">
            <v>1</v>
          </cell>
          <cell r="C744">
            <v>1993</v>
          </cell>
          <cell r="D744" t="str">
            <v>.</v>
          </cell>
          <cell r="E744" t="str">
            <v>.</v>
          </cell>
          <cell r="F744" t="str">
            <v>.</v>
          </cell>
        </row>
        <row r="745">
          <cell r="A745" t="str">
            <v>119931993</v>
          </cell>
          <cell r="B745">
            <v>1</v>
          </cell>
          <cell r="C745">
            <v>1993</v>
          </cell>
          <cell r="D745">
            <v>1993</v>
          </cell>
          <cell r="E745">
            <v>33378559.5</v>
          </cell>
          <cell r="F745">
            <v>60915871.090000004</v>
          </cell>
        </row>
        <row r="746">
          <cell r="A746" t="str">
            <v>119931994</v>
          </cell>
          <cell r="B746">
            <v>1</v>
          </cell>
          <cell r="C746">
            <v>1993</v>
          </cell>
          <cell r="D746">
            <v>1994</v>
          </cell>
          <cell r="E746">
            <v>178566566.59999999</v>
          </cell>
          <cell r="F746">
            <v>290170670.72000003</v>
          </cell>
        </row>
        <row r="747">
          <cell r="A747" t="str">
            <v>119931995</v>
          </cell>
          <cell r="B747">
            <v>1</v>
          </cell>
          <cell r="C747">
            <v>1993</v>
          </cell>
          <cell r="D747">
            <v>1995</v>
          </cell>
          <cell r="E747">
            <v>195297401.34</v>
          </cell>
          <cell r="F747">
            <v>288454261.77999997</v>
          </cell>
        </row>
        <row r="748">
          <cell r="A748" t="str">
            <v>119931996</v>
          </cell>
          <cell r="B748">
            <v>1</v>
          </cell>
          <cell r="C748">
            <v>1993</v>
          </cell>
          <cell r="D748">
            <v>1996</v>
          </cell>
          <cell r="E748">
            <v>180200094</v>
          </cell>
          <cell r="F748">
            <v>238945324.63999999</v>
          </cell>
        </row>
        <row r="749">
          <cell r="A749" t="str">
            <v>119931997</v>
          </cell>
          <cell r="B749">
            <v>1</v>
          </cell>
          <cell r="C749">
            <v>1993</v>
          </cell>
          <cell r="D749">
            <v>1997</v>
          </cell>
          <cell r="E749">
            <v>169125657</v>
          </cell>
          <cell r="F749">
            <v>205825924.56999999</v>
          </cell>
        </row>
        <row r="750">
          <cell r="A750" t="str">
            <v>119931998</v>
          </cell>
          <cell r="B750">
            <v>1</v>
          </cell>
          <cell r="C750">
            <v>1993</v>
          </cell>
          <cell r="D750">
            <v>1998</v>
          </cell>
          <cell r="E750">
            <v>163748204.25</v>
          </cell>
          <cell r="F750">
            <v>188965427.69999999</v>
          </cell>
        </row>
        <row r="751">
          <cell r="A751" t="str">
            <v>119931999</v>
          </cell>
          <cell r="B751">
            <v>1</v>
          </cell>
          <cell r="C751">
            <v>1993</v>
          </cell>
          <cell r="D751">
            <v>1999</v>
          </cell>
          <cell r="E751">
            <v>105365687.72</v>
          </cell>
          <cell r="F751">
            <v>115586159.43000001</v>
          </cell>
        </row>
        <row r="752">
          <cell r="A752" t="str">
            <v>119932000</v>
          </cell>
          <cell r="B752">
            <v>1</v>
          </cell>
          <cell r="C752">
            <v>1993</v>
          </cell>
          <cell r="D752">
            <v>2000</v>
          </cell>
          <cell r="E752">
            <v>108225438.62</v>
          </cell>
          <cell r="F752">
            <v>117424600.90000001</v>
          </cell>
        </row>
        <row r="753">
          <cell r="A753" t="str">
            <v>119932001</v>
          </cell>
          <cell r="B753">
            <v>1</v>
          </cell>
          <cell r="C753">
            <v>1993</v>
          </cell>
          <cell r="D753">
            <v>2001</v>
          </cell>
          <cell r="E753">
            <v>67770682.709999993</v>
          </cell>
          <cell r="F753">
            <v>72717942.549999997</v>
          </cell>
        </row>
        <row r="754">
          <cell r="A754" t="str">
            <v>119932002</v>
          </cell>
          <cell r="B754">
            <v>1</v>
          </cell>
          <cell r="C754">
            <v>1993</v>
          </cell>
          <cell r="D754">
            <v>2002</v>
          </cell>
          <cell r="E754">
            <v>49448682.68</v>
          </cell>
          <cell r="F754">
            <v>50239861.600000001</v>
          </cell>
        </row>
        <row r="755">
          <cell r="A755" t="str">
            <v>11994.</v>
          </cell>
          <cell r="B755">
            <v>1</v>
          </cell>
          <cell r="C755">
            <v>1994</v>
          </cell>
          <cell r="D755" t="str">
            <v>.</v>
          </cell>
          <cell r="E755" t="str">
            <v>.</v>
          </cell>
          <cell r="F755" t="str">
            <v>.</v>
          </cell>
        </row>
        <row r="756">
          <cell r="A756" t="str">
            <v>119941994</v>
          </cell>
          <cell r="B756">
            <v>1</v>
          </cell>
          <cell r="C756">
            <v>1994</v>
          </cell>
          <cell r="D756">
            <v>1994</v>
          </cell>
          <cell r="E756">
            <v>34325414.5</v>
          </cell>
          <cell r="F756">
            <v>55778798.560000002</v>
          </cell>
        </row>
        <row r="757">
          <cell r="A757" t="str">
            <v>119941995</v>
          </cell>
          <cell r="B757">
            <v>1</v>
          </cell>
          <cell r="C757">
            <v>1994</v>
          </cell>
          <cell r="D757">
            <v>1995</v>
          </cell>
          <cell r="E757">
            <v>212108795.5</v>
          </cell>
          <cell r="F757">
            <v>313284690.94999999</v>
          </cell>
        </row>
        <row r="758">
          <cell r="A758" t="str">
            <v>119941996</v>
          </cell>
          <cell r="B758">
            <v>1</v>
          </cell>
          <cell r="C758">
            <v>1994</v>
          </cell>
          <cell r="D758">
            <v>1996</v>
          </cell>
          <cell r="E758">
            <v>197047877</v>
          </cell>
          <cell r="F758">
            <v>261285484.90000001</v>
          </cell>
        </row>
        <row r="759">
          <cell r="A759" t="str">
            <v>119941997</v>
          </cell>
          <cell r="B759">
            <v>1</v>
          </cell>
          <cell r="C759">
            <v>1994</v>
          </cell>
          <cell r="D759">
            <v>1997</v>
          </cell>
          <cell r="E759">
            <v>183421396</v>
          </cell>
          <cell r="F759">
            <v>223223838.93000001</v>
          </cell>
        </row>
        <row r="760">
          <cell r="A760" t="str">
            <v>119941998</v>
          </cell>
          <cell r="B760">
            <v>1</v>
          </cell>
          <cell r="C760">
            <v>1994</v>
          </cell>
          <cell r="D760">
            <v>1998</v>
          </cell>
          <cell r="E760">
            <v>170661132.19</v>
          </cell>
          <cell r="F760">
            <v>196942946.55000001</v>
          </cell>
        </row>
        <row r="761">
          <cell r="A761" t="str">
            <v>119941999</v>
          </cell>
          <cell r="B761">
            <v>1</v>
          </cell>
          <cell r="C761">
            <v>1994</v>
          </cell>
          <cell r="D761">
            <v>1999</v>
          </cell>
          <cell r="E761">
            <v>150318429.24000001</v>
          </cell>
          <cell r="F761">
            <v>164899316.88</v>
          </cell>
        </row>
        <row r="762">
          <cell r="A762" t="str">
            <v>119942000</v>
          </cell>
          <cell r="B762">
            <v>1</v>
          </cell>
          <cell r="C762">
            <v>1994</v>
          </cell>
          <cell r="D762">
            <v>2000</v>
          </cell>
          <cell r="E762">
            <v>112962556.45999999</v>
          </cell>
          <cell r="F762">
            <v>122564373.76000001</v>
          </cell>
        </row>
        <row r="763">
          <cell r="A763" t="str">
            <v>119942001</v>
          </cell>
          <cell r="B763">
            <v>1</v>
          </cell>
          <cell r="C763">
            <v>1994</v>
          </cell>
          <cell r="D763">
            <v>2001</v>
          </cell>
          <cell r="E763">
            <v>98056451.629999995</v>
          </cell>
          <cell r="F763">
            <v>105214572.59999999</v>
          </cell>
        </row>
        <row r="764">
          <cell r="A764" t="str">
            <v>119942002</v>
          </cell>
          <cell r="B764">
            <v>1</v>
          </cell>
          <cell r="C764">
            <v>1994</v>
          </cell>
          <cell r="D764">
            <v>2002</v>
          </cell>
          <cell r="E764">
            <v>76052432.480000004</v>
          </cell>
          <cell r="F764">
            <v>77269271.400000006</v>
          </cell>
        </row>
        <row r="765">
          <cell r="A765" t="str">
            <v>11995.</v>
          </cell>
          <cell r="B765">
            <v>1</v>
          </cell>
          <cell r="C765">
            <v>1995</v>
          </cell>
          <cell r="D765" t="str">
            <v>.</v>
          </cell>
          <cell r="E765" t="str">
            <v>.</v>
          </cell>
          <cell r="F765" t="str">
            <v>.</v>
          </cell>
        </row>
        <row r="766">
          <cell r="A766" t="str">
            <v>119951995</v>
          </cell>
          <cell r="B766">
            <v>1</v>
          </cell>
          <cell r="C766">
            <v>1995</v>
          </cell>
          <cell r="D766">
            <v>1995</v>
          </cell>
          <cell r="E766">
            <v>43309803</v>
          </cell>
          <cell r="F766">
            <v>63968579.030000001</v>
          </cell>
        </row>
        <row r="767">
          <cell r="A767" t="str">
            <v>119951996</v>
          </cell>
          <cell r="B767">
            <v>1</v>
          </cell>
          <cell r="C767">
            <v>1995</v>
          </cell>
          <cell r="D767">
            <v>1996</v>
          </cell>
          <cell r="E767">
            <v>208732696</v>
          </cell>
          <cell r="F767">
            <v>276779554.89999998</v>
          </cell>
        </row>
        <row r="768">
          <cell r="A768" t="str">
            <v>119951997</v>
          </cell>
          <cell r="B768">
            <v>1</v>
          </cell>
          <cell r="C768">
            <v>1995</v>
          </cell>
          <cell r="D768">
            <v>1997</v>
          </cell>
          <cell r="E768">
            <v>189440740</v>
          </cell>
          <cell r="F768">
            <v>230549380.58000001</v>
          </cell>
        </row>
        <row r="769">
          <cell r="A769" t="str">
            <v>119951998</v>
          </cell>
          <cell r="B769">
            <v>1</v>
          </cell>
          <cell r="C769">
            <v>1995</v>
          </cell>
          <cell r="D769">
            <v>1998</v>
          </cell>
          <cell r="E769">
            <v>191006940.19</v>
          </cell>
          <cell r="F769">
            <v>220422008.97999999</v>
          </cell>
        </row>
        <row r="770">
          <cell r="A770" t="str">
            <v>119951999</v>
          </cell>
          <cell r="B770">
            <v>1</v>
          </cell>
          <cell r="C770">
            <v>1995</v>
          </cell>
          <cell r="D770">
            <v>1999</v>
          </cell>
          <cell r="E770">
            <v>176981414.24000001</v>
          </cell>
          <cell r="F770">
            <v>194148611.41999999</v>
          </cell>
        </row>
        <row r="771">
          <cell r="A771" t="str">
            <v>119952000</v>
          </cell>
          <cell r="B771">
            <v>1</v>
          </cell>
          <cell r="C771">
            <v>1995</v>
          </cell>
          <cell r="D771">
            <v>2000</v>
          </cell>
          <cell r="E771">
            <v>145688921.34999999</v>
          </cell>
          <cell r="F771">
            <v>158072479.66</v>
          </cell>
        </row>
        <row r="772">
          <cell r="A772" t="str">
            <v>119952001</v>
          </cell>
          <cell r="B772">
            <v>1</v>
          </cell>
          <cell r="C772">
            <v>1995</v>
          </cell>
          <cell r="D772">
            <v>2001</v>
          </cell>
          <cell r="E772">
            <v>93234455.819999993</v>
          </cell>
          <cell r="F772">
            <v>100040571.09</v>
          </cell>
        </row>
        <row r="773">
          <cell r="A773" t="str">
            <v>119952002</v>
          </cell>
          <cell r="B773">
            <v>1</v>
          </cell>
          <cell r="C773">
            <v>1995</v>
          </cell>
          <cell r="D773">
            <v>2002</v>
          </cell>
          <cell r="E773">
            <v>108363355.77</v>
          </cell>
          <cell r="F773">
            <v>110097169.45999999</v>
          </cell>
        </row>
        <row r="774">
          <cell r="A774" t="str">
            <v>11996.</v>
          </cell>
          <cell r="B774">
            <v>1</v>
          </cell>
          <cell r="C774">
            <v>1996</v>
          </cell>
          <cell r="D774" t="str">
            <v>.</v>
          </cell>
          <cell r="E774" t="str">
            <v>.</v>
          </cell>
          <cell r="F774" t="str">
            <v>.</v>
          </cell>
        </row>
        <row r="775">
          <cell r="A775" t="str">
            <v>119961996</v>
          </cell>
          <cell r="B775">
            <v>1</v>
          </cell>
          <cell r="C775">
            <v>1996</v>
          </cell>
          <cell r="D775">
            <v>1996</v>
          </cell>
          <cell r="E775">
            <v>56091066</v>
          </cell>
          <cell r="F775">
            <v>74376753.519999996</v>
          </cell>
        </row>
        <row r="776">
          <cell r="A776" t="str">
            <v>119961997</v>
          </cell>
          <cell r="B776">
            <v>1</v>
          </cell>
          <cell r="C776">
            <v>1996</v>
          </cell>
          <cell r="D776">
            <v>1997</v>
          </cell>
          <cell r="E776">
            <v>225676667</v>
          </cell>
          <cell r="F776">
            <v>274648503.74000001</v>
          </cell>
        </row>
        <row r="777">
          <cell r="A777" t="str">
            <v>119961998</v>
          </cell>
          <cell r="B777">
            <v>1</v>
          </cell>
          <cell r="C777">
            <v>1996</v>
          </cell>
          <cell r="D777">
            <v>1998</v>
          </cell>
          <cell r="E777">
            <v>223037356.36000001</v>
          </cell>
          <cell r="F777">
            <v>257385109.24000001</v>
          </cell>
        </row>
        <row r="778">
          <cell r="A778" t="str">
            <v>119961999</v>
          </cell>
          <cell r="B778">
            <v>1</v>
          </cell>
          <cell r="C778">
            <v>1996</v>
          </cell>
          <cell r="D778">
            <v>1999</v>
          </cell>
          <cell r="E778">
            <v>224642544.41999999</v>
          </cell>
          <cell r="F778">
            <v>246432871.22999999</v>
          </cell>
        </row>
        <row r="779">
          <cell r="A779" t="str">
            <v>119962000</v>
          </cell>
          <cell r="B779">
            <v>1</v>
          </cell>
          <cell r="C779">
            <v>1996</v>
          </cell>
          <cell r="D779">
            <v>2000</v>
          </cell>
          <cell r="E779">
            <v>192233731.78999999</v>
          </cell>
          <cell r="F779">
            <v>208573598.99000001</v>
          </cell>
        </row>
        <row r="780">
          <cell r="A780" t="str">
            <v>119962001</v>
          </cell>
          <cell r="B780">
            <v>1</v>
          </cell>
          <cell r="C780">
            <v>1996</v>
          </cell>
          <cell r="D780">
            <v>2001</v>
          </cell>
          <cell r="E780">
            <v>134396866.81999999</v>
          </cell>
          <cell r="F780">
            <v>144207838.09999999</v>
          </cell>
        </row>
        <row r="781">
          <cell r="A781" t="str">
            <v>119962002</v>
          </cell>
          <cell r="B781">
            <v>1</v>
          </cell>
          <cell r="C781">
            <v>1996</v>
          </cell>
          <cell r="D781">
            <v>2002</v>
          </cell>
          <cell r="E781">
            <v>133892985.48</v>
          </cell>
          <cell r="F781">
            <v>136035273.25</v>
          </cell>
        </row>
        <row r="782">
          <cell r="A782" t="str">
            <v>11997.</v>
          </cell>
          <cell r="B782">
            <v>1</v>
          </cell>
          <cell r="C782">
            <v>1997</v>
          </cell>
          <cell r="D782" t="str">
            <v>.</v>
          </cell>
          <cell r="E782" t="str">
            <v>.</v>
          </cell>
          <cell r="F782" t="str">
            <v>.</v>
          </cell>
        </row>
        <row r="783">
          <cell r="A783" t="str">
            <v>119971997</v>
          </cell>
          <cell r="B783">
            <v>1</v>
          </cell>
          <cell r="C783">
            <v>1997</v>
          </cell>
          <cell r="D783">
            <v>1997</v>
          </cell>
          <cell r="E783">
            <v>61753387</v>
          </cell>
          <cell r="F783">
            <v>75153871.980000004</v>
          </cell>
        </row>
        <row r="784">
          <cell r="A784" t="str">
            <v>119971998</v>
          </cell>
          <cell r="B784">
            <v>1</v>
          </cell>
          <cell r="C784">
            <v>1997</v>
          </cell>
          <cell r="D784">
            <v>1998</v>
          </cell>
          <cell r="E784">
            <v>270571322.58999997</v>
          </cell>
          <cell r="F784">
            <v>312239306.26999998</v>
          </cell>
        </row>
        <row r="785">
          <cell r="A785" t="str">
            <v>119971999</v>
          </cell>
          <cell r="B785">
            <v>1</v>
          </cell>
          <cell r="C785">
            <v>1997</v>
          </cell>
          <cell r="D785">
            <v>1999</v>
          </cell>
          <cell r="E785">
            <v>274610505.25</v>
          </cell>
          <cell r="F785">
            <v>301247724.25999999</v>
          </cell>
        </row>
        <row r="786">
          <cell r="A786" t="str">
            <v>119972000</v>
          </cell>
          <cell r="B786">
            <v>1</v>
          </cell>
          <cell r="C786">
            <v>1997</v>
          </cell>
          <cell r="D786">
            <v>2000</v>
          </cell>
          <cell r="E786">
            <v>228683122.53999999</v>
          </cell>
          <cell r="F786">
            <v>248121187.96000001</v>
          </cell>
        </row>
        <row r="787">
          <cell r="A787" t="str">
            <v>119972001</v>
          </cell>
          <cell r="B787">
            <v>1</v>
          </cell>
          <cell r="C787">
            <v>1997</v>
          </cell>
          <cell r="D787">
            <v>2001</v>
          </cell>
          <cell r="E787">
            <v>169648670.69999999</v>
          </cell>
          <cell r="F787">
            <v>182033023.66</v>
          </cell>
        </row>
        <row r="788">
          <cell r="A788" t="str">
            <v>119972002</v>
          </cell>
          <cell r="B788">
            <v>1</v>
          </cell>
          <cell r="C788">
            <v>1997</v>
          </cell>
          <cell r="D788">
            <v>2002</v>
          </cell>
          <cell r="E788">
            <v>155769165.81999999</v>
          </cell>
          <cell r="F788">
            <v>158261472.47</v>
          </cell>
        </row>
        <row r="789">
          <cell r="A789" t="str">
            <v>11998.</v>
          </cell>
          <cell r="B789">
            <v>1</v>
          </cell>
          <cell r="C789">
            <v>1998</v>
          </cell>
          <cell r="D789" t="str">
            <v>.</v>
          </cell>
          <cell r="E789" t="str">
            <v>.</v>
          </cell>
          <cell r="F789" t="str">
            <v>.</v>
          </cell>
        </row>
        <row r="790">
          <cell r="A790" t="str">
            <v>The SAS</v>
          </cell>
          <cell r="D790" t="str">
            <v>The SAS</v>
          </cell>
          <cell r="E790" t="str">
            <v>System</v>
          </cell>
          <cell r="F790">
            <v>0.375</v>
          </cell>
        </row>
        <row r="791">
          <cell r="A791">
            <v>0</v>
          </cell>
        </row>
        <row r="792">
          <cell r="A792">
            <v>0</v>
          </cell>
        </row>
        <row r="793">
          <cell r="A793">
            <v>0</v>
          </cell>
          <cell r="E793" t="str">
            <v>PD_LOSS_</v>
          </cell>
        </row>
        <row r="794">
          <cell r="A794" t="str">
            <v>VEH_TYPE    UNDERYRPRODYR</v>
          </cell>
          <cell r="B794" t="str">
            <v>VEH_TYPE    U</v>
          </cell>
          <cell r="C794" t="str">
            <v>NDERYR</v>
          </cell>
          <cell r="D794" t="str">
            <v>PRODYR</v>
          </cell>
          <cell r="E794" t="str">
            <v>SHEKEL</v>
          </cell>
          <cell r="F794" t="str">
            <v>INDEXLOSS</v>
          </cell>
        </row>
        <row r="795">
          <cell r="A795">
            <v>0</v>
          </cell>
        </row>
        <row r="796">
          <cell r="A796" t="str">
            <v>119981998</v>
          </cell>
          <cell r="B796">
            <v>1</v>
          </cell>
          <cell r="C796">
            <v>1998</v>
          </cell>
          <cell r="D796">
            <v>1998</v>
          </cell>
          <cell r="E796">
            <v>55737289.899999999</v>
          </cell>
          <cell r="F796">
            <v>64320832.539999999</v>
          </cell>
        </row>
        <row r="797">
          <cell r="A797" t="str">
            <v>119981999</v>
          </cell>
          <cell r="B797">
            <v>1</v>
          </cell>
          <cell r="C797">
            <v>1998</v>
          </cell>
          <cell r="D797">
            <v>1999</v>
          </cell>
          <cell r="E797">
            <v>286511621.61000001</v>
          </cell>
          <cell r="F797">
            <v>314303248.91000003</v>
          </cell>
        </row>
        <row r="798">
          <cell r="A798" t="str">
            <v>119982000</v>
          </cell>
          <cell r="B798">
            <v>1</v>
          </cell>
          <cell r="C798">
            <v>1998</v>
          </cell>
          <cell r="D798">
            <v>2000</v>
          </cell>
          <cell r="E798">
            <v>257291408.59999999</v>
          </cell>
          <cell r="F798">
            <v>279161178.32999998</v>
          </cell>
        </row>
        <row r="799">
          <cell r="A799" t="str">
            <v>119982001</v>
          </cell>
          <cell r="B799">
            <v>1</v>
          </cell>
          <cell r="C799">
            <v>1998</v>
          </cell>
          <cell r="D799">
            <v>2001</v>
          </cell>
          <cell r="E799">
            <v>196656352.41</v>
          </cell>
          <cell r="F799">
            <v>211012266.13999999</v>
          </cell>
        </row>
        <row r="800">
          <cell r="A800" t="str">
            <v>119982002</v>
          </cell>
          <cell r="B800">
            <v>1</v>
          </cell>
          <cell r="C800">
            <v>1998</v>
          </cell>
          <cell r="D800">
            <v>2002</v>
          </cell>
          <cell r="E800">
            <v>178315402.75</v>
          </cell>
          <cell r="F800">
            <v>181168449.19</v>
          </cell>
        </row>
        <row r="801">
          <cell r="A801" t="str">
            <v>11999.</v>
          </cell>
          <cell r="B801">
            <v>1</v>
          </cell>
          <cell r="C801">
            <v>1999</v>
          </cell>
          <cell r="D801" t="str">
            <v>.</v>
          </cell>
          <cell r="E801" t="str">
            <v>.</v>
          </cell>
          <cell r="F801" t="str">
            <v>.</v>
          </cell>
        </row>
        <row r="802">
          <cell r="A802" t="str">
            <v>119991999</v>
          </cell>
          <cell r="B802">
            <v>1</v>
          </cell>
          <cell r="C802">
            <v>1999</v>
          </cell>
          <cell r="D802">
            <v>1999</v>
          </cell>
          <cell r="E802">
            <v>61084419.380000003</v>
          </cell>
          <cell r="F802">
            <v>67009608.060000002</v>
          </cell>
        </row>
        <row r="803">
          <cell r="A803" t="str">
            <v>119992000</v>
          </cell>
          <cell r="B803">
            <v>1</v>
          </cell>
          <cell r="C803">
            <v>1999</v>
          </cell>
          <cell r="D803">
            <v>2000</v>
          </cell>
          <cell r="E803">
            <v>272691932.63999999</v>
          </cell>
          <cell r="F803">
            <v>295870746.91000003</v>
          </cell>
        </row>
        <row r="804">
          <cell r="A804" t="str">
            <v>119992001</v>
          </cell>
          <cell r="B804">
            <v>1</v>
          </cell>
          <cell r="C804">
            <v>1999</v>
          </cell>
          <cell r="D804">
            <v>2001</v>
          </cell>
          <cell r="E804">
            <v>246005641.33000001</v>
          </cell>
          <cell r="F804">
            <v>263964053.15000001</v>
          </cell>
        </row>
        <row r="805">
          <cell r="A805" t="str">
            <v>119992002</v>
          </cell>
          <cell r="B805">
            <v>1</v>
          </cell>
          <cell r="C805">
            <v>1999</v>
          </cell>
          <cell r="D805">
            <v>2002</v>
          </cell>
          <cell r="E805">
            <v>200620754.56999999</v>
          </cell>
          <cell r="F805">
            <v>203830686.63999999</v>
          </cell>
        </row>
        <row r="806">
          <cell r="A806" t="str">
            <v>12000.</v>
          </cell>
          <cell r="B806">
            <v>1</v>
          </cell>
          <cell r="C806">
            <v>2000</v>
          </cell>
          <cell r="D806" t="str">
            <v>.</v>
          </cell>
          <cell r="E806" t="str">
            <v>.</v>
          </cell>
          <cell r="F806" t="str">
            <v>.</v>
          </cell>
        </row>
        <row r="807">
          <cell r="A807" t="str">
            <v>120002000</v>
          </cell>
          <cell r="B807">
            <v>1</v>
          </cell>
          <cell r="C807">
            <v>2000</v>
          </cell>
          <cell r="D807">
            <v>2000</v>
          </cell>
          <cell r="E807">
            <v>57601135.979999997</v>
          </cell>
          <cell r="F807">
            <v>62497232.539999999</v>
          </cell>
        </row>
        <row r="808">
          <cell r="A808" t="str">
            <v>120002001</v>
          </cell>
          <cell r="B808">
            <v>1</v>
          </cell>
          <cell r="C808">
            <v>2000</v>
          </cell>
          <cell r="D808">
            <v>2001</v>
          </cell>
          <cell r="E808">
            <v>244875269.03</v>
          </cell>
          <cell r="F808">
            <v>262751163.66999999</v>
          </cell>
        </row>
        <row r="809">
          <cell r="A809" t="str">
            <v>120002002</v>
          </cell>
          <cell r="B809">
            <v>1</v>
          </cell>
          <cell r="C809">
            <v>2000</v>
          </cell>
          <cell r="D809">
            <v>2002</v>
          </cell>
          <cell r="E809">
            <v>224884107.59999999</v>
          </cell>
          <cell r="F809">
            <v>228482253.31999999</v>
          </cell>
        </row>
        <row r="810">
          <cell r="A810" t="str">
            <v>12001.</v>
          </cell>
          <cell r="B810">
            <v>1</v>
          </cell>
          <cell r="C810">
            <v>2001</v>
          </cell>
          <cell r="D810" t="str">
            <v>.</v>
          </cell>
          <cell r="E810" t="str">
            <v>.</v>
          </cell>
          <cell r="F810" t="str">
            <v>.</v>
          </cell>
        </row>
        <row r="811">
          <cell r="A811" t="str">
            <v>120012001</v>
          </cell>
          <cell r="B811">
            <v>1</v>
          </cell>
          <cell r="C811">
            <v>2001</v>
          </cell>
          <cell r="D811">
            <v>2001</v>
          </cell>
          <cell r="E811">
            <v>47299537.5</v>
          </cell>
          <cell r="F811">
            <v>50752403.740000002</v>
          </cell>
        </row>
        <row r="812">
          <cell r="A812" t="str">
            <v>120012002</v>
          </cell>
          <cell r="B812">
            <v>1</v>
          </cell>
          <cell r="C812">
            <v>2001</v>
          </cell>
          <cell r="D812">
            <v>2002</v>
          </cell>
          <cell r="E812">
            <v>235817150.75999999</v>
          </cell>
          <cell r="F812">
            <v>239590225.16999999</v>
          </cell>
        </row>
        <row r="813">
          <cell r="A813" t="str">
            <v>12002.</v>
          </cell>
          <cell r="B813">
            <v>1</v>
          </cell>
          <cell r="C813">
            <v>2002</v>
          </cell>
          <cell r="D813" t="str">
            <v>.</v>
          </cell>
          <cell r="E813" t="str">
            <v>.</v>
          </cell>
          <cell r="F813" t="str">
            <v>.</v>
          </cell>
        </row>
        <row r="814">
          <cell r="A814" t="str">
            <v>120022002</v>
          </cell>
          <cell r="B814">
            <v>1</v>
          </cell>
          <cell r="C814">
            <v>2002</v>
          </cell>
          <cell r="D814">
            <v>2002</v>
          </cell>
          <cell r="E814">
            <v>47023661</v>
          </cell>
          <cell r="F814">
            <v>47776039.579999998</v>
          </cell>
        </row>
        <row r="815">
          <cell r="A815" t="str">
            <v>219951996</v>
          </cell>
          <cell r="B815">
            <v>2</v>
          </cell>
          <cell r="C815">
            <v>1995</v>
          </cell>
          <cell r="D815">
            <v>1996</v>
          </cell>
          <cell r="E815">
            <v>9615</v>
          </cell>
          <cell r="F815">
            <v>12749.49</v>
          </cell>
        </row>
        <row r="816">
          <cell r="A816" t="str">
            <v>219951997</v>
          </cell>
          <cell r="B816">
            <v>2</v>
          </cell>
          <cell r="C816">
            <v>1995</v>
          </cell>
          <cell r="D816">
            <v>1997</v>
          </cell>
          <cell r="E816">
            <v>445</v>
          </cell>
          <cell r="F816">
            <v>541.55999999999995</v>
          </cell>
        </row>
        <row r="817">
          <cell r="A817" t="str">
            <v>219952000</v>
          </cell>
          <cell r="B817">
            <v>2</v>
          </cell>
          <cell r="C817">
            <v>1995</v>
          </cell>
          <cell r="D817">
            <v>2000</v>
          </cell>
          <cell r="E817">
            <v>520</v>
          </cell>
          <cell r="F817">
            <v>564.20000000000005</v>
          </cell>
        </row>
        <row r="818">
          <cell r="A818" t="str">
            <v>21996.</v>
          </cell>
          <cell r="B818">
            <v>2</v>
          </cell>
          <cell r="C818">
            <v>1996</v>
          </cell>
          <cell r="D818" t="str">
            <v>.</v>
          </cell>
          <cell r="E818" t="str">
            <v>.</v>
          </cell>
          <cell r="F818" t="str">
            <v>.</v>
          </cell>
        </row>
        <row r="819">
          <cell r="A819" t="str">
            <v>219961998</v>
          </cell>
          <cell r="B819">
            <v>2</v>
          </cell>
          <cell r="C819">
            <v>1996</v>
          </cell>
          <cell r="D819">
            <v>1998</v>
          </cell>
          <cell r="E819">
            <v>138</v>
          </cell>
          <cell r="F819">
            <v>159.25</v>
          </cell>
        </row>
        <row r="820">
          <cell r="A820" t="str">
            <v>219961999</v>
          </cell>
          <cell r="B820">
            <v>2</v>
          </cell>
          <cell r="C820">
            <v>1996</v>
          </cell>
          <cell r="D820">
            <v>1999</v>
          </cell>
          <cell r="E820">
            <v>455</v>
          </cell>
          <cell r="F820">
            <v>499.13</v>
          </cell>
        </row>
        <row r="821">
          <cell r="A821" t="str">
            <v>219962000</v>
          </cell>
          <cell r="B821">
            <v>2</v>
          </cell>
          <cell r="C821">
            <v>1996</v>
          </cell>
          <cell r="D821">
            <v>2000</v>
          </cell>
          <cell r="E821">
            <v>180</v>
          </cell>
          <cell r="F821">
            <v>195.3</v>
          </cell>
        </row>
        <row r="822">
          <cell r="A822" t="str">
            <v>219971997</v>
          </cell>
          <cell r="B822">
            <v>2</v>
          </cell>
          <cell r="C822">
            <v>1997</v>
          </cell>
          <cell r="D822">
            <v>1997</v>
          </cell>
          <cell r="E822">
            <v>7236</v>
          </cell>
          <cell r="F822">
            <v>8806.2099999999991</v>
          </cell>
        </row>
        <row r="823">
          <cell r="A823" t="str">
            <v>219971998</v>
          </cell>
          <cell r="B823">
            <v>2</v>
          </cell>
          <cell r="C823">
            <v>1997</v>
          </cell>
          <cell r="D823">
            <v>1998</v>
          </cell>
          <cell r="E823">
            <v>21148</v>
          </cell>
          <cell r="F823">
            <v>24404.79</v>
          </cell>
        </row>
        <row r="824">
          <cell r="A824" t="str">
            <v>219971999</v>
          </cell>
          <cell r="B824">
            <v>2</v>
          </cell>
          <cell r="C824">
            <v>1997</v>
          </cell>
          <cell r="D824">
            <v>1999</v>
          </cell>
          <cell r="E824">
            <v>11013</v>
          </cell>
          <cell r="F824">
            <v>12081.26</v>
          </cell>
        </row>
        <row r="825">
          <cell r="A825" t="str">
            <v>219972000</v>
          </cell>
          <cell r="B825">
            <v>2</v>
          </cell>
          <cell r="C825">
            <v>1997</v>
          </cell>
          <cell r="D825">
            <v>2000</v>
          </cell>
          <cell r="E825">
            <v>11411</v>
          </cell>
          <cell r="F825">
            <v>12380.93</v>
          </cell>
        </row>
        <row r="826">
          <cell r="A826" t="str">
            <v>219972001</v>
          </cell>
          <cell r="B826">
            <v>2</v>
          </cell>
          <cell r="C826">
            <v>1997</v>
          </cell>
          <cell r="D826">
            <v>2001</v>
          </cell>
          <cell r="E826">
            <v>1472</v>
          </cell>
          <cell r="F826">
            <v>1579.46</v>
          </cell>
        </row>
        <row r="827">
          <cell r="A827" t="str">
            <v>219972002</v>
          </cell>
          <cell r="B827">
            <v>2</v>
          </cell>
          <cell r="C827">
            <v>1997</v>
          </cell>
          <cell r="D827">
            <v>2002</v>
          </cell>
          <cell r="E827">
            <v>-4548</v>
          </cell>
          <cell r="F827">
            <v>-4620.7700000000004</v>
          </cell>
        </row>
        <row r="828">
          <cell r="A828" t="str">
            <v>21998.</v>
          </cell>
          <cell r="B828">
            <v>2</v>
          </cell>
          <cell r="C828">
            <v>1998</v>
          </cell>
          <cell r="D828" t="str">
            <v>.</v>
          </cell>
          <cell r="E828" t="str">
            <v>.</v>
          </cell>
          <cell r="F828" t="str">
            <v>.</v>
          </cell>
        </row>
        <row r="829">
          <cell r="A829" t="str">
            <v>219981999</v>
          </cell>
          <cell r="B829">
            <v>2</v>
          </cell>
          <cell r="C829">
            <v>1998</v>
          </cell>
          <cell r="D829">
            <v>1999</v>
          </cell>
          <cell r="E829">
            <v>5900</v>
          </cell>
          <cell r="F829">
            <v>6472.3</v>
          </cell>
        </row>
        <row r="830">
          <cell r="A830" t="str">
            <v>219982000</v>
          </cell>
          <cell r="B830">
            <v>2</v>
          </cell>
          <cell r="C830">
            <v>1998</v>
          </cell>
          <cell r="D830">
            <v>2000</v>
          </cell>
          <cell r="E830">
            <v>22155</v>
          </cell>
          <cell r="F830">
            <v>24038.18</v>
          </cell>
        </row>
        <row r="831">
          <cell r="A831" t="str">
            <v>219982001</v>
          </cell>
          <cell r="B831">
            <v>2</v>
          </cell>
          <cell r="C831">
            <v>1998</v>
          </cell>
          <cell r="D831">
            <v>2001</v>
          </cell>
          <cell r="E831">
            <v>13001</v>
          </cell>
          <cell r="F831">
            <v>13950.07</v>
          </cell>
        </row>
        <row r="832">
          <cell r="A832" t="str">
            <v>219982002</v>
          </cell>
          <cell r="B832">
            <v>2</v>
          </cell>
          <cell r="C832">
            <v>1998</v>
          </cell>
          <cell r="D832">
            <v>2002</v>
          </cell>
          <cell r="E832">
            <v>80</v>
          </cell>
          <cell r="F832">
            <v>81.28</v>
          </cell>
        </row>
        <row r="833">
          <cell r="A833" t="str">
            <v>21999.</v>
          </cell>
          <cell r="B833">
            <v>2</v>
          </cell>
          <cell r="C833">
            <v>1999</v>
          </cell>
          <cell r="D833" t="str">
            <v>.</v>
          </cell>
          <cell r="E833" t="str">
            <v>.</v>
          </cell>
          <cell r="F833" t="str">
            <v>.</v>
          </cell>
        </row>
        <row r="834">
          <cell r="A834" t="str">
            <v>219991999</v>
          </cell>
          <cell r="B834">
            <v>2</v>
          </cell>
          <cell r="C834">
            <v>1999</v>
          </cell>
          <cell r="D834">
            <v>1999</v>
          </cell>
          <cell r="E834">
            <v>89065</v>
          </cell>
          <cell r="F834">
            <v>97704.3</v>
          </cell>
        </row>
        <row r="835">
          <cell r="A835" t="str">
            <v>219992000</v>
          </cell>
          <cell r="B835">
            <v>2</v>
          </cell>
          <cell r="C835">
            <v>1999</v>
          </cell>
          <cell r="D835">
            <v>2000</v>
          </cell>
          <cell r="E835">
            <v>62520</v>
          </cell>
          <cell r="F835">
            <v>67834.2</v>
          </cell>
        </row>
        <row r="836">
          <cell r="A836" t="str">
            <v>219992001</v>
          </cell>
          <cell r="B836">
            <v>2</v>
          </cell>
          <cell r="C836">
            <v>1999</v>
          </cell>
          <cell r="D836">
            <v>2001</v>
          </cell>
          <cell r="E836">
            <v>27784</v>
          </cell>
          <cell r="F836">
            <v>29812.23</v>
          </cell>
        </row>
        <row r="837">
          <cell r="A837" t="str">
            <v>219992002</v>
          </cell>
          <cell r="B837">
            <v>2</v>
          </cell>
          <cell r="C837">
            <v>1999</v>
          </cell>
          <cell r="D837">
            <v>2002</v>
          </cell>
          <cell r="E837">
            <v>43259</v>
          </cell>
          <cell r="F837">
            <v>43951.14</v>
          </cell>
        </row>
        <row r="838">
          <cell r="A838" t="str">
            <v>22000.</v>
          </cell>
          <cell r="B838">
            <v>2</v>
          </cell>
          <cell r="C838">
            <v>2000</v>
          </cell>
          <cell r="D838" t="str">
            <v>.</v>
          </cell>
          <cell r="E838" t="str">
            <v>.</v>
          </cell>
          <cell r="F838" t="str">
            <v>.</v>
          </cell>
        </row>
        <row r="839">
          <cell r="A839" t="str">
            <v>220002000</v>
          </cell>
          <cell r="B839">
            <v>2</v>
          </cell>
          <cell r="C839">
            <v>2000</v>
          </cell>
          <cell r="D839">
            <v>2000</v>
          </cell>
          <cell r="E839">
            <v>24547</v>
          </cell>
          <cell r="F839">
            <v>26633.49</v>
          </cell>
        </row>
        <row r="840">
          <cell r="A840" t="str">
            <v>220002001</v>
          </cell>
          <cell r="B840">
            <v>2</v>
          </cell>
          <cell r="C840">
            <v>2000</v>
          </cell>
          <cell r="D840">
            <v>2001</v>
          </cell>
          <cell r="E840">
            <v>67142</v>
          </cell>
          <cell r="F840">
            <v>72043.37</v>
          </cell>
        </row>
        <row r="841">
          <cell r="A841" t="str">
            <v>220002002</v>
          </cell>
          <cell r="B841">
            <v>2</v>
          </cell>
          <cell r="C841">
            <v>2000</v>
          </cell>
          <cell r="D841">
            <v>2002</v>
          </cell>
          <cell r="E841">
            <v>75007</v>
          </cell>
          <cell r="F841">
            <v>76207.11</v>
          </cell>
        </row>
        <row r="842">
          <cell r="A842" t="str">
            <v>22001.</v>
          </cell>
          <cell r="B842">
            <v>2</v>
          </cell>
          <cell r="C842">
            <v>2001</v>
          </cell>
          <cell r="D842" t="str">
            <v>.</v>
          </cell>
          <cell r="E842" t="str">
            <v>.</v>
          </cell>
          <cell r="F842" t="str">
            <v>.</v>
          </cell>
        </row>
        <row r="843">
          <cell r="A843" t="str">
            <v>220012001</v>
          </cell>
          <cell r="B843">
            <v>2</v>
          </cell>
          <cell r="C843">
            <v>2001</v>
          </cell>
          <cell r="D843">
            <v>2001</v>
          </cell>
          <cell r="E843">
            <v>7794</v>
          </cell>
          <cell r="F843">
            <v>8362.9599999999991</v>
          </cell>
        </row>
        <row r="844">
          <cell r="A844" t="str">
            <v>220012002</v>
          </cell>
          <cell r="B844">
            <v>2</v>
          </cell>
          <cell r="C844">
            <v>2001</v>
          </cell>
          <cell r="D844">
            <v>2002</v>
          </cell>
          <cell r="E844">
            <v>44472</v>
          </cell>
          <cell r="F844">
            <v>45183.55</v>
          </cell>
        </row>
        <row r="845">
          <cell r="A845" t="str">
            <v>22002.</v>
          </cell>
          <cell r="B845">
            <v>2</v>
          </cell>
          <cell r="C845">
            <v>2002</v>
          </cell>
          <cell r="D845" t="str">
            <v>.</v>
          </cell>
          <cell r="E845" t="str">
            <v>.</v>
          </cell>
          <cell r="F845" t="str">
            <v>.</v>
          </cell>
        </row>
        <row r="846">
          <cell r="A846" t="str">
            <v>220022002</v>
          </cell>
          <cell r="B846">
            <v>2</v>
          </cell>
          <cell r="C846">
            <v>2002</v>
          </cell>
          <cell r="D846">
            <v>2002</v>
          </cell>
          <cell r="E846">
            <v>10613</v>
          </cell>
          <cell r="F846">
            <v>10782.81</v>
          </cell>
        </row>
        <row r="847">
          <cell r="A847" t="str">
            <v>31996.</v>
          </cell>
          <cell r="B847">
            <v>3</v>
          </cell>
          <cell r="C847">
            <v>1996</v>
          </cell>
          <cell r="D847" t="str">
            <v>.</v>
          </cell>
          <cell r="E847" t="str">
            <v>.</v>
          </cell>
          <cell r="F847" t="str">
            <v>.</v>
          </cell>
        </row>
        <row r="848">
          <cell r="A848" t="str">
            <v>319981999</v>
          </cell>
          <cell r="B848">
            <v>3</v>
          </cell>
          <cell r="C848">
            <v>1998</v>
          </cell>
          <cell r="D848">
            <v>1999</v>
          </cell>
          <cell r="E848">
            <v>35580</v>
          </cell>
          <cell r="F848">
            <v>39031.26</v>
          </cell>
        </row>
        <row r="849">
          <cell r="A849" t="str">
            <v>319982000</v>
          </cell>
          <cell r="B849">
            <v>3</v>
          </cell>
          <cell r="C849">
            <v>1998</v>
          </cell>
          <cell r="D849">
            <v>2000</v>
          </cell>
          <cell r="E849">
            <v>185420</v>
          </cell>
          <cell r="F849">
            <v>201180.7</v>
          </cell>
        </row>
        <row r="850">
          <cell r="A850" t="str">
            <v>519951996</v>
          </cell>
          <cell r="B850">
            <v>5</v>
          </cell>
          <cell r="C850">
            <v>1995</v>
          </cell>
          <cell r="D850">
            <v>1996</v>
          </cell>
          <cell r="E850">
            <v>348</v>
          </cell>
          <cell r="F850">
            <v>461.45</v>
          </cell>
        </row>
        <row r="851">
          <cell r="A851" t="str">
            <v>The SAS</v>
          </cell>
          <cell r="D851" t="str">
            <v>The SAS</v>
          </cell>
          <cell r="E851" t="str">
            <v>System</v>
          </cell>
          <cell r="F851">
            <v>0.375</v>
          </cell>
        </row>
        <row r="852">
          <cell r="A852">
            <v>0</v>
          </cell>
        </row>
        <row r="853">
          <cell r="A853">
            <v>0</v>
          </cell>
        </row>
        <row r="854">
          <cell r="A854">
            <v>0</v>
          </cell>
          <cell r="E854" t="str">
            <v>PD_LOSS_</v>
          </cell>
        </row>
        <row r="855">
          <cell r="A855" t="str">
            <v>VEH_TYPEUNDERYRPRODYR</v>
          </cell>
          <cell r="B855" t="str">
            <v>VEH_TYPE</v>
          </cell>
          <cell r="C855" t="str">
            <v>UNDERYR</v>
          </cell>
          <cell r="D855" t="str">
            <v>PRODYR</v>
          </cell>
          <cell r="E855" t="str">
            <v>SHEKEL</v>
          </cell>
          <cell r="F855" t="str">
            <v>INDEXLOSS</v>
          </cell>
        </row>
        <row r="856">
          <cell r="A856">
            <v>0</v>
          </cell>
        </row>
        <row r="857">
          <cell r="A857" t="str">
            <v>519951997</v>
          </cell>
          <cell r="B857">
            <v>5</v>
          </cell>
          <cell r="C857">
            <v>1995</v>
          </cell>
          <cell r="D857">
            <v>1997</v>
          </cell>
          <cell r="E857">
            <v>1261</v>
          </cell>
          <cell r="F857">
            <v>1534.64</v>
          </cell>
        </row>
        <row r="858">
          <cell r="A858" t="str">
            <v>519951998</v>
          </cell>
          <cell r="B858">
            <v>5</v>
          </cell>
          <cell r="C858">
            <v>1995</v>
          </cell>
          <cell r="D858">
            <v>1998</v>
          </cell>
          <cell r="E858">
            <v>8500</v>
          </cell>
          <cell r="F858">
            <v>9809</v>
          </cell>
        </row>
        <row r="859">
          <cell r="A859" t="str">
            <v>51996.</v>
          </cell>
          <cell r="B859">
            <v>5</v>
          </cell>
          <cell r="C859">
            <v>1996</v>
          </cell>
          <cell r="D859" t="str">
            <v>.</v>
          </cell>
          <cell r="E859" t="str">
            <v>.</v>
          </cell>
          <cell r="F859" t="str">
            <v>.</v>
          </cell>
        </row>
        <row r="860">
          <cell r="A860" t="str">
            <v>51997.</v>
          </cell>
          <cell r="B860">
            <v>5</v>
          </cell>
          <cell r="C860">
            <v>1997</v>
          </cell>
          <cell r="D860" t="str">
            <v>.</v>
          </cell>
          <cell r="E860" t="str">
            <v>.</v>
          </cell>
          <cell r="F860" t="str">
            <v>.</v>
          </cell>
        </row>
        <row r="861">
          <cell r="A861" t="str">
            <v>61996.</v>
          </cell>
          <cell r="B861">
            <v>6</v>
          </cell>
          <cell r="C861">
            <v>1996</v>
          </cell>
          <cell r="D861" t="str">
            <v>.</v>
          </cell>
          <cell r="E861" t="str">
            <v>.</v>
          </cell>
          <cell r="F861" t="str">
            <v>.</v>
          </cell>
        </row>
        <row r="862">
          <cell r="A862" t="str">
            <v>619961997</v>
          </cell>
          <cell r="B862">
            <v>6</v>
          </cell>
          <cell r="C862">
            <v>1996</v>
          </cell>
          <cell r="D862">
            <v>1997</v>
          </cell>
          <cell r="E862">
            <v>9269</v>
          </cell>
          <cell r="F862">
            <v>11280.37</v>
          </cell>
        </row>
        <row r="863">
          <cell r="A863" t="str">
            <v>619961998</v>
          </cell>
          <cell r="B863">
            <v>6</v>
          </cell>
          <cell r="C863">
            <v>1996</v>
          </cell>
          <cell r="D863">
            <v>1998</v>
          </cell>
          <cell r="E863">
            <v>4029</v>
          </cell>
          <cell r="F863">
            <v>4649.47</v>
          </cell>
        </row>
        <row r="864">
          <cell r="A864" t="str">
            <v>619961999</v>
          </cell>
          <cell r="B864">
            <v>6</v>
          </cell>
          <cell r="C864">
            <v>1996</v>
          </cell>
          <cell r="D864">
            <v>1999</v>
          </cell>
          <cell r="E864">
            <v>50680</v>
          </cell>
          <cell r="F864">
            <v>55595.96</v>
          </cell>
        </row>
        <row r="865">
          <cell r="A865" t="str">
            <v>619962000</v>
          </cell>
          <cell r="B865">
            <v>6</v>
          </cell>
          <cell r="C865">
            <v>1996</v>
          </cell>
          <cell r="D865">
            <v>2000</v>
          </cell>
          <cell r="E865">
            <v>-278</v>
          </cell>
          <cell r="F865">
            <v>-301.63</v>
          </cell>
        </row>
        <row r="866">
          <cell r="A866" t="str">
            <v>619962001</v>
          </cell>
          <cell r="B866">
            <v>6</v>
          </cell>
          <cell r="C866">
            <v>1996</v>
          </cell>
          <cell r="D866">
            <v>2001</v>
          </cell>
          <cell r="E866">
            <v>912</v>
          </cell>
          <cell r="F866">
            <v>978.58</v>
          </cell>
        </row>
        <row r="867">
          <cell r="A867" t="str">
            <v>619962002</v>
          </cell>
          <cell r="B867">
            <v>6</v>
          </cell>
          <cell r="C867">
            <v>1996</v>
          </cell>
          <cell r="D867">
            <v>2002</v>
          </cell>
          <cell r="E867">
            <v>77383</v>
          </cell>
          <cell r="F867">
            <v>78621.13</v>
          </cell>
        </row>
        <row r="868">
          <cell r="A868" t="str">
            <v>619971997</v>
          </cell>
          <cell r="B868">
            <v>6</v>
          </cell>
          <cell r="C868">
            <v>1997</v>
          </cell>
          <cell r="D868">
            <v>1997</v>
          </cell>
          <cell r="E868">
            <v>877</v>
          </cell>
          <cell r="F868">
            <v>1067.31</v>
          </cell>
        </row>
        <row r="869">
          <cell r="A869" t="str">
            <v>619971998</v>
          </cell>
          <cell r="B869">
            <v>6</v>
          </cell>
          <cell r="C869">
            <v>1997</v>
          </cell>
          <cell r="D869">
            <v>1998</v>
          </cell>
          <cell r="E869">
            <v>563</v>
          </cell>
          <cell r="F869">
            <v>649.70000000000005</v>
          </cell>
        </row>
        <row r="870">
          <cell r="A870" t="str">
            <v>81977.</v>
          </cell>
          <cell r="B870">
            <v>8</v>
          </cell>
          <cell r="C870">
            <v>1977</v>
          </cell>
          <cell r="D870" t="str">
            <v>.</v>
          </cell>
          <cell r="E870" t="str">
            <v>.</v>
          </cell>
          <cell r="F870" t="str">
            <v>.</v>
          </cell>
        </row>
        <row r="871">
          <cell r="A871" t="str">
            <v>819771976</v>
          </cell>
          <cell r="B871">
            <v>8</v>
          </cell>
          <cell r="C871">
            <v>1977</v>
          </cell>
          <cell r="D871">
            <v>1976</v>
          </cell>
          <cell r="E871">
            <v>0.24</v>
          </cell>
          <cell r="F871">
            <v>0.24</v>
          </cell>
        </row>
        <row r="872">
          <cell r="A872" t="str">
            <v>819771977</v>
          </cell>
          <cell r="B872">
            <v>8</v>
          </cell>
          <cell r="C872">
            <v>1977</v>
          </cell>
          <cell r="D872">
            <v>1977</v>
          </cell>
          <cell r="E872">
            <v>90.89</v>
          </cell>
          <cell r="F872">
            <v>994911.39</v>
          </cell>
        </row>
        <row r="873">
          <cell r="A873" t="str">
            <v>819771978</v>
          </cell>
          <cell r="B873">
            <v>8</v>
          </cell>
          <cell r="C873">
            <v>1977</v>
          </cell>
          <cell r="D873">
            <v>1978</v>
          </cell>
          <cell r="E873">
            <v>554.53</v>
          </cell>
          <cell r="F873">
            <v>4030738.83</v>
          </cell>
        </row>
        <row r="874">
          <cell r="A874" t="str">
            <v>819771979</v>
          </cell>
          <cell r="B874">
            <v>8</v>
          </cell>
          <cell r="C874">
            <v>1977</v>
          </cell>
          <cell r="D874">
            <v>1979</v>
          </cell>
          <cell r="E874">
            <v>630.17999999999995</v>
          </cell>
          <cell r="F874">
            <v>2569152.48</v>
          </cell>
        </row>
        <row r="875">
          <cell r="A875" t="str">
            <v>819771980</v>
          </cell>
          <cell r="B875">
            <v>8</v>
          </cell>
          <cell r="C875">
            <v>1977</v>
          </cell>
          <cell r="D875">
            <v>1980</v>
          </cell>
          <cell r="E875">
            <v>2102.9</v>
          </cell>
          <cell r="F875">
            <v>3711057.03</v>
          </cell>
        </row>
        <row r="876">
          <cell r="A876" t="str">
            <v>819771981</v>
          </cell>
          <cell r="B876">
            <v>8</v>
          </cell>
          <cell r="C876">
            <v>1977</v>
          </cell>
          <cell r="D876">
            <v>1981</v>
          </cell>
          <cell r="E876">
            <v>4163.74</v>
          </cell>
          <cell r="F876">
            <v>3389246.89</v>
          </cell>
        </row>
        <row r="877">
          <cell r="A877" t="str">
            <v>819771982</v>
          </cell>
          <cell r="B877">
            <v>8</v>
          </cell>
          <cell r="C877">
            <v>1977</v>
          </cell>
          <cell r="D877">
            <v>1982</v>
          </cell>
          <cell r="E877">
            <v>5977.03</v>
          </cell>
          <cell r="F877">
            <v>2208052.35</v>
          </cell>
        </row>
        <row r="878">
          <cell r="A878" t="str">
            <v>819771983</v>
          </cell>
          <cell r="B878">
            <v>8</v>
          </cell>
          <cell r="C878">
            <v>1977</v>
          </cell>
          <cell r="D878">
            <v>1983</v>
          </cell>
          <cell r="E878">
            <v>8116.9</v>
          </cell>
          <cell r="F878">
            <v>1220635.6599999999</v>
          </cell>
        </row>
        <row r="879">
          <cell r="A879" t="str">
            <v>819771984</v>
          </cell>
          <cell r="B879">
            <v>8</v>
          </cell>
          <cell r="C879">
            <v>1977</v>
          </cell>
          <cell r="D879">
            <v>1984</v>
          </cell>
          <cell r="E879">
            <v>17906.21</v>
          </cell>
          <cell r="F879">
            <v>568307.29</v>
          </cell>
        </row>
        <row r="880">
          <cell r="A880" t="str">
            <v>819771985</v>
          </cell>
          <cell r="B880">
            <v>8</v>
          </cell>
          <cell r="C880">
            <v>1977</v>
          </cell>
          <cell r="D880">
            <v>1985</v>
          </cell>
          <cell r="E880">
            <v>87964.83</v>
          </cell>
          <cell r="F880">
            <v>689908.16</v>
          </cell>
        </row>
        <row r="881">
          <cell r="A881" t="str">
            <v>819771986</v>
          </cell>
          <cell r="B881">
            <v>8</v>
          </cell>
          <cell r="C881">
            <v>1977</v>
          </cell>
          <cell r="D881">
            <v>1986</v>
          </cell>
          <cell r="E881">
            <v>43181</v>
          </cell>
          <cell r="F881">
            <v>228686.58</v>
          </cell>
        </row>
        <row r="882">
          <cell r="A882" t="str">
            <v>819771988</v>
          </cell>
          <cell r="B882">
            <v>8</v>
          </cell>
          <cell r="C882">
            <v>1977</v>
          </cell>
          <cell r="D882">
            <v>1988</v>
          </cell>
          <cell r="E882">
            <v>-501</v>
          </cell>
          <cell r="F882">
            <v>-1903.3</v>
          </cell>
        </row>
        <row r="883">
          <cell r="A883" t="str">
            <v>819771989</v>
          </cell>
          <cell r="B883">
            <v>8</v>
          </cell>
          <cell r="C883">
            <v>1977</v>
          </cell>
          <cell r="D883">
            <v>1989</v>
          </cell>
          <cell r="E883">
            <v>18653</v>
          </cell>
          <cell r="F883">
            <v>58962.13</v>
          </cell>
        </row>
        <row r="884">
          <cell r="A884" t="str">
            <v>819771990</v>
          </cell>
          <cell r="B884">
            <v>8</v>
          </cell>
          <cell r="C884">
            <v>1977</v>
          </cell>
          <cell r="D884">
            <v>1990</v>
          </cell>
          <cell r="E884">
            <v>232</v>
          </cell>
          <cell r="F884">
            <v>625.94000000000005</v>
          </cell>
        </row>
        <row r="885">
          <cell r="A885" t="str">
            <v>819771992</v>
          </cell>
          <cell r="B885">
            <v>8</v>
          </cell>
          <cell r="C885">
            <v>1977</v>
          </cell>
          <cell r="D885">
            <v>1992</v>
          </cell>
          <cell r="E885">
            <v>657</v>
          </cell>
          <cell r="F885">
            <v>1330.43</v>
          </cell>
        </row>
        <row r="886">
          <cell r="A886" t="str">
            <v>819771993</v>
          </cell>
          <cell r="B886">
            <v>8</v>
          </cell>
          <cell r="C886">
            <v>1977</v>
          </cell>
          <cell r="D886">
            <v>1993</v>
          </cell>
          <cell r="E886">
            <v>52340</v>
          </cell>
          <cell r="F886">
            <v>95520.5</v>
          </cell>
        </row>
        <row r="887">
          <cell r="A887" t="str">
            <v>81978.</v>
          </cell>
          <cell r="B887">
            <v>8</v>
          </cell>
          <cell r="C887">
            <v>1978</v>
          </cell>
          <cell r="D887" t="str">
            <v>.</v>
          </cell>
          <cell r="E887" t="str">
            <v>.</v>
          </cell>
          <cell r="F887" t="str">
            <v>.</v>
          </cell>
        </row>
        <row r="888">
          <cell r="A888" t="str">
            <v>819781978</v>
          </cell>
          <cell r="B888">
            <v>8</v>
          </cell>
          <cell r="C888">
            <v>1978</v>
          </cell>
          <cell r="D888">
            <v>1978</v>
          </cell>
          <cell r="E888">
            <v>55</v>
          </cell>
          <cell r="F888">
            <v>399781.14</v>
          </cell>
        </row>
        <row r="889">
          <cell r="A889" t="str">
            <v>819781979</v>
          </cell>
          <cell r="B889">
            <v>8</v>
          </cell>
          <cell r="C889">
            <v>1978</v>
          </cell>
          <cell r="D889">
            <v>1979</v>
          </cell>
          <cell r="E889">
            <v>559.65</v>
          </cell>
          <cell r="F889">
            <v>2281611.9</v>
          </cell>
        </row>
        <row r="890">
          <cell r="A890" t="str">
            <v>819781980</v>
          </cell>
          <cell r="B890">
            <v>8</v>
          </cell>
          <cell r="C890">
            <v>1978</v>
          </cell>
          <cell r="D890">
            <v>1980</v>
          </cell>
          <cell r="E890">
            <v>1264.6500000000001</v>
          </cell>
          <cell r="F890">
            <v>2231769.59</v>
          </cell>
        </row>
        <row r="891">
          <cell r="A891" t="str">
            <v>819781981</v>
          </cell>
          <cell r="B891">
            <v>8</v>
          </cell>
          <cell r="C891">
            <v>1978</v>
          </cell>
          <cell r="D891">
            <v>1981</v>
          </cell>
          <cell r="E891">
            <v>4471.62</v>
          </cell>
          <cell r="F891">
            <v>3639858.44</v>
          </cell>
        </row>
        <row r="892">
          <cell r="A892" t="str">
            <v>819781982</v>
          </cell>
          <cell r="B892">
            <v>8</v>
          </cell>
          <cell r="C892">
            <v>1978</v>
          </cell>
          <cell r="D892">
            <v>1982</v>
          </cell>
          <cell r="E892">
            <v>10349.790000000001</v>
          </cell>
          <cell r="F892">
            <v>3823450.47</v>
          </cell>
        </row>
        <row r="893">
          <cell r="A893" t="str">
            <v>819781983</v>
          </cell>
          <cell r="B893">
            <v>8</v>
          </cell>
          <cell r="C893">
            <v>1978</v>
          </cell>
          <cell r="D893">
            <v>1983</v>
          </cell>
          <cell r="E893">
            <v>13131.47</v>
          </cell>
          <cell r="F893">
            <v>1974736.72</v>
          </cell>
        </row>
        <row r="894">
          <cell r="A894" t="str">
            <v>819781984</v>
          </cell>
          <cell r="B894">
            <v>8</v>
          </cell>
          <cell r="C894">
            <v>1978</v>
          </cell>
          <cell r="D894">
            <v>1984</v>
          </cell>
          <cell r="E894">
            <v>18727.189999999999</v>
          </cell>
          <cell r="F894">
            <v>594363.56000000006</v>
          </cell>
        </row>
        <row r="895">
          <cell r="A895" t="str">
            <v>819781985</v>
          </cell>
          <cell r="B895">
            <v>8</v>
          </cell>
          <cell r="C895">
            <v>1978</v>
          </cell>
          <cell r="D895">
            <v>1985</v>
          </cell>
          <cell r="E895">
            <v>105114.55</v>
          </cell>
          <cell r="F895">
            <v>824413.42</v>
          </cell>
        </row>
        <row r="896">
          <cell r="A896" t="str">
            <v>819781986</v>
          </cell>
          <cell r="B896">
            <v>8</v>
          </cell>
          <cell r="C896">
            <v>1978</v>
          </cell>
          <cell r="D896">
            <v>1986</v>
          </cell>
          <cell r="E896">
            <v>46513</v>
          </cell>
          <cell r="F896">
            <v>246332.85</v>
          </cell>
        </row>
        <row r="897">
          <cell r="A897" t="str">
            <v>819781987</v>
          </cell>
          <cell r="B897">
            <v>8</v>
          </cell>
          <cell r="C897">
            <v>1978</v>
          </cell>
          <cell r="D897">
            <v>1987</v>
          </cell>
          <cell r="E897">
            <v>179062</v>
          </cell>
          <cell r="F897">
            <v>791274.98</v>
          </cell>
        </row>
        <row r="898">
          <cell r="A898" t="str">
            <v>819781988</v>
          </cell>
          <cell r="B898">
            <v>8</v>
          </cell>
          <cell r="C898">
            <v>1978</v>
          </cell>
          <cell r="D898">
            <v>1988</v>
          </cell>
          <cell r="E898">
            <v>62588</v>
          </cell>
          <cell r="F898">
            <v>237771.81</v>
          </cell>
        </row>
        <row r="899">
          <cell r="A899" t="str">
            <v>819781989</v>
          </cell>
          <cell r="B899">
            <v>8</v>
          </cell>
          <cell r="C899">
            <v>1978</v>
          </cell>
          <cell r="D899">
            <v>1989</v>
          </cell>
          <cell r="E899">
            <v>50223</v>
          </cell>
          <cell r="F899">
            <v>158754.9</v>
          </cell>
        </row>
        <row r="900">
          <cell r="A900" t="str">
            <v>819781990</v>
          </cell>
          <cell r="B900">
            <v>8</v>
          </cell>
          <cell r="C900">
            <v>1978</v>
          </cell>
          <cell r="D900">
            <v>1990</v>
          </cell>
          <cell r="E900">
            <v>90493</v>
          </cell>
          <cell r="F900">
            <v>244150.11</v>
          </cell>
        </row>
        <row r="901">
          <cell r="A901" t="str">
            <v>819781991</v>
          </cell>
          <cell r="B901">
            <v>8</v>
          </cell>
          <cell r="C901">
            <v>1978</v>
          </cell>
          <cell r="D901">
            <v>1991</v>
          </cell>
          <cell r="E901">
            <v>37073</v>
          </cell>
          <cell r="F901">
            <v>84044.49</v>
          </cell>
        </row>
        <row r="902">
          <cell r="A902" t="str">
            <v>819781992</v>
          </cell>
          <cell r="B902">
            <v>8</v>
          </cell>
          <cell r="C902">
            <v>1978</v>
          </cell>
          <cell r="D902">
            <v>1992</v>
          </cell>
          <cell r="E902">
            <v>-14754</v>
          </cell>
          <cell r="F902">
            <v>-29876.85</v>
          </cell>
        </row>
        <row r="903">
          <cell r="A903" t="str">
            <v>819781993</v>
          </cell>
          <cell r="B903">
            <v>8</v>
          </cell>
          <cell r="C903">
            <v>1978</v>
          </cell>
          <cell r="D903">
            <v>1993</v>
          </cell>
          <cell r="E903">
            <v>-11074</v>
          </cell>
          <cell r="F903">
            <v>-20210.05</v>
          </cell>
        </row>
        <row r="904">
          <cell r="A904" t="str">
            <v>819781994</v>
          </cell>
          <cell r="B904">
            <v>8</v>
          </cell>
          <cell r="C904">
            <v>1978</v>
          </cell>
          <cell r="D904">
            <v>1994</v>
          </cell>
          <cell r="E904">
            <v>22232</v>
          </cell>
          <cell r="F904">
            <v>36127</v>
          </cell>
        </row>
        <row r="905">
          <cell r="A905" t="str">
            <v>819781995</v>
          </cell>
          <cell r="B905">
            <v>8</v>
          </cell>
          <cell r="C905">
            <v>1978</v>
          </cell>
          <cell r="D905">
            <v>1995</v>
          </cell>
          <cell r="E905">
            <v>13282</v>
          </cell>
          <cell r="F905">
            <v>19617.509999999998</v>
          </cell>
        </row>
        <row r="906">
          <cell r="A906" t="str">
            <v>819781996</v>
          </cell>
          <cell r="B906">
            <v>8</v>
          </cell>
          <cell r="C906">
            <v>1978</v>
          </cell>
          <cell r="D906">
            <v>1996</v>
          </cell>
          <cell r="E906">
            <v>3540</v>
          </cell>
          <cell r="F906">
            <v>4694.04</v>
          </cell>
        </row>
        <row r="907">
          <cell r="A907" t="str">
            <v>819781998</v>
          </cell>
          <cell r="B907">
            <v>8</v>
          </cell>
          <cell r="C907">
            <v>1978</v>
          </cell>
          <cell r="D907">
            <v>1998</v>
          </cell>
          <cell r="E907">
            <v>12794</v>
          </cell>
          <cell r="F907">
            <v>14764.28</v>
          </cell>
        </row>
        <row r="908">
          <cell r="A908" t="str">
            <v>819781999</v>
          </cell>
          <cell r="B908">
            <v>8</v>
          </cell>
          <cell r="C908">
            <v>1978</v>
          </cell>
          <cell r="D908">
            <v>1999</v>
          </cell>
          <cell r="E908">
            <v>838</v>
          </cell>
          <cell r="F908">
            <v>919.29</v>
          </cell>
        </row>
        <row r="909">
          <cell r="A909" t="str">
            <v>81979.</v>
          </cell>
          <cell r="B909">
            <v>8</v>
          </cell>
          <cell r="C909">
            <v>1979</v>
          </cell>
          <cell r="D909" t="str">
            <v>.</v>
          </cell>
          <cell r="E909" t="str">
            <v>.</v>
          </cell>
          <cell r="F909" t="str">
            <v>.</v>
          </cell>
        </row>
        <row r="910">
          <cell r="A910" t="str">
            <v>819791979</v>
          </cell>
          <cell r="B910">
            <v>8</v>
          </cell>
          <cell r="C910">
            <v>1979</v>
          </cell>
          <cell r="D910">
            <v>1979</v>
          </cell>
          <cell r="E910">
            <v>59.59</v>
          </cell>
          <cell r="F910">
            <v>242939.79</v>
          </cell>
        </row>
        <row r="911">
          <cell r="A911" t="str">
            <v>819791980</v>
          </cell>
          <cell r="B911">
            <v>8</v>
          </cell>
          <cell r="C911">
            <v>1979</v>
          </cell>
          <cell r="D911">
            <v>1980</v>
          </cell>
          <cell r="E911">
            <v>1264.73</v>
          </cell>
          <cell r="F911">
            <v>2231910.77</v>
          </cell>
        </row>
        <row r="912">
          <cell r="A912" t="str">
            <v>The SAS</v>
          </cell>
          <cell r="D912" t="str">
            <v>The SAS</v>
          </cell>
          <cell r="E912" t="str">
            <v>System</v>
          </cell>
          <cell r="F912">
            <v>0.375</v>
          </cell>
        </row>
        <row r="913">
          <cell r="A913">
            <v>0</v>
          </cell>
        </row>
        <row r="914">
          <cell r="A914">
            <v>0</v>
          </cell>
        </row>
        <row r="915">
          <cell r="A915">
            <v>0</v>
          </cell>
          <cell r="E915" t="str">
            <v>PD_LOSS_</v>
          </cell>
        </row>
        <row r="916">
          <cell r="A916" t="str">
            <v>VEH_TYPEUNDERYRPRODYR</v>
          </cell>
          <cell r="B916" t="str">
            <v>VEH_TYPE</v>
          </cell>
          <cell r="C916" t="str">
            <v>UNDERYR</v>
          </cell>
          <cell r="D916" t="str">
            <v>PRODYR</v>
          </cell>
          <cell r="E916" t="str">
            <v>SHEKEL</v>
          </cell>
          <cell r="F916" t="str">
            <v>INDEXLOSS</v>
          </cell>
        </row>
        <row r="917">
          <cell r="A917">
            <v>0</v>
          </cell>
        </row>
        <row r="918">
          <cell r="A918" t="str">
            <v>819791981</v>
          </cell>
          <cell r="B918">
            <v>8</v>
          </cell>
          <cell r="C918">
            <v>1979</v>
          </cell>
          <cell r="D918">
            <v>1981</v>
          </cell>
          <cell r="E918">
            <v>3329.56</v>
          </cell>
          <cell r="F918">
            <v>2710231.87</v>
          </cell>
        </row>
        <row r="919">
          <cell r="A919" t="str">
            <v>819791982</v>
          </cell>
          <cell r="B919">
            <v>8</v>
          </cell>
          <cell r="C919">
            <v>1979</v>
          </cell>
          <cell r="D919">
            <v>1982</v>
          </cell>
          <cell r="E919">
            <v>11878.46</v>
          </cell>
          <cell r="F919">
            <v>4388176.33</v>
          </cell>
        </row>
        <row r="920">
          <cell r="A920" t="str">
            <v>819791983</v>
          </cell>
          <cell r="B920">
            <v>8</v>
          </cell>
          <cell r="C920">
            <v>1979</v>
          </cell>
          <cell r="D920">
            <v>1983</v>
          </cell>
          <cell r="E920">
            <v>6710.37</v>
          </cell>
          <cell r="F920">
            <v>1009118.86</v>
          </cell>
        </row>
        <row r="921">
          <cell r="A921" t="str">
            <v>819791984</v>
          </cell>
          <cell r="B921">
            <v>8</v>
          </cell>
          <cell r="C921">
            <v>1979</v>
          </cell>
          <cell r="D921">
            <v>1984</v>
          </cell>
          <cell r="E921">
            <v>22261.03</v>
          </cell>
          <cell r="F921">
            <v>706520.57</v>
          </cell>
        </row>
        <row r="922">
          <cell r="A922" t="str">
            <v>819791985</v>
          </cell>
          <cell r="B922">
            <v>8</v>
          </cell>
          <cell r="C922">
            <v>1979</v>
          </cell>
          <cell r="D922">
            <v>1985</v>
          </cell>
          <cell r="E922">
            <v>198638.71</v>
          </cell>
          <cell r="F922">
            <v>1557923.4</v>
          </cell>
        </row>
        <row r="923">
          <cell r="A923" t="str">
            <v>819791986</v>
          </cell>
          <cell r="B923">
            <v>8</v>
          </cell>
          <cell r="C923">
            <v>1979</v>
          </cell>
          <cell r="D923">
            <v>1986</v>
          </cell>
          <cell r="E923">
            <v>33056</v>
          </cell>
          <cell r="F923">
            <v>175064.58</v>
          </cell>
        </row>
        <row r="924">
          <cell r="A924" t="str">
            <v>819791987</v>
          </cell>
          <cell r="B924">
            <v>8</v>
          </cell>
          <cell r="C924">
            <v>1979</v>
          </cell>
          <cell r="D924">
            <v>1987</v>
          </cell>
          <cell r="E924">
            <v>277867</v>
          </cell>
          <cell r="F924">
            <v>1227894.27</v>
          </cell>
        </row>
        <row r="925">
          <cell r="A925" t="str">
            <v>819791988</v>
          </cell>
          <cell r="B925">
            <v>8</v>
          </cell>
          <cell r="C925">
            <v>1979</v>
          </cell>
          <cell r="D925">
            <v>1988</v>
          </cell>
          <cell r="E925">
            <v>72407</v>
          </cell>
          <cell r="F925">
            <v>275074.19</v>
          </cell>
        </row>
        <row r="926">
          <cell r="A926" t="str">
            <v>819791989</v>
          </cell>
          <cell r="B926">
            <v>8</v>
          </cell>
          <cell r="C926">
            <v>1979</v>
          </cell>
          <cell r="D926">
            <v>1989</v>
          </cell>
          <cell r="E926">
            <v>50637</v>
          </cell>
          <cell r="F926">
            <v>160063.56</v>
          </cell>
        </row>
        <row r="927">
          <cell r="A927" t="str">
            <v>819791990</v>
          </cell>
          <cell r="B927">
            <v>8</v>
          </cell>
          <cell r="C927">
            <v>1979</v>
          </cell>
          <cell r="D927">
            <v>1990</v>
          </cell>
          <cell r="E927">
            <v>57312</v>
          </cell>
          <cell r="F927">
            <v>154627.78</v>
          </cell>
        </row>
        <row r="928">
          <cell r="A928" t="str">
            <v>819791991</v>
          </cell>
          <cell r="B928">
            <v>8</v>
          </cell>
          <cell r="C928">
            <v>1979</v>
          </cell>
          <cell r="D928">
            <v>1991</v>
          </cell>
          <cell r="E928">
            <v>162247</v>
          </cell>
          <cell r="F928">
            <v>367813.95</v>
          </cell>
        </row>
        <row r="929">
          <cell r="A929" t="str">
            <v>819791992</v>
          </cell>
          <cell r="B929">
            <v>8</v>
          </cell>
          <cell r="C929">
            <v>1979</v>
          </cell>
          <cell r="D929">
            <v>1992</v>
          </cell>
          <cell r="E929">
            <v>36212</v>
          </cell>
          <cell r="F929">
            <v>73329.3</v>
          </cell>
        </row>
        <row r="930">
          <cell r="A930" t="str">
            <v>819791993</v>
          </cell>
          <cell r="B930">
            <v>8</v>
          </cell>
          <cell r="C930">
            <v>1979</v>
          </cell>
          <cell r="D930">
            <v>1993</v>
          </cell>
          <cell r="E930">
            <v>-53703</v>
          </cell>
          <cell r="F930">
            <v>-98007.97</v>
          </cell>
        </row>
        <row r="931">
          <cell r="A931" t="str">
            <v>819791994</v>
          </cell>
          <cell r="B931">
            <v>8</v>
          </cell>
          <cell r="C931">
            <v>1979</v>
          </cell>
          <cell r="D931">
            <v>1994</v>
          </cell>
          <cell r="E931">
            <v>-7276</v>
          </cell>
          <cell r="F931">
            <v>-11823.5</v>
          </cell>
        </row>
        <row r="932">
          <cell r="A932" t="str">
            <v>819791995</v>
          </cell>
          <cell r="B932">
            <v>8</v>
          </cell>
          <cell r="C932">
            <v>1979</v>
          </cell>
          <cell r="D932">
            <v>1995</v>
          </cell>
          <cell r="E932">
            <v>41165</v>
          </cell>
          <cell r="F932">
            <v>60800.7</v>
          </cell>
        </row>
        <row r="933">
          <cell r="A933" t="str">
            <v>819791999</v>
          </cell>
          <cell r="B933">
            <v>8</v>
          </cell>
          <cell r="C933">
            <v>1979</v>
          </cell>
          <cell r="D933">
            <v>1999</v>
          </cell>
          <cell r="E933">
            <v>40</v>
          </cell>
          <cell r="F933">
            <v>43.88</v>
          </cell>
        </row>
        <row r="934">
          <cell r="A934" t="str">
            <v>81980.</v>
          </cell>
          <cell r="B934">
            <v>8</v>
          </cell>
          <cell r="C934">
            <v>1980</v>
          </cell>
          <cell r="D934" t="str">
            <v>.</v>
          </cell>
          <cell r="E934" t="str">
            <v>.</v>
          </cell>
          <cell r="F934" t="str">
            <v>.</v>
          </cell>
        </row>
        <row r="935">
          <cell r="A935" t="str">
            <v>819801980</v>
          </cell>
          <cell r="B935">
            <v>8</v>
          </cell>
          <cell r="C935">
            <v>1980</v>
          </cell>
          <cell r="D935">
            <v>1980</v>
          </cell>
          <cell r="E935">
            <v>203.37</v>
          </cell>
          <cell r="F935">
            <v>358893.75</v>
          </cell>
        </row>
        <row r="936">
          <cell r="A936" t="str">
            <v>819801981</v>
          </cell>
          <cell r="B936">
            <v>8</v>
          </cell>
          <cell r="C936">
            <v>1980</v>
          </cell>
          <cell r="D936">
            <v>1981</v>
          </cell>
          <cell r="E936">
            <v>1971</v>
          </cell>
          <cell r="F936">
            <v>1604376.26</v>
          </cell>
        </row>
        <row r="937">
          <cell r="A937" t="str">
            <v>819801982</v>
          </cell>
          <cell r="B937">
            <v>8</v>
          </cell>
          <cell r="C937">
            <v>1980</v>
          </cell>
          <cell r="D937">
            <v>1982</v>
          </cell>
          <cell r="E937">
            <v>10498.71</v>
          </cell>
          <cell r="F937">
            <v>3878464.94</v>
          </cell>
        </row>
        <row r="938">
          <cell r="A938" t="str">
            <v>819801983</v>
          </cell>
          <cell r="B938">
            <v>8</v>
          </cell>
          <cell r="C938">
            <v>1980</v>
          </cell>
          <cell r="D938">
            <v>1983</v>
          </cell>
          <cell r="E938">
            <v>12555.53</v>
          </cell>
          <cell r="F938">
            <v>1888125.71</v>
          </cell>
        </row>
        <row r="939">
          <cell r="A939" t="str">
            <v>819801984</v>
          </cell>
          <cell r="B939">
            <v>8</v>
          </cell>
          <cell r="C939">
            <v>1980</v>
          </cell>
          <cell r="D939">
            <v>1984</v>
          </cell>
          <cell r="E939">
            <v>42696.77</v>
          </cell>
          <cell r="F939">
            <v>1355110.09</v>
          </cell>
        </row>
        <row r="940">
          <cell r="A940" t="str">
            <v>819801985</v>
          </cell>
          <cell r="B940">
            <v>8</v>
          </cell>
          <cell r="C940">
            <v>1980</v>
          </cell>
          <cell r="D940">
            <v>1985</v>
          </cell>
          <cell r="E940">
            <v>340013.37</v>
          </cell>
          <cell r="F940">
            <v>2666724.86</v>
          </cell>
        </row>
        <row r="941">
          <cell r="A941" t="str">
            <v>819801986</v>
          </cell>
          <cell r="B941">
            <v>8</v>
          </cell>
          <cell r="C941">
            <v>1980</v>
          </cell>
          <cell r="D941">
            <v>1986</v>
          </cell>
          <cell r="E941">
            <v>91927</v>
          </cell>
          <cell r="F941">
            <v>486845.39</v>
          </cell>
        </row>
        <row r="942">
          <cell r="A942" t="str">
            <v>819801987</v>
          </cell>
          <cell r="B942">
            <v>8</v>
          </cell>
          <cell r="C942">
            <v>1980</v>
          </cell>
          <cell r="D942">
            <v>1987</v>
          </cell>
          <cell r="E942">
            <v>1769316</v>
          </cell>
          <cell r="F942">
            <v>7818607.4000000004</v>
          </cell>
        </row>
        <row r="943">
          <cell r="A943" t="str">
            <v>819801988</v>
          </cell>
          <cell r="B943">
            <v>8</v>
          </cell>
          <cell r="C943">
            <v>1980</v>
          </cell>
          <cell r="D943">
            <v>1988</v>
          </cell>
          <cell r="E943">
            <v>430380</v>
          </cell>
          <cell r="F943">
            <v>1635013.62</v>
          </cell>
        </row>
        <row r="944">
          <cell r="A944" t="str">
            <v>819801989</v>
          </cell>
          <cell r="B944">
            <v>8</v>
          </cell>
          <cell r="C944">
            <v>1980</v>
          </cell>
          <cell r="D944">
            <v>1989</v>
          </cell>
          <cell r="E944">
            <v>1291876</v>
          </cell>
          <cell r="F944">
            <v>4083620.04</v>
          </cell>
        </row>
        <row r="945">
          <cell r="A945" t="str">
            <v>819801990</v>
          </cell>
          <cell r="B945">
            <v>8</v>
          </cell>
          <cell r="C945">
            <v>1980</v>
          </cell>
          <cell r="D945">
            <v>1990</v>
          </cell>
          <cell r="E945">
            <v>444714</v>
          </cell>
          <cell r="F945">
            <v>1199838.3700000001</v>
          </cell>
        </row>
        <row r="946">
          <cell r="A946" t="str">
            <v>819801991</v>
          </cell>
          <cell r="B946">
            <v>8</v>
          </cell>
          <cell r="C946">
            <v>1980</v>
          </cell>
          <cell r="D946">
            <v>1991</v>
          </cell>
          <cell r="E946">
            <v>9306</v>
          </cell>
          <cell r="F946">
            <v>21096.7</v>
          </cell>
        </row>
        <row r="947">
          <cell r="A947" t="str">
            <v>819801992</v>
          </cell>
          <cell r="B947">
            <v>8</v>
          </cell>
          <cell r="C947">
            <v>1980</v>
          </cell>
          <cell r="D947">
            <v>1992</v>
          </cell>
          <cell r="E947">
            <v>-176478</v>
          </cell>
          <cell r="F947">
            <v>-357367.95</v>
          </cell>
        </row>
        <row r="948">
          <cell r="A948" t="str">
            <v>819801993</v>
          </cell>
          <cell r="B948">
            <v>8</v>
          </cell>
          <cell r="C948">
            <v>1980</v>
          </cell>
          <cell r="D948">
            <v>1993</v>
          </cell>
          <cell r="E948">
            <v>1197</v>
          </cell>
          <cell r="F948">
            <v>2184.5300000000002</v>
          </cell>
        </row>
        <row r="949">
          <cell r="A949" t="str">
            <v>819801994</v>
          </cell>
          <cell r="B949">
            <v>8</v>
          </cell>
          <cell r="C949">
            <v>1980</v>
          </cell>
          <cell r="D949">
            <v>1994</v>
          </cell>
          <cell r="E949">
            <v>229274</v>
          </cell>
          <cell r="F949">
            <v>372570.25</v>
          </cell>
        </row>
        <row r="950">
          <cell r="A950" t="str">
            <v>819801995</v>
          </cell>
          <cell r="B950">
            <v>8</v>
          </cell>
          <cell r="C950">
            <v>1980</v>
          </cell>
          <cell r="D950">
            <v>1995</v>
          </cell>
          <cell r="E950">
            <v>4866</v>
          </cell>
          <cell r="F950">
            <v>7187.08</v>
          </cell>
        </row>
        <row r="951">
          <cell r="A951" t="str">
            <v>819801997</v>
          </cell>
          <cell r="B951">
            <v>8</v>
          </cell>
          <cell r="C951">
            <v>1980</v>
          </cell>
          <cell r="D951">
            <v>1997</v>
          </cell>
          <cell r="E951">
            <v>1913</v>
          </cell>
          <cell r="F951">
            <v>2328.12</v>
          </cell>
        </row>
        <row r="952">
          <cell r="A952" t="str">
            <v>819801998</v>
          </cell>
          <cell r="B952">
            <v>8</v>
          </cell>
          <cell r="C952">
            <v>1980</v>
          </cell>
          <cell r="D952">
            <v>1998</v>
          </cell>
          <cell r="E952">
            <v>218</v>
          </cell>
          <cell r="F952">
            <v>251.57</v>
          </cell>
        </row>
        <row r="953">
          <cell r="A953" t="str">
            <v>819801999</v>
          </cell>
          <cell r="B953">
            <v>8</v>
          </cell>
          <cell r="C953">
            <v>1980</v>
          </cell>
          <cell r="D953">
            <v>1999</v>
          </cell>
          <cell r="E953">
            <v>995</v>
          </cell>
          <cell r="F953">
            <v>1091.52</v>
          </cell>
        </row>
        <row r="954">
          <cell r="A954" t="str">
            <v>819802000</v>
          </cell>
          <cell r="B954">
            <v>8</v>
          </cell>
          <cell r="C954">
            <v>1980</v>
          </cell>
          <cell r="D954">
            <v>2000</v>
          </cell>
          <cell r="E954">
            <v>4260</v>
          </cell>
          <cell r="F954">
            <v>4622.1000000000004</v>
          </cell>
        </row>
        <row r="955">
          <cell r="A955" t="str">
            <v>819802001</v>
          </cell>
          <cell r="B955">
            <v>8</v>
          </cell>
          <cell r="C955">
            <v>1980</v>
          </cell>
          <cell r="D955">
            <v>2001</v>
          </cell>
          <cell r="E955">
            <v>17500</v>
          </cell>
          <cell r="F955">
            <v>18777.5</v>
          </cell>
        </row>
        <row r="956">
          <cell r="A956" t="str">
            <v>81981.</v>
          </cell>
          <cell r="B956">
            <v>8</v>
          </cell>
          <cell r="C956">
            <v>1981</v>
          </cell>
          <cell r="D956" t="str">
            <v>.</v>
          </cell>
          <cell r="E956" t="str">
            <v>.</v>
          </cell>
          <cell r="F956" t="str">
            <v>.</v>
          </cell>
        </row>
        <row r="957">
          <cell r="A957" t="str">
            <v>819811981</v>
          </cell>
          <cell r="B957">
            <v>8</v>
          </cell>
          <cell r="C957">
            <v>1981</v>
          </cell>
          <cell r="D957">
            <v>1981</v>
          </cell>
          <cell r="E957">
            <v>514.22</v>
          </cell>
          <cell r="F957">
            <v>418570.45</v>
          </cell>
        </row>
        <row r="958">
          <cell r="A958" t="str">
            <v>819811982</v>
          </cell>
          <cell r="B958">
            <v>8</v>
          </cell>
          <cell r="C958">
            <v>1981</v>
          </cell>
          <cell r="D958">
            <v>1982</v>
          </cell>
          <cell r="E958">
            <v>5315.03</v>
          </cell>
          <cell r="F958">
            <v>1963494.33</v>
          </cell>
        </row>
        <row r="959">
          <cell r="A959" t="str">
            <v>819811983</v>
          </cell>
          <cell r="B959">
            <v>8</v>
          </cell>
          <cell r="C959">
            <v>1981</v>
          </cell>
          <cell r="D959">
            <v>1983</v>
          </cell>
          <cell r="E959">
            <v>23408.42</v>
          </cell>
          <cell r="F959">
            <v>3520205.02</v>
          </cell>
        </row>
        <row r="960">
          <cell r="A960" t="str">
            <v>819811984</v>
          </cell>
          <cell r="B960">
            <v>8</v>
          </cell>
          <cell r="C960">
            <v>1981</v>
          </cell>
          <cell r="D960">
            <v>1984</v>
          </cell>
          <cell r="E960">
            <v>174539.26</v>
          </cell>
          <cell r="F960">
            <v>5539527.0300000003</v>
          </cell>
        </row>
        <row r="961">
          <cell r="A961" t="str">
            <v>819811985</v>
          </cell>
          <cell r="B961">
            <v>8</v>
          </cell>
          <cell r="C961">
            <v>1981</v>
          </cell>
          <cell r="D961">
            <v>1985</v>
          </cell>
          <cell r="E961">
            <v>236048.75</v>
          </cell>
          <cell r="F961">
            <v>1851330.35</v>
          </cell>
        </row>
        <row r="962">
          <cell r="A962" t="str">
            <v>819811986</v>
          </cell>
          <cell r="B962">
            <v>8</v>
          </cell>
          <cell r="C962">
            <v>1981</v>
          </cell>
          <cell r="D962">
            <v>1986</v>
          </cell>
          <cell r="E962">
            <v>450858</v>
          </cell>
          <cell r="F962">
            <v>2387743.9700000002</v>
          </cell>
        </row>
        <row r="963">
          <cell r="A963" t="str">
            <v>819811987</v>
          </cell>
          <cell r="B963">
            <v>8</v>
          </cell>
          <cell r="C963">
            <v>1981</v>
          </cell>
          <cell r="D963">
            <v>1987</v>
          </cell>
          <cell r="E963">
            <v>286555</v>
          </cell>
          <cell r="F963">
            <v>1266286.54</v>
          </cell>
        </row>
        <row r="964">
          <cell r="A964" t="str">
            <v>819811988</v>
          </cell>
          <cell r="B964">
            <v>8</v>
          </cell>
          <cell r="C964">
            <v>1981</v>
          </cell>
          <cell r="D964">
            <v>1988</v>
          </cell>
          <cell r="E964">
            <v>366357</v>
          </cell>
          <cell r="F964">
            <v>1391790.24</v>
          </cell>
        </row>
        <row r="965">
          <cell r="A965" t="str">
            <v>819811989</v>
          </cell>
          <cell r="B965">
            <v>8</v>
          </cell>
          <cell r="C965">
            <v>1981</v>
          </cell>
          <cell r="D965">
            <v>1989</v>
          </cell>
          <cell r="E965">
            <v>398018</v>
          </cell>
          <cell r="F965">
            <v>1258134.8999999999</v>
          </cell>
        </row>
        <row r="966">
          <cell r="A966" t="str">
            <v>819811990</v>
          </cell>
          <cell r="B966">
            <v>8</v>
          </cell>
          <cell r="C966">
            <v>1981</v>
          </cell>
          <cell r="D966">
            <v>1990</v>
          </cell>
          <cell r="E966">
            <v>381677</v>
          </cell>
          <cell r="F966">
            <v>1029764.55</v>
          </cell>
        </row>
        <row r="967">
          <cell r="A967" t="str">
            <v>819811991</v>
          </cell>
          <cell r="B967">
            <v>8</v>
          </cell>
          <cell r="C967">
            <v>1981</v>
          </cell>
          <cell r="D967">
            <v>1991</v>
          </cell>
          <cell r="E967">
            <v>71355</v>
          </cell>
          <cell r="F967">
            <v>161761.78</v>
          </cell>
        </row>
        <row r="968">
          <cell r="A968" t="str">
            <v>819811992</v>
          </cell>
          <cell r="B968">
            <v>8</v>
          </cell>
          <cell r="C968">
            <v>1981</v>
          </cell>
          <cell r="D968">
            <v>1992</v>
          </cell>
          <cell r="E968">
            <v>40953</v>
          </cell>
          <cell r="F968">
            <v>82929.820000000007</v>
          </cell>
        </row>
        <row r="969">
          <cell r="A969" t="str">
            <v>819811993</v>
          </cell>
          <cell r="B969">
            <v>8</v>
          </cell>
          <cell r="C969">
            <v>1981</v>
          </cell>
          <cell r="D969">
            <v>1993</v>
          </cell>
          <cell r="E969">
            <v>28116</v>
          </cell>
          <cell r="F969">
            <v>51311.7</v>
          </cell>
        </row>
        <row r="970">
          <cell r="A970" t="str">
            <v>819811994</v>
          </cell>
          <cell r="B970">
            <v>8</v>
          </cell>
          <cell r="C970">
            <v>1981</v>
          </cell>
          <cell r="D970">
            <v>1994</v>
          </cell>
          <cell r="E970">
            <v>144424</v>
          </cell>
          <cell r="F970">
            <v>234689</v>
          </cell>
        </row>
        <row r="971">
          <cell r="A971" t="str">
            <v>819811995</v>
          </cell>
          <cell r="B971">
            <v>8</v>
          </cell>
          <cell r="C971">
            <v>1981</v>
          </cell>
          <cell r="D971">
            <v>1995</v>
          </cell>
          <cell r="E971">
            <v>724</v>
          </cell>
          <cell r="F971">
            <v>1069.3499999999999</v>
          </cell>
        </row>
        <row r="972">
          <cell r="A972" t="str">
            <v>819811996</v>
          </cell>
          <cell r="B972">
            <v>8</v>
          </cell>
          <cell r="C972">
            <v>1981</v>
          </cell>
          <cell r="D972">
            <v>1996</v>
          </cell>
          <cell r="E972">
            <v>7562</v>
          </cell>
          <cell r="F972">
            <v>10027.209999999999</v>
          </cell>
        </row>
        <row r="973">
          <cell r="A973" t="str">
            <v>The SAS</v>
          </cell>
          <cell r="D973" t="str">
            <v>The SAS</v>
          </cell>
          <cell r="E973" t="str">
            <v>System</v>
          </cell>
          <cell r="F973">
            <v>0.375</v>
          </cell>
        </row>
        <row r="974">
          <cell r="A974">
            <v>0</v>
          </cell>
        </row>
        <row r="975">
          <cell r="A975">
            <v>0</v>
          </cell>
        </row>
        <row r="976">
          <cell r="A976">
            <v>0</v>
          </cell>
          <cell r="E976" t="str">
            <v>PD_LOSS_</v>
          </cell>
        </row>
        <row r="977">
          <cell r="A977" t="str">
            <v>VEH_TYPEUNDERYRPRODYR</v>
          </cell>
          <cell r="B977" t="str">
            <v>VEH_TYPE</v>
          </cell>
          <cell r="C977" t="str">
            <v>UNDERYR</v>
          </cell>
          <cell r="D977" t="str">
            <v>PRODYR</v>
          </cell>
          <cell r="E977" t="str">
            <v>SHEKEL</v>
          </cell>
          <cell r="F977" t="str">
            <v>INDEXLOSS</v>
          </cell>
        </row>
        <row r="978">
          <cell r="A978">
            <v>0</v>
          </cell>
        </row>
        <row r="979">
          <cell r="A979" t="str">
            <v>819811997</v>
          </cell>
          <cell r="B979">
            <v>8</v>
          </cell>
          <cell r="C979">
            <v>1981</v>
          </cell>
          <cell r="D979">
            <v>1997</v>
          </cell>
          <cell r="E979">
            <v>422</v>
          </cell>
          <cell r="F979">
            <v>513.57000000000005</v>
          </cell>
        </row>
        <row r="980">
          <cell r="A980" t="str">
            <v>819811998</v>
          </cell>
          <cell r="B980">
            <v>8</v>
          </cell>
          <cell r="C980">
            <v>1981</v>
          </cell>
          <cell r="D980">
            <v>1998</v>
          </cell>
          <cell r="E980">
            <v>34366</v>
          </cell>
          <cell r="F980">
            <v>39658.36</v>
          </cell>
        </row>
        <row r="981">
          <cell r="A981" t="str">
            <v>81982.</v>
          </cell>
          <cell r="B981">
            <v>8</v>
          </cell>
          <cell r="C981">
            <v>1982</v>
          </cell>
          <cell r="D981" t="str">
            <v>.</v>
          </cell>
          <cell r="E981" t="str">
            <v>.</v>
          </cell>
          <cell r="F981" t="str">
            <v>.</v>
          </cell>
        </row>
        <row r="982">
          <cell r="A982" t="str">
            <v>819821982</v>
          </cell>
          <cell r="B982">
            <v>8</v>
          </cell>
          <cell r="C982">
            <v>1982</v>
          </cell>
          <cell r="D982">
            <v>1982</v>
          </cell>
          <cell r="E982">
            <v>1748.72</v>
          </cell>
          <cell r="F982">
            <v>646017.39</v>
          </cell>
        </row>
        <row r="983">
          <cell r="A983" t="str">
            <v>819821983</v>
          </cell>
          <cell r="B983">
            <v>8</v>
          </cell>
          <cell r="C983">
            <v>1982</v>
          </cell>
          <cell r="D983">
            <v>1983</v>
          </cell>
          <cell r="E983">
            <v>17174.63</v>
          </cell>
          <cell r="F983">
            <v>2582755.21</v>
          </cell>
        </row>
        <row r="984">
          <cell r="A984" t="str">
            <v>819821984</v>
          </cell>
          <cell r="B984">
            <v>8</v>
          </cell>
          <cell r="C984">
            <v>1982</v>
          </cell>
          <cell r="D984">
            <v>1984</v>
          </cell>
          <cell r="E984">
            <v>79005.509999999995</v>
          </cell>
          <cell r="F984">
            <v>2507476.88</v>
          </cell>
        </row>
        <row r="985">
          <cell r="A985" t="str">
            <v>819821985</v>
          </cell>
          <cell r="B985">
            <v>8</v>
          </cell>
          <cell r="C985">
            <v>1982</v>
          </cell>
          <cell r="D985">
            <v>1985</v>
          </cell>
          <cell r="E985">
            <v>389472.54</v>
          </cell>
          <cell r="F985">
            <v>3054633.13</v>
          </cell>
        </row>
        <row r="986">
          <cell r="A986" t="str">
            <v>819821986</v>
          </cell>
          <cell r="B986">
            <v>8</v>
          </cell>
          <cell r="C986">
            <v>1982</v>
          </cell>
          <cell r="D986">
            <v>1986</v>
          </cell>
          <cell r="E986">
            <v>1072074</v>
          </cell>
          <cell r="F986">
            <v>5677703.9000000004</v>
          </cell>
        </row>
        <row r="987">
          <cell r="A987" t="str">
            <v>819821987</v>
          </cell>
          <cell r="B987">
            <v>8</v>
          </cell>
          <cell r="C987">
            <v>1982</v>
          </cell>
          <cell r="D987">
            <v>1987</v>
          </cell>
          <cell r="E987">
            <v>742857</v>
          </cell>
          <cell r="F987">
            <v>3282685.08</v>
          </cell>
        </row>
        <row r="988">
          <cell r="A988" t="str">
            <v>819821988</v>
          </cell>
          <cell r="B988">
            <v>8</v>
          </cell>
          <cell r="C988">
            <v>1982</v>
          </cell>
          <cell r="D988">
            <v>1988</v>
          </cell>
          <cell r="E988">
            <v>724381</v>
          </cell>
          <cell r="F988">
            <v>2751923.42</v>
          </cell>
        </row>
        <row r="989">
          <cell r="A989" t="str">
            <v>819821989</v>
          </cell>
          <cell r="B989">
            <v>8</v>
          </cell>
          <cell r="C989">
            <v>1982</v>
          </cell>
          <cell r="D989">
            <v>1989</v>
          </cell>
          <cell r="E989">
            <v>724134</v>
          </cell>
          <cell r="F989">
            <v>2288987.5699999998</v>
          </cell>
        </row>
        <row r="990">
          <cell r="A990" t="str">
            <v>819821990</v>
          </cell>
          <cell r="B990">
            <v>8</v>
          </cell>
          <cell r="C990">
            <v>1982</v>
          </cell>
          <cell r="D990">
            <v>1990</v>
          </cell>
          <cell r="E990">
            <v>344575</v>
          </cell>
          <cell r="F990">
            <v>929663.35</v>
          </cell>
        </row>
        <row r="991">
          <cell r="A991" t="str">
            <v>819821991</v>
          </cell>
          <cell r="B991">
            <v>8</v>
          </cell>
          <cell r="C991">
            <v>1982</v>
          </cell>
          <cell r="D991">
            <v>1991</v>
          </cell>
          <cell r="E991">
            <v>156405</v>
          </cell>
          <cell r="F991">
            <v>354570.13</v>
          </cell>
        </row>
        <row r="992">
          <cell r="A992" t="str">
            <v>819821992</v>
          </cell>
          <cell r="B992">
            <v>8</v>
          </cell>
          <cell r="C992">
            <v>1982</v>
          </cell>
          <cell r="D992">
            <v>1992</v>
          </cell>
          <cell r="E992">
            <v>54246</v>
          </cell>
          <cell r="F992">
            <v>109848.15</v>
          </cell>
        </row>
        <row r="993">
          <cell r="A993" t="str">
            <v>819821993</v>
          </cell>
          <cell r="B993">
            <v>8</v>
          </cell>
          <cell r="C993">
            <v>1982</v>
          </cell>
          <cell r="D993">
            <v>1993</v>
          </cell>
          <cell r="E993">
            <v>331685</v>
          </cell>
          <cell r="F993">
            <v>605325.13</v>
          </cell>
        </row>
        <row r="994">
          <cell r="A994" t="str">
            <v>819821994</v>
          </cell>
          <cell r="B994">
            <v>8</v>
          </cell>
          <cell r="C994">
            <v>1982</v>
          </cell>
          <cell r="D994">
            <v>1994</v>
          </cell>
          <cell r="E994">
            <v>209116</v>
          </cell>
          <cell r="F994">
            <v>339813.5</v>
          </cell>
        </row>
        <row r="995">
          <cell r="A995" t="str">
            <v>819821995</v>
          </cell>
          <cell r="B995">
            <v>8</v>
          </cell>
          <cell r="C995">
            <v>1982</v>
          </cell>
          <cell r="D995">
            <v>1995</v>
          </cell>
          <cell r="E995">
            <v>1368</v>
          </cell>
          <cell r="F995">
            <v>2020.54</v>
          </cell>
        </row>
        <row r="996">
          <cell r="A996" t="str">
            <v>819821996</v>
          </cell>
          <cell r="B996">
            <v>8</v>
          </cell>
          <cell r="C996">
            <v>1982</v>
          </cell>
          <cell r="D996">
            <v>1996</v>
          </cell>
          <cell r="E996">
            <v>86824</v>
          </cell>
          <cell r="F996">
            <v>115128.62</v>
          </cell>
        </row>
        <row r="997">
          <cell r="A997" t="str">
            <v>819821997</v>
          </cell>
          <cell r="B997">
            <v>8</v>
          </cell>
          <cell r="C997">
            <v>1982</v>
          </cell>
          <cell r="D997">
            <v>1997</v>
          </cell>
          <cell r="E997">
            <v>34620</v>
          </cell>
          <cell r="F997">
            <v>42132.54</v>
          </cell>
        </row>
        <row r="998">
          <cell r="A998" t="str">
            <v>819821999</v>
          </cell>
          <cell r="B998">
            <v>8</v>
          </cell>
          <cell r="C998">
            <v>1982</v>
          </cell>
          <cell r="D998">
            <v>1999</v>
          </cell>
          <cell r="E998">
            <v>5575</v>
          </cell>
          <cell r="F998">
            <v>6115.77</v>
          </cell>
        </row>
        <row r="999">
          <cell r="A999" t="str">
            <v>819822000</v>
          </cell>
          <cell r="B999">
            <v>8</v>
          </cell>
          <cell r="C999">
            <v>1982</v>
          </cell>
          <cell r="D999">
            <v>2000</v>
          </cell>
          <cell r="E999">
            <v>43926</v>
          </cell>
          <cell r="F999">
            <v>47659.71</v>
          </cell>
        </row>
        <row r="1000">
          <cell r="A1000" t="str">
            <v>819822001</v>
          </cell>
          <cell r="B1000">
            <v>8</v>
          </cell>
          <cell r="C1000">
            <v>1982</v>
          </cell>
          <cell r="D1000">
            <v>2001</v>
          </cell>
          <cell r="E1000">
            <v>12243</v>
          </cell>
          <cell r="F1000">
            <v>13136.74</v>
          </cell>
        </row>
        <row r="1001">
          <cell r="A1001" t="str">
            <v>819822002</v>
          </cell>
          <cell r="B1001">
            <v>8</v>
          </cell>
          <cell r="C1001">
            <v>1982</v>
          </cell>
          <cell r="D1001">
            <v>2002</v>
          </cell>
          <cell r="E1001">
            <v>1947</v>
          </cell>
          <cell r="F1001">
            <v>1978.15</v>
          </cell>
        </row>
        <row r="1002">
          <cell r="A1002" t="str">
            <v>81983.</v>
          </cell>
          <cell r="B1002">
            <v>8</v>
          </cell>
          <cell r="C1002">
            <v>1983</v>
          </cell>
          <cell r="D1002" t="str">
            <v>.</v>
          </cell>
          <cell r="E1002" t="str">
            <v>.</v>
          </cell>
          <cell r="F1002" t="str">
            <v>.</v>
          </cell>
        </row>
        <row r="1003">
          <cell r="A1003" t="str">
            <v>819831983</v>
          </cell>
          <cell r="B1003">
            <v>8</v>
          </cell>
          <cell r="C1003">
            <v>1983</v>
          </cell>
          <cell r="D1003">
            <v>1983</v>
          </cell>
          <cell r="E1003">
            <v>3301.11</v>
          </cell>
          <cell r="F1003">
            <v>496427.52000000002</v>
          </cell>
        </row>
        <row r="1004">
          <cell r="A1004" t="str">
            <v>819831984</v>
          </cell>
          <cell r="B1004">
            <v>8</v>
          </cell>
          <cell r="C1004">
            <v>1983</v>
          </cell>
          <cell r="D1004">
            <v>1984</v>
          </cell>
          <cell r="E1004">
            <v>87331.06</v>
          </cell>
          <cell r="F1004">
            <v>2771713.18</v>
          </cell>
        </row>
        <row r="1005">
          <cell r="A1005" t="str">
            <v>819831985</v>
          </cell>
          <cell r="B1005">
            <v>8</v>
          </cell>
          <cell r="C1005">
            <v>1983</v>
          </cell>
          <cell r="D1005">
            <v>1985</v>
          </cell>
          <cell r="E1005">
            <v>568046.24</v>
          </cell>
          <cell r="F1005">
            <v>4455186.66</v>
          </cell>
        </row>
        <row r="1006">
          <cell r="A1006" t="str">
            <v>819831986</v>
          </cell>
          <cell r="B1006">
            <v>8</v>
          </cell>
          <cell r="C1006">
            <v>1983</v>
          </cell>
          <cell r="D1006">
            <v>1986</v>
          </cell>
          <cell r="E1006">
            <v>665626</v>
          </cell>
          <cell r="F1006">
            <v>3525155.3</v>
          </cell>
        </row>
        <row r="1007">
          <cell r="A1007" t="str">
            <v>819831987</v>
          </cell>
          <cell r="B1007">
            <v>8</v>
          </cell>
          <cell r="C1007">
            <v>1983</v>
          </cell>
          <cell r="D1007">
            <v>1987</v>
          </cell>
          <cell r="E1007">
            <v>1139886</v>
          </cell>
          <cell r="F1007">
            <v>5037156.2300000004</v>
          </cell>
        </row>
        <row r="1008">
          <cell r="A1008" t="str">
            <v>819831988</v>
          </cell>
          <cell r="B1008">
            <v>8</v>
          </cell>
          <cell r="C1008">
            <v>1983</v>
          </cell>
          <cell r="D1008">
            <v>1988</v>
          </cell>
          <cell r="E1008">
            <v>1188369</v>
          </cell>
          <cell r="F1008">
            <v>4514613.83</v>
          </cell>
        </row>
        <row r="1009">
          <cell r="A1009" t="str">
            <v>819831989</v>
          </cell>
          <cell r="B1009">
            <v>8</v>
          </cell>
          <cell r="C1009">
            <v>1983</v>
          </cell>
          <cell r="D1009">
            <v>1989</v>
          </cell>
          <cell r="E1009">
            <v>1036965</v>
          </cell>
          <cell r="F1009">
            <v>3277846.36</v>
          </cell>
        </row>
        <row r="1010">
          <cell r="A1010" t="str">
            <v>819831990</v>
          </cell>
          <cell r="B1010">
            <v>8</v>
          </cell>
          <cell r="C1010">
            <v>1983</v>
          </cell>
          <cell r="D1010">
            <v>1990</v>
          </cell>
          <cell r="E1010">
            <v>116332</v>
          </cell>
          <cell r="F1010">
            <v>313863.74</v>
          </cell>
        </row>
        <row r="1011">
          <cell r="A1011" t="str">
            <v>819831991</v>
          </cell>
          <cell r="B1011">
            <v>8</v>
          </cell>
          <cell r="C1011">
            <v>1983</v>
          </cell>
          <cell r="D1011">
            <v>1991</v>
          </cell>
          <cell r="E1011">
            <v>715917</v>
          </cell>
          <cell r="F1011">
            <v>1622983.84</v>
          </cell>
        </row>
        <row r="1012">
          <cell r="A1012" t="str">
            <v>819831992</v>
          </cell>
          <cell r="B1012">
            <v>8</v>
          </cell>
          <cell r="C1012">
            <v>1983</v>
          </cell>
          <cell r="D1012">
            <v>1992</v>
          </cell>
          <cell r="E1012">
            <v>54258</v>
          </cell>
          <cell r="F1012">
            <v>109872.45</v>
          </cell>
        </row>
        <row r="1013">
          <cell r="A1013" t="str">
            <v>819831993</v>
          </cell>
          <cell r="B1013">
            <v>8</v>
          </cell>
          <cell r="C1013">
            <v>1983</v>
          </cell>
          <cell r="D1013">
            <v>1993</v>
          </cell>
          <cell r="E1013">
            <v>203495</v>
          </cell>
          <cell r="F1013">
            <v>371378.37</v>
          </cell>
        </row>
        <row r="1014">
          <cell r="A1014" t="str">
            <v>819831994</v>
          </cell>
          <cell r="B1014">
            <v>8</v>
          </cell>
          <cell r="C1014">
            <v>1983</v>
          </cell>
          <cell r="D1014">
            <v>1994</v>
          </cell>
          <cell r="E1014">
            <v>76315</v>
          </cell>
          <cell r="F1014">
            <v>124011.88</v>
          </cell>
        </row>
        <row r="1015">
          <cell r="A1015" t="str">
            <v>819831995</v>
          </cell>
          <cell r="B1015">
            <v>8</v>
          </cell>
          <cell r="C1015">
            <v>1983</v>
          </cell>
          <cell r="D1015">
            <v>1995</v>
          </cell>
          <cell r="E1015">
            <v>-193752</v>
          </cell>
          <cell r="F1015">
            <v>-286171.7</v>
          </cell>
        </row>
        <row r="1016">
          <cell r="A1016" t="str">
            <v>819831996</v>
          </cell>
          <cell r="B1016">
            <v>8</v>
          </cell>
          <cell r="C1016">
            <v>1983</v>
          </cell>
          <cell r="D1016">
            <v>1996</v>
          </cell>
          <cell r="E1016">
            <v>118829</v>
          </cell>
          <cell r="F1016">
            <v>157567.25</v>
          </cell>
        </row>
        <row r="1017">
          <cell r="A1017" t="str">
            <v>819831997</v>
          </cell>
          <cell r="B1017">
            <v>8</v>
          </cell>
          <cell r="C1017">
            <v>1983</v>
          </cell>
          <cell r="D1017">
            <v>1997</v>
          </cell>
          <cell r="E1017">
            <v>502101</v>
          </cell>
          <cell r="F1017">
            <v>611056.92000000004</v>
          </cell>
        </row>
        <row r="1018">
          <cell r="A1018" t="str">
            <v>819831999</v>
          </cell>
          <cell r="B1018">
            <v>8</v>
          </cell>
          <cell r="C1018">
            <v>1983</v>
          </cell>
          <cell r="D1018">
            <v>1999</v>
          </cell>
          <cell r="E1018">
            <v>883411</v>
          </cell>
          <cell r="F1018">
            <v>969101.87</v>
          </cell>
        </row>
        <row r="1019">
          <cell r="A1019" t="str">
            <v>81984.</v>
          </cell>
          <cell r="B1019">
            <v>8</v>
          </cell>
          <cell r="C1019">
            <v>1984</v>
          </cell>
          <cell r="D1019" t="str">
            <v>.</v>
          </cell>
          <cell r="E1019" t="str">
            <v>.</v>
          </cell>
          <cell r="F1019" t="str">
            <v>.</v>
          </cell>
        </row>
        <row r="1020">
          <cell r="A1020" t="str">
            <v>819841984</v>
          </cell>
          <cell r="B1020">
            <v>8</v>
          </cell>
          <cell r="C1020">
            <v>1984</v>
          </cell>
          <cell r="D1020">
            <v>1984</v>
          </cell>
          <cell r="E1020">
            <v>17327.27</v>
          </cell>
          <cell r="F1020">
            <v>549932.9</v>
          </cell>
        </row>
        <row r="1021">
          <cell r="A1021" t="str">
            <v>819841985</v>
          </cell>
          <cell r="B1021">
            <v>8</v>
          </cell>
          <cell r="C1021">
            <v>1984</v>
          </cell>
          <cell r="D1021">
            <v>1985</v>
          </cell>
          <cell r="E1021">
            <v>296643.11</v>
          </cell>
          <cell r="F1021">
            <v>2326571.91</v>
          </cell>
        </row>
        <row r="1022">
          <cell r="A1022" t="str">
            <v>819841986</v>
          </cell>
          <cell r="B1022">
            <v>8</v>
          </cell>
          <cell r="C1022">
            <v>1984</v>
          </cell>
          <cell r="D1022">
            <v>1986</v>
          </cell>
          <cell r="E1022">
            <v>647501</v>
          </cell>
          <cell r="F1022">
            <v>3429165.3</v>
          </cell>
        </row>
        <row r="1023">
          <cell r="A1023" t="str">
            <v>819841987</v>
          </cell>
          <cell r="B1023">
            <v>8</v>
          </cell>
          <cell r="C1023">
            <v>1984</v>
          </cell>
          <cell r="D1023">
            <v>1987</v>
          </cell>
          <cell r="E1023">
            <v>1344490</v>
          </cell>
          <cell r="F1023">
            <v>5941301.3099999996</v>
          </cell>
        </row>
        <row r="1024">
          <cell r="A1024" t="str">
            <v>819841988</v>
          </cell>
          <cell r="B1024">
            <v>8</v>
          </cell>
          <cell r="C1024">
            <v>1984</v>
          </cell>
          <cell r="D1024">
            <v>1988</v>
          </cell>
          <cell r="E1024">
            <v>711348</v>
          </cell>
          <cell r="F1024">
            <v>2702411.05</v>
          </cell>
        </row>
        <row r="1025">
          <cell r="A1025" t="str">
            <v>819841989</v>
          </cell>
          <cell r="B1025">
            <v>8</v>
          </cell>
          <cell r="C1025">
            <v>1984</v>
          </cell>
          <cell r="D1025">
            <v>1989</v>
          </cell>
          <cell r="E1025">
            <v>711133</v>
          </cell>
          <cell r="F1025">
            <v>2247891.41</v>
          </cell>
        </row>
        <row r="1026">
          <cell r="A1026" t="str">
            <v>819841990</v>
          </cell>
          <cell r="B1026">
            <v>8</v>
          </cell>
          <cell r="C1026">
            <v>1984</v>
          </cell>
          <cell r="D1026">
            <v>1990</v>
          </cell>
          <cell r="E1026">
            <v>659765</v>
          </cell>
          <cell r="F1026">
            <v>1780045.97</v>
          </cell>
        </row>
        <row r="1027">
          <cell r="A1027" t="str">
            <v>819841991</v>
          </cell>
          <cell r="B1027">
            <v>8</v>
          </cell>
          <cell r="C1027">
            <v>1984</v>
          </cell>
          <cell r="D1027">
            <v>1991</v>
          </cell>
          <cell r="E1027">
            <v>1030093</v>
          </cell>
          <cell r="F1027">
            <v>2335220.83</v>
          </cell>
        </row>
        <row r="1028">
          <cell r="A1028" t="str">
            <v>819841992</v>
          </cell>
          <cell r="B1028">
            <v>8</v>
          </cell>
          <cell r="C1028">
            <v>1984</v>
          </cell>
          <cell r="D1028">
            <v>1992</v>
          </cell>
          <cell r="E1028">
            <v>364897</v>
          </cell>
          <cell r="F1028">
            <v>738916.42</v>
          </cell>
        </row>
        <row r="1029">
          <cell r="A1029" t="str">
            <v>819841993</v>
          </cell>
          <cell r="B1029">
            <v>8</v>
          </cell>
          <cell r="C1029">
            <v>1984</v>
          </cell>
          <cell r="D1029">
            <v>1993</v>
          </cell>
          <cell r="E1029">
            <v>219271</v>
          </cell>
          <cell r="F1029">
            <v>400169.57</v>
          </cell>
        </row>
        <row r="1030">
          <cell r="A1030" t="str">
            <v>819841994</v>
          </cell>
          <cell r="B1030">
            <v>8</v>
          </cell>
          <cell r="C1030">
            <v>1984</v>
          </cell>
          <cell r="D1030">
            <v>1994</v>
          </cell>
          <cell r="E1030">
            <v>456764</v>
          </cell>
          <cell r="F1030">
            <v>742241.5</v>
          </cell>
        </row>
        <row r="1031">
          <cell r="A1031" t="str">
            <v>819841995</v>
          </cell>
          <cell r="B1031">
            <v>8</v>
          </cell>
          <cell r="C1031">
            <v>1984</v>
          </cell>
          <cell r="D1031">
            <v>1995</v>
          </cell>
          <cell r="E1031">
            <v>449199</v>
          </cell>
          <cell r="F1031">
            <v>663466.92000000004</v>
          </cell>
        </row>
        <row r="1032">
          <cell r="A1032" t="str">
            <v>819841996</v>
          </cell>
          <cell r="B1032">
            <v>8</v>
          </cell>
          <cell r="C1032">
            <v>1984</v>
          </cell>
          <cell r="D1032">
            <v>1996</v>
          </cell>
          <cell r="E1032">
            <v>360825</v>
          </cell>
          <cell r="F1032">
            <v>478453.95</v>
          </cell>
        </row>
        <row r="1033">
          <cell r="A1033" t="str">
            <v>819841997</v>
          </cell>
          <cell r="B1033">
            <v>8</v>
          </cell>
          <cell r="C1033">
            <v>1984</v>
          </cell>
          <cell r="D1033">
            <v>1997</v>
          </cell>
          <cell r="E1033">
            <v>7779</v>
          </cell>
          <cell r="F1033">
            <v>9467.0400000000009</v>
          </cell>
        </row>
        <row r="1034">
          <cell r="A1034" t="str">
            <v>The SAS</v>
          </cell>
          <cell r="D1034" t="str">
            <v>The SAS</v>
          </cell>
          <cell r="E1034" t="str">
            <v>System</v>
          </cell>
          <cell r="F1034">
            <v>0.375</v>
          </cell>
        </row>
        <row r="1035">
          <cell r="A1035">
            <v>0</v>
          </cell>
        </row>
        <row r="1036">
          <cell r="A1036">
            <v>0</v>
          </cell>
        </row>
        <row r="1037">
          <cell r="A1037">
            <v>0</v>
          </cell>
          <cell r="E1037" t="str">
            <v>PD_LOSS_</v>
          </cell>
        </row>
        <row r="1038">
          <cell r="A1038" t="str">
            <v>VEH_TYPEUNDERYRPRODYR</v>
          </cell>
          <cell r="B1038" t="str">
            <v>VEH_TYPE</v>
          </cell>
          <cell r="C1038" t="str">
            <v>UNDERYR</v>
          </cell>
          <cell r="D1038" t="str">
            <v>PRODYR</v>
          </cell>
          <cell r="E1038" t="str">
            <v>SHEKEL</v>
          </cell>
          <cell r="F1038" t="str">
            <v>INDEXLOSS</v>
          </cell>
        </row>
        <row r="1039">
          <cell r="A1039">
            <v>0</v>
          </cell>
        </row>
        <row r="1040">
          <cell r="A1040" t="str">
            <v>819841998</v>
          </cell>
          <cell r="B1040">
            <v>8</v>
          </cell>
          <cell r="C1040">
            <v>1984</v>
          </cell>
          <cell r="D1040">
            <v>1998</v>
          </cell>
          <cell r="E1040">
            <v>2526</v>
          </cell>
          <cell r="F1040">
            <v>2915</v>
          </cell>
        </row>
        <row r="1041">
          <cell r="A1041" t="str">
            <v>819841999</v>
          </cell>
          <cell r="B1041">
            <v>8</v>
          </cell>
          <cell r="C1041">
            <v>1984</v>
          </cell>
          <cell r="D1041">
            <v>1999</v>
          </cell>
          <cell r="E1041">
            <v>9516</v>
          </cell>
          <cell r="F1041">
            <v>10439.049999999999</v>
          </cell>
        </row>
        <row r="1042">
          <cell r="A1042" t="str">
            <v>819842000</v>
          </cell>
          <cell r="B1042">
            <v>8</v>
          </cell>
          <cell r="C1042">
            <v>1984</v>
          </cell>
          <cell r="D1042">
            <v>2000</v>
          </cell>
          <cell r="E1042">
            <v>5348</v>
          </cell>
          <cell r="F1042">
            <v>5802.58</v>
          </cell>
        </row>
        <row r="1043">
          <cell r="A1043" t="str">
            <v>81985.</v>
          </cell>
          <cell r="B1043">
            <v>8</v>
          </cell>
          <cell r="C1043">
            <v>1985</v>
          </cell>
          <cell r="D1043" t="str">
            <v>.</v>
          </cell>
          <cell r="E1043" t="str">
            <v>.</v>
          </cell>
          <cell r="F1043" t="str">
            <v>.</v>
          </cell>
        </row>
        <row r="1044">
          <cell r="A1044" t="str">
            <v>819851985</v>
          </cell>
          <cell r="B1044">
            <v>8</v>
          </cell>
          <cell r="C1044">
            <v>1985</v>
          </cell>
          <cell r="D1044">
            <v>1985</v>
          </cell>
          <cell r="E1044">
            <v>61514.94</v>
          </cell>
          <cell r="F1044">
            <v>482461.67</v>
          </cell>
        </row>
        <row r="1045">
          <cell r="A1045" t="str">
            <v>819851986</v>
          </cell>
          <cell r="B1045">
            <v>8</v>
          </cell>
          <cell r="C1045">
            <v>1985</v>
          </cell>
          <cell r="D1045">
            <v>1986</v>
          </cell>
          <cell r="E1045">
            <v>549695</v>
          </cell>
          <cell r="F1045">
            <v>2911184.72</v>
          </cell>
        </row>
        <row r="1046">
          <cell r="A1046" t="str">
            <v>819851987</v>
          </cell>
          <cell r="B1046">
            <v>8</v>
          </cell>
          <cell r="C1046">
            <v>1985</v>
          </cell>
          <cell r="D1046">
            <v>1987</v>
          </cell>
          <cell r="E1046">
            <v>1203270</v>
          </cell>
          <cell r="F1046">
            <v>5317250.13</v>
          </cell>
        </row>
        <row r="1047">
          <cell r="A1047" t="str">
            <v>819851988</v>
          </cell>
          <cell r="B1047">
            <v>8</v>
          </cell>
          <cell r="C1047">
            <v>1985</v>
          </cell>
          <cell r="D1047">
            <v>1988</v>
          </cell>
          <cell r="E1047">
            <v>1229296</v>
          </cell>
          <cell r="F1047">
            <v>4670095.5</v>
          </cell>
        </row>
        <row r="1048">
          <cell r="A1048" t="str">
            <v>819851989</v>
          </cell>
          <cell r="B1048">
            <v>8</v>
          </cell>
          <cell r="C1048">
            <v>1985</v>
          </cell>
          <cell r="D1048">
            <v>1989</v>
          </cell>
          <cell r="E1048">
            <v>924825</v>
          </cell>
          <cell r="F1048">
            <v>2923371.82</v>
          </cell>
        </row>
        <row r="1049">
          <cell r="A1049" t="str">
            <v>819851990</v>
          </cell>
          <cell r="B1049">
            <v>8</v>
          </cell>
          <cell r="C1049">
            <v>1985</v>
          </cell>
          <cell r="D1049">
            <v>1990</v>
          </cell>
          <cell r="E1049">
            <v>806477</v>
          </cell>
          <cell r="F1049">
            <v>2175874.9500000002</v>
          </cell>
        </row>
        <row r="1050">
          <cell r="A1050" t="str">
            <v>819851991</v>
          </cell>
          <cell r="B1050">
            <v>8</v>
          </cell>
          <cell r="C1050">
            <v>1985</v>
          </cell>
          <cell r="D1050">
            <v>1991</v>
          </cell>
          <cell r="E1050">
            <v>1001530</v>
          </cell>
          <cell r="F1050">
            <v>2270468.5099999998</v>
          </cell>
        </row>
        <row r="1051">
          <cell r="A1051" t="str">
            <v>819851992</v>
          </cell>
          <cell r="B1051">
            <v>8</v>
          </cell>
          <cell r="C1051">
            <v>1985</v>
          </cell>
          <cell r="D1051">
            <v>1992</v>
          </cell>
          <cell r="E1051">
            <v>2236901</v>
          </cell>
          <cell r="F1051">
            <v>4529724.5199999996</v>
          </cell>
        </row>
        <row r="1052">
          <cell r="A1052" t="str">
            <v>819851993</v>
          </cell>
          <cell r="B1052">
            <v>8</v>
          </cell>
          <cell r="C1052">
            <v>1985</v>
          </cell>
          <cell r="D1052">
            <v>1993</v>
          </cell>
          <cell r="E1052">
            <v>556582</v>
          </cell>
          <cell r="F1052">
            <v>1015762.15</v>
          </cell>
        </row>
        <row r="1053">
          <cell r="A1053" t="str">
            <v>819851994</v>
          </cell>
          <cell r="B1053">
            <v>8</v>
          </cell>
          <cell r="C1053">
            <v>1985</v>
          </cell>
          <cell r="D1053">
            <v>1994</v>
          </cell>
          <cell r="E1053">
            <v>868685</v>
          </cell>
          <cell r="F1053">
            <v>1411613.13</v>
          </cell>
        </row>
        <row r="1054">
          <cell r="A1054" t="str">
            <v>819851995</v>
          </cell>
          <cell r="B1054">
            <v>8</v>
          </cell>
          <cell r="C1054">
            <v>1985</v>
          </cell>
          <cell r="D1054">
            <v>1995</v>
          </cell>
          <cell r="E1054">
            <v>153676</v>
          </cell>
          <cell r="F1054">
            <v>226979.45</v>
          </cell>
        </row>
        <row r="1055">
          <cell r="A1055" t="str">
            <v>819851996</v>
          </cell>
          <cell r="B1055">
            <v>8</v>
          </cell>
          <cell r="C1055">
            <v>1985</v>
          </cell>
          <cell r="D1055">
            <v>1996</v>
          </cell>
          <cell r="E1055">
            <v>436294</v>
          </cell>
          <cell r="F1055">
            <v>578525.84</v>
          </cell>
        </row>
        <row r="1056">
          <cell r="A1056" t="str">
            <v>819851997</v>
          </cell>
          <cell r="B1056">
            <v>8</v>
          </cell>
          <cell r="C1056">
            <v>1985</v>
          </cell>
          <cell r="D1056">
            <v>1997</v>
          </cell>
          <cell r="E1056">
            <v>4864</v>
          </cell>
          <cell r="F1056">
            <v>5919.49</v>
          </cell>
        </row>
        <row r="1057">
          <cell r="A1057" t="str">
            <v>819851998</v>
          </cell>
          <cell r="B1057">
            <v>8</v>
          </cell>
          <cell r="C1057">
            <v>1985</v>
          </cell>
          <cell r="D1057">
            <v>1998</v>
          </cell>
          <cell r="E1057">
            <v>239155</v>
          </cell>
          <cell r="F1057">
            <v>275984.87</v>
          </cell>
        </row>
        <row r="1058">
          <cell r="A1058" t="str">
            <v>819851999</v>
          </cell>
          <cell r="B1058">
            <v>8</v>
          </cell>
          <cell r="C1058">
            <v>1985</v>
          </cell>
          <cell r="D1058">
            <v>1999</v>
          </cell>
          <cell r="E1058">
            <v>906</v>
          </cell>
          <cell r="F1058">
            <v>993.88</v>
          </cell>
        </row>
        <row r="1059">
          <cell r="A1059" t="str">
            <v>819852000</v>
          </cell>
          <cell r="B1059">
            <v>8</v>
          </cell>
          <cell r="C1059">
            <v>1985</v>
          </cell>
          <cell r="D1059">
            <v>2000</v>
          </cell>
          <cell r="E1059">
            <v>4720</v>
          </cell>
          <cell r="F1059">
            <v>5121.2</v>
          </cell>
        </row>
        <row r="1060">
          <cell r="A1060" t="str">
            <v>819852001</v>
          </cell>
          <cell r="B1060">
            <v>8</v>
          </cell>
          <cell r="C1060">
            <v>1985</v>
          </cell>
          <cell r="D1060">
            <v>2001</v>
          </cell>
          <cell r="E1060">
            <v>135</v>
          </cell>
          <cell r="F1060">
            <v>144.86000000000001</v>
          </cell>
        </row>
        <row r="1061">
          <cell r="A1061" t="str">
            <v>81986.</v>
          </cell>
          <cell r="B1061">
            <v>8</v>
          </cell>
          <cell r="C1061">
            <v>1986</v>
          </cell>
          <cell r="D1061" t="str">
            <v>.</v>
          </cell>
          <cell r="E1061" t="str">
            <v>.</v>
          </cell>
          <cell r="F1061" t="str">
            <v>.</v>
          </cell>
        </row>
        <row r="1062">
          <cell r="A1062" t="str">
            <v>819861986</v>
          </cell>
          <cell r="B1062">
            <v>8</v>
          </cell>
          <cell r="C1062">
            <v>1986</v>
          </cell>
          <cell r="D1062">
            <v>1986</v>
          </cell>
          <cell r="E1062">
            <v>81752</v>
          </cell>
          <cell r="F1062">
            <v>432958.59</v>
          </cell>
        </row>
        <row r="1063">
          <cell r="A1063" t="str">
            <v>819861987</v>
          </cell>
          <cell r="B1063">
            <v>8</v>
          </cell>
          <cell r="C1063">
            <v>1986</v>
          </cell>
          <cell r="D1063">
            <v>1987</v>
          </cell>
          <cell r="E1063">
            <v>527057</v>
          </cell>
          <cell r="F1063">
            <v>2329064.88</v>
          </cell>
        </row>
        <row r="1064">
          <cell r="A1064" t="str">
            <v>819861988</v>
          </cell>
          <cell r="B1064">
            <v>8</v>
          </cell>
          <cell r="C1064">
            <v>1986</v>
          </cell>
          <cell r="D1064">
            <v>1988</v>
          </cell>
          <cell r="E1064">
            <v>1039252</v>
          </cell>
          <cell r="F1064">
            <v>3948118.35</v>
          </cell>
        </row>
        <row r="1065">
          <cell r="A1065" t="str">
            <v>819861989</v>
          </cell>
          <cell r="B1065">
            <v>8</v>
          </cell>
          <cell r="C1065">
            <v>1986</v>
          </cell>
          <cell r="D1065">
            <v>1989</v>
          </cell>
          <cell r="E1065">
            <v>1478699</v>
          </cell>
          <cell r="F1065">
            <v>4674167.54</v>
          </cell>
        </row>
        <row r="1066">
          <cell r="A1066" t="str">
            <v>819861990</v>
          </cell>
          <cell r="B1066">
            <v>8</v>
          </cell>
          <cell r="C1066">
            <v>1986</v>
          </cell>
          <cell r="D1066">
            <v>1990</v>
          </cell>
          <cell r="E1066">
            <v>1348653</v>
          </cell>
          <cell r="F1066">
            <v>3638665.79</v>
          </cell>
        </row>
        <row r="1067">
          <cell r="A1067" t="str">
            <v>819861991</v>
          </cell>
          <cell r="B1067">
            <v>8</v>
          </cell>
          <cell r="C1067">
            <v>1986</v>
          </cell>
          <cell r="D1067">
            <v>1991</v>
          </cell>
          <cell r="E1067">
            <v>1770498</v>
          </cell>
          <cell r="F1067">
            <v>4013718.97</v>
          </cell>
        </row>
        <row r="1068">
          <cell r="A1068" t="str">
            <v>819861992</v>
          </cell>
          <cell r="B1068">
            <v>8</v>
          </cell>
          <cell r="C1068">
            <v>1986</v>
          </cell>
          <cell r="D1068">
            <v>1992</v>
          </cell>
          <cell r="E1068">
            <v>1147297</v>
          </cell>
          <cell r="F1068">
            <v>2323276.42</v>
          </cell>
        </row>
        <row r="1069">
          <cell r="A1069" t="str">
            <v>819861993</v>
          </cell>
          <cell r="B1069">
            <v>8</v>
          </cell>
          <cell r="C1069">
            <v>1986</v>
          </cell>
          <cell r="D1069">
            <v>1993</v>
          </cell>
          <cell r="E1069">
            <v>471460</v>
          </cell>
          <cell r="F1069">
            <v>860414.5</v>
          </cell>
        </row>
        <row r="1070">
          <cell r="A1070" t="str">
            <v>819861994</v>
          </cell>
          <cell r="B1070">
            <v>8</v>
          </cell>
          <cell r="C1070">
            <v>1986</v>
          </cell>
          <cell r="D1070">
            <v>1994</v>
          </cell>
          <cell r="E1070">
            <v>1872548</v>
          </cell>
          <cell r="F1070">
            <v>3042890.5</v>
          </cell>
        </row>
        <row r="1071">
          <cell r="A1071" t="str">
            <v>819861995</v>
          </cell>
          <cell r="B1071">
            <v>8</v>
          </cell>
          <cell r="C1071">
            <v>1986</v>
          </cell>
          <cell r="D1071">
            <v>1995</v>
          </cell>
          <cell r="E1071">
            <v>315210</v>
          </cell>
          <cell r="F1071">
            <v>465565.17</v>
          </cell>
        </row>
        <row r="1072">
          <cell r="A1072" t="str">
            <v>819861996</v>
          </cell>
          <cell r="B1072">
            <v>8</v>
          </cell>
          <cell r="C1072">
            <v>1986</v>
          </cell>
          <cell r="D1072">
            <v>1996</v>
          </cell>
          <cell r="E1072">
            <v>257651</v>
          </cell>
          <cell r="F1072">
            <v>341645.23</v>
          </cell>
        </row>
        <row r="1073">
          <cell r="A1073" t="str">
            <v>819861997</v>
          </cell>
          <cell r="B1073">
            <v>8</v>
          </cell>
          <cell r="C1073">
            <v>1986</v>
          </cell>
          <cell r="D1073">
            <v>1997</v>
          </cell>
          <cell r="E1073">
            <v>177415</v>
          </cell>
          <cell r="F1073">
            <v>215914.05</v>
          </cell>
        </row>
        <row r="1074">
          <cell r="A1074" t="str">
            <v>819861998</v>
          </cell>
          <cell r="B1074">
            <v>8</v>
          </cell>
          <cell r="C1074">
            <v>1986</v>
          </cell>
          <cell r="D1074">
            <v>1998</v>
          </cell>
          <cell r="E1074">
            <v>1606</v>
          </cell>
          <cell r="F1074">
            <v>1853.32</v>
          </cell>
        </row>
        <row r="1075">
          <cell r="A1075" t="str">
            <v>819861999</v>
          </cell>
          <cell r="B1075">
            <v>8</v>
          </cell>
          <cell r="C1075">
            <v>1986</v>
          </cell>
          <cell r="D1075">
            <v>1999</v>
          </cell>
          <cell r="E1075">
            <v>28152.98</v>
          </cell>
          <cell r="F1075">
            <v>30883.82</v>
          </cell>
        </row>
        <row r="1076">
          <cell r="A1076" t="str">
            <v>819862000</v>
          </cell>
          <cell r="B1076">
            <v>8</v>
          </cell>
          <cell r="C1076">
            <v>1986</v>
          </cell>
          <cell r="D1076">
            <v>2000</v>
          </cell>
          <cell r="E1076">
            <v>1166</v>
          </cell>
          <cell r="F1076">
            <v>1265.1099999999999</v>
          </cell>
        </row>
        <row r="1077">
          <cell r="A1077" t="str">
            <v>81987.</v>
          </cell>
          <cell r="B1077">
            <v>8</v>
          </cell>
          <cell r="C1077">
            <v>1987</v>
          </cell>
          <cell r="D1077" t="str">
            <v>.</v>
          </cell>
          <cell r="E1077" t="str">
            <v>.</v>
          </cell>
          <cell r="F1077" t="str">
            <v>.</v>
          </cell>
        </row>
        <row r="1078">
          <cell r="A1078" t="str">
            <v>819871987</v>
          </cell>
          <cell r="B1078">
            <v>8</v>
          </cell>
          <cell r="C1078">
            <v>1987</v>
          </cell>
          <cell r="D1078">
            <v>1987</v>
          </cell>
          <cell r="E1078">
            <v>128651</v>
          </cell>
          <cell r="F1078">
            <v>568508.77</v>
          </cell>
        </row>
        <row r="1079">
          <cell r="A1079" t="str">
            <v>819871988</v>
          </cell>
          <cell r="B1079">
            <v>8</v>
          </cell>
          <cell r="C1079">
            <v>1987</v>
          </cell>
          <cell r="D1079">
            <v>1988</v>
          </cell>
          <cell r="E1079">
            <v>910153</v>
          </cell>
          <cell r="F1079">
            <v>3457671.25</v>
          </cell>
        </row>
        <row r="1080">
          <cell r="A1080" t="str">
            <v>819871989</v>
          </cell>
          <cell r="B1080">
            <v>8</v>
          </cell>
          <cell r="C1080">
            <v>1987</v>
          </cell>
          <cell r="D1080">
            <v>1989</v>
          </cell>
          <cell r="E1080">
            <v>1846628</v>
          </cell>
          <cell r="F1080">
            <v>5837191.1100000003</v>
          </cell>
        </row>
        <row r="1081">
          <cell r="A1081" t="str">
            <v>819871990</v>
          </cell>
          <cell r="B1081">
            <v>8</v>
          </cell>
          <cell r="C1081">
            <v>1987</v>
          </cell>
          <cell r="D1081">
            <v>1990</v>
          </cell>
          <cell r="E1081">
            <v>3148068</v>
          </cell>
          <cell r="F1081">
            <v>8493487.4600000009</v>
          </cell>
        </row>
        <row r="1082">
          <cell r="A1082" t="str">
            <v>819871991</v>
          </cell>
          <cell r="B1082">
            <v>8</v>
          </cell>
          <cell r="C1082">
            <v>1987</v>
          </cell>
          <cell r="D1082">
            <v>1991</v>
          </cell>
          <cell r="E1082">
            <v>2220983</v>
          </cell>
          <cell r="F1082">
            <v>5034968.46</v>
          </cell>
        </row>
        <row r="1083">
          <cell r="A1083" t="str">
            <v>819871992</v>
          </cell>
          <cell r="B1083">
            <v>8</v>
          </cell>
          <cell r="C1083">
            <v>1987</v>
          </cell>
          <cell r="D1083">
            <v>1992</v>
          </cell>
          <cell r="E1083">
            <v>2212405</v>
          </cell>
          <cell r="F1083">
            <v>4480120.12</v>
          </cell>
        </row>
        <row r="1084">
          <cell r="A1084" t="str">
            <v>819871993</v>
          </cell>
          <cell r="B1084">
            <v>8</v>
          </cell>
          <cell r="C1084">
            <v>1987</v>
          </cell>
          <cell r="D1084">
            <v>1993</v>
          </cell>
          <cell r="E1084">
            <v>2465638</v>
          </cell>
          <cell r="F1084">
            <v>4499789.3499999996</v>
          </cell>
        </row>
        <row r="1085">
          <cell r="A1085" t="str">
            <v>819871994</v>
          </cell>
          <cell r="B1085">
            <v>8</v>
          </cell>
          <cell r="C1085">
            <v>1987</v>
          </cell>
          <cell r="D1085">
            <v>1994</v>
          </cell>
          <cell r="E1085">
            <v>483251</v>
          </cell>
          <cell r="F1085">
            <v>785282.88</v>
          </cell>
        </row>
        <row r="1086">
          <cell r="A1086" t="str">
            <v>819871995</v>
          </cell>
          <cell r="B1086">
            <v>8</v>
          </cell>
          <cell r="C1086">
            <v>1987</v>
          </cell>
          <cell r="D1086">
            <v>1995</v>
          </cell>
          <cell r="E1086">
            <v>2145358</v>
          </cell>
          <cell r="F1086">
            <v>3168693.77</v>
          </cell>
        </row>
        <row r="1087">
          <cell r="A1087" t="str">
            <v>819871996</v>
          </cell>
          <cell r="B1087">
            <v>8</v>
          </cell>
          <cell r="C1087">
            <v>1987</v>
          </cell>
          <cell r="D1087">
            <v>1996</v>
          </cell>
          <cell r="E1087">
            <v>58542</v>
          </cell>
          <cell r="F1087">
            <v>77626.69</v>
          </cell>
        </row>
        <row r="1088">
          <cell r="A1088" t="str">
            <v>819871997</v>
          </cell>
          <cell r="B1088">
            <v>8</v>
          </cell>
          <cell r="C1088">
            <v>1987</v>
          </cell>
          <cell r="D1088">
            <v>1997</v>
          </cell>
          <cell r="E1088">
            <v>1714425.5</v>
          </cell>
          <cell r="F1088">
            <v>2086455.83</v>
          </cell>
        </row>
        <row r="1089">
          <cell r="A1089" t="str">
            <v>819871998</v>
          </cell>
          <cell r="B1089">
            <v>8</v>
          </cell>
          <cell r="C1089">
            <v>1987</v>
          </cell>
          <cell r="D1089">
            <v>1998</v>
          </cell>
          <cell r="E1089">
            <v>32317</v>
          </cell>
          <cell r="F1089">
            <v>37293.82</v>
          </cell>
        </row>
        <row r="1090">
          <cell r="A1090" t="str">
            <v>819871999</v>
          </cell>
          <cell r="B1090">
            <v>8</v>
          </cell>
          <cell r="C1090">
            <v>1987</v>
          </cell>
          <cell r="D1090">
            <v>1999</v>
          </cell>
          <cell r="E1090">
            <v>51417</v>
          </cell>
          <cell r="F1090">
            <v>56404.45</v>
          </cell>
        </row>
        <row r="1091">
          <cell r="A1091" t="str">
            <v>819872000</v>
          </cell>
          <cell r="B1091">
            <v>8</v>
          </cell>
          <cell r="C1091">
            <v>1987</v>
          </cell>
          <cell r="D1091">
            <v>2000</v>
          </cell>
          <cell r="E1091">
            <v>44955</v>
          </cell>
          <cell r="F1091">
            <v>48776.18</v>
          </cell>
        </row>
        <row r="1092">
          <cell r="A1092" t="str">
            <v>819872001</v>
          </cell>
          <cell r="B1092">
            <v>8</v>
          </cell>
          <cell r="C1092">
            <v>1987</v>
          </cell>
          <cell r="D1092">
            <v>2001</v>
          </cell>
          <cell r="E1092">
            <v>18897</v>
          </cell>
          <cell r="F1092">
            <v>20276.48</v>
          </cell>
        </row>
        <row r="1093">
          <cell r="A1093" t="str">
            <v>819872002</v>
          </cell>
          <cell r="B1093">
            <v>8</v>
          </cell>
          <cell r="C1093">
            <v>1987</v>
          </cell>
          <cell r="D1093">
            <v>2002</v>
          </cell>
          <cell r="E1093">
            <v>-4157</v>
          </cell>
          <cell r="F1093">
            <v>-4223.51</v>
          </cell>
        </row>
        <row r="1094">
          <cell r="A1094" t="str">
            <v>81988.</v>
          </cell>
          <cell r="B1094">
            <v>8</v>
          </cell>
          <cell r="C1094">
            <v>1988</v>
          </cell>
          <cell r="D1094" t="str">
            <v>.</v>
          </cell>
          <cell r="E1094" t="str">
            <v>.</v>
          </cell>
          <cell r="F1094" t="str">
            <v>.</v>
          </cell>
        </row>
        <row r="1095">
          <cell r="A1095" t="str">
            <v>The SAS</v>
          </cell>
          <cell r="D1095" t="str">
            <v>The SAS</v>
          </cell>
          <cell r="E1095" t="str">
            <v>System</v>
          </cell>
          <cell r="F1095">
            <v>0.375</v>
          </cell>
        </row>
        <row r="1096">
          <cell r="A1096">
            <v>0</v>
          </cell>
        </row>
        <row r="1097">
          <cell r="A1097">
            <v>0</v>
          </cell>
        </row>
        <row r="1098">
          <cell r="A1098">
            <v>0</v>
          </cell>
          <cell r="E1098" t="str">
            <v>PD_LOSS_</v>
          </cell>
        </row>
        <row r="1099">
          <cell r="A1099" t="str">
            <v>VEH_TYPEUNDERYRPRODYR</v>
          </cell>
          <cell r="B1099" t="str">
            <v>VEH_TYPE</v>
          </cell>
          <cell r="C1099" t="str">
            <v>UNDERYR</v>
          </cell>
          <cell r="D1099" t="str">
            <v>PRODYR</v>
          </cell>
          <cell r="E1099" t="str">
            <v>SHEKEL</v>
          </cell>
          <cell r="F1099" t="str">
            <v>INDEXLOSS</v>
          </cell>
        </row>
        <row r="1100">
          <cell r="A1100">
            <v>0</v>
          </cell>
        </row>
        <row r="1101">
          <cell r="A1101" t="str">
            <v>819881988</v>
          </cell>
          <cell r="B1101">
            <v>8</v>
          </cell>
          <cell r="C1101">
            <v>1988</v>
          </cell>
          <cell r="D1101">
            <v>1988</v>
          </cell>
          <cell r="E1101">
            <v>263770</v>
          </cell>
          <cell r="F1101">
            <v>1002062.23</v>
          </cell>
        </row>
        <row r="1102">
          <cell r="A1102" t="str">
            <v>819881989</v>
          </cell>
          <cell r="B1102">
            <v>8</v>
          </cell>
          <cell r="C1102">
            <v>1988</v>
          </cell>
          <cell r="D1102">
            <v>1989</v>
          </cell>
          <cell r="E1102">
            <v>1568996</v>
          </cell>
          <cell r="F1102">
            <v>4959596.3600000003</v>
          </cell>
        </row>
        <row r="1103">
          <cell r="A1103" t="str">
            <v>819881990</v>
          </cell>
          <cell r="B1103">
            <v>8</v>
          </cell>
          <cell r="C1103">
            <v>1988</v>
          </cell>
          <cell r="D1103">
            <v>1990</v>
          </cell>
          <cell r="E1103">
            <v>2375549</v>
          </cell>
          <cell r="F1103">
            <v>6409231.2000000002</v>
          </cell>
        </row>
        <row r="1104">
          <cell r="A1104" t="str">
            <v>819881991</v>
          </cell>
          <cell r="B1104">
            <v>8</v>
          </cell>
          <cell r="C1104">
            <v>1988</v>
          </cell>
          <cell r="D1104">
            <v>1991</v>
          </cell>
          <cell r="E1104">
            <v>2880161</v>
          </cell>
          <cell r="F1104">
            <v>6529324.9900000002</v>
          </cell>
        </row>
        <row r="1105">
          <cell r="A1105" t="str">
            <v>819881992</v>
          </cell>
          <cell r="B1105">
            <v>8</v>
          </cell>
          <cell r="C1105">
            <v>1988</v>
          </cell>
          <cell r="D1105">
            <v>1992</v>
          </cell>
          <cell r="E1105">
            <v>2399693</v>
          </cell>
          <cell r="F1105">
            <v>4859378.32</v>
          </cell>
        </row>
        <row r="1106">
          <cell r="A1106" t="str">
            <v>819881993</v>
          </cell>
          <cell r="B1106">
            <v>8</v>
          </cell>
          <cell r="C1106">
            <v>1988</v>
          </cell>
          <cell r="D1106">
            <v>1993</v>
          </cell>
          <cell r="E1106">
            <v>1864989</v>
          </cell>
          <cell r="F1106">
            <v>3403604.92</v>
          </cell>
        </row>
        <row r="1107">
          <cell r="A1107" t="str">
            <v>819881994</v>
          </cell>
          <cell r="B1107">
            <v>8</v>
          </cell>
          <cell r="C1107">
            <v>1988</v>
          </cell>
          <cell r="D1107">
            <v>1994</v>
          </cell>
          <cell r="E1107">
            <v>1790551</v>
          </cell>
          <cell r="F1107">
            <v>2909645.38</v>
          </cell>
        </row>
        <row r="1108">
          <cell r="A1108" t="str">
            <v>819881995</v>
          </cell>
          <cell r="B1108">
            <v>8</v>
          </cell>
          <cell r="C1108">
            <v>1988</v>
          </cell>
          <cell r="D1108">
            <v>1995</v>
          </cell>
          <cell r="E1108">
            <v>1249942</v>
          </cell>
          <cell r="F1108">
            <v>1846164.33</v>
          </cell>
        </row>
        <row r="1109">
          <cell r="A1109" t="str">
            <v>819881996</v>
          </cell>
          <cell r="B1109">
            <v>8</v>
          </cell>
          <cell r="C1109">
            <v>1988</v>
          </cell>
          <cell r="D1109">
            <v>1996</v>
          </cell>
          <cell r="E1109">
            <v>1562024</v>
          </cell>
          <cell r="F1109">
            <v>2071243.82</v>
          </cell>
        </row>
        <row r="1110">
          <cell r="A1110" t="str">
            <v>819881997</v>
          </cell>
          <cell r="B1110">
            <v>8</v>
          </cell>
          <cell r="C1110">
            <v>1988</v>
          </cell>
          <cell r="D1110">
            <v>1997</v>
          </cell>
          <cell r="E1110">
            <v>548435</v>
          </cell>
          <cell r="F1110">
            <v>667445.39</v>
          </cell>
        </row>
        <row r="1111">
          <cell r="A1111" t="str">
            <v>819881998</v>
          </cell>
          <cell r="B1111">
            <v>8</v>
          </cell>
          <cell r="C1111">
            <v>1988</v>
          </cell>
          <cell r="D1111">
            <v>1998</v>
          </cell>
          <cell r="E1111">
            <v>8020528</v>
          </cell>
          <cell r="F1111">
            <v>9255689.3100000005</v>
          </cell>
        </row>
        <row r="1112">
          <cell r="A1112" t="str">
            <v>819881999</v>
          </cell>
          <cell r="B1112">
            <v>8</v>
          </cell>
          <cell r="C1112">
            <v>1988</v>
          </cell>
          <cell r="D1112">
            <v>1999</v>
          </cell>
          <cell r="E1112">
            <v>206950</v>
          </cell>
          <cell r="F1112">
            <v>227024.15</v>
          </cell>
        </row>
        <row r="1113">
          <cell r="A1113" t="str">
            <v>819882000</v>
          </cell>
          <cell r="B1113">
            <v>8</v>
          </cell>
          <cell r="C1113">
            <v>1988</v>
          </cell>
          <cell r="D1113">
            <v>2000</v>
          </cell>
          <cell r="E1113">
            <v>-2769266</v>
          </cell>
          <cell r="F1113">
            <v>-3004653.61</v>
          </cell>
        </row>
        <row r="1114">
          <cell r="A1114" t="str">
            <v>819882001</v>
          </cell>
          <cell r="B1114">
            <v>8</v>
          </cell>
          <cell r="C1114">
            <v>1988</v>
          </cell>
          <cell r="D1114">
            <v>2001</v>
          </cell>
          <cell r="E1114">
            <v>1649</v>
          </cell>
          <cell r="F1114">
            <v>1769.38</v>
          </cell>
        </row>
        <row r="1115">
          <cell r="A1115" t="str">
            <v>819882002</v>
          </cell>
          <cell r="B1115">
            <v>8</v>
          </cell>
          <cell r="C1115">
            <v>1988</v>
          </cell>
          <cell r="D1115">
            <v>2002</v>
          </cell>
          <cell r="E1115">
            <v>1232</v>
          </cell>
          <cell r="F1115">
            <v>1251.71</v>
          </cell>
        </row>
        <row r="1116">
          <cell r="A1116" t="str">
            <v>81989.</v>
          </cell>
          <cell r="B1116">
            <v>8</v>
          </cell>
          <cell r="C1116">
            <v>1989</v>
          </cell>
          <cell r="D1116" t="str">
            <v>.</v>
          </cell>
          <cell r="E1116" t="str">
            <v>.</v>
          </cell>
          <cell r="F1116" t="str">
            <v>.</v>
          </cell>
        </row>
        <row r="1117">
          <cell r="A1117" t="str">
            <v>819891989</v>
          </cell>
          <cell r="B1117">
            <v>8</v>
          </cell>
          <cell r="C1117">
            <v>1989</v>
          </cell>
          <cell r="D1117">
            <v>1989</v>
          </cell>
          <cell r="E1117">
            <v>192583</v>
          </cell>
          <cell r="F1117">
            <v>608754.86</v>
          </cell>
        </row>
        <row r="1118">
          <cell r="A1118" t="str">
            <v>819891990</v>
          </cell>
          <cell r="B1118">
            <v>8</v>
          </cell>
          <cell r="C1118">
            <v>1989</v>
          </cell>
          <cell r="D1118">
            <v>1990</v>
          </cell>
          <cell r="E1118">
            <v>1728632</v>
          </cell>
          <cell r="F1118">
            <v>4663849.1399999997</v>
          </cell>
        </row>
        <row r="1119">
          <cell r="A1119" t="str">
            <v>819891991</v>
          </cell>
          <cell r="B1119">
            <v>8</v>
          </cell>
          <cell r="C1119">
            <v>1989</v>
          </cell>
          <cell r="D1119">
            <v>1991</v>
          </cell>
          <cell r="E1119">
            <v>2630877</v>
          </cell>
          <cell r="F1119">
            <v>5964198.1600000001</v>
          </cell>
        </row>
        <row r="1120">
          <cell r="A1120" t="str">
            <v>819891992</v>
          </cell>
          <cell r="B1120">
            <v>8</v>
          </cell>
          <cell r="C1120">
            <v>1989</v>
          </cell>
          <cell r="D1120">
            <v>1992</v>
          </cell>
          <cell r="E1120">
            <v>3612145</v>
          </cell>
          <cell r="F1120">
            <v>7314593.6200000001</v>
          </cell>
        </row>
        <row r="1121">
          <cell r="A1121" t="str">
            <v>819891993</v>
          </cell>
          <cell r="B1121">
            <v>8</v>
          </cell>
          <cell r="C1121">
            <v>1989</v>
          </cell>
          <cell r="D1121">
            <v>1993</v>
          </cell>
          <cell r="E1121">
            <v>2597923</v>
          </cell>
          <cell r="F1121">
            <v>4741209.47</v>
          </cell>
        </row>
        <row r="1122">
          <cell r="A1122" t="str">
            <v>819891994</v>
          </cell>
          <cell r="B1122">
            <v>8</v>
          </cell>
          <cell r="C1122">
            <v>1989</v>
          </cell>
          <cell r="D1122">
            <v>1994</v>
          </cell>
          <cell r="E1122">
            <v>1179164</v>
          </cell>
          <cell r="F1122">
            <v>1916141.5</v>
          </cell>
        </row>
        <row r="1123">
          <cell r="A1123" t="str">
            <v>819891995</v>
          </cell>
          <cell r="B1123">
            <v>8</v>
          </cell>
          <cell r="C1123">
            <v>1989</v>
          </cell>
          <cell r="D1123">
            <v>1995</v>
          </cell>
          <cell r="E1123">
            <v>2033460</v>
          </cell>
          <cell r="F1123">
            <v>3003420.42</v>
          </cell>
        </row>
        <row r="1124">
          <cell r="A1124" t="str">
            <v>819891996</v>
          </cell>
          <cell r="B1124">
            <v>8</v>
          </cell>
          <cell r="C1124">
            <v>1989</v>
          </cell>
          <cell r="D1124">
            <v>1996</v>
          </cell>
          <cell r="E1124">
            <v>2967215</v>
          </cell>
          <cell r="F1124">
            <v>3934527.09</v>
          </cell>
        </row>
        <row r="1125">
          <cell r="A1125" t="str">
            <v>819891997</v>
          </cell>
          <cell r="B1125">
            <v>8</v>
          </cell>
          <cell r="C1125">
            <v>1989</v>
          </cell>
          <cell r="D1125">
            <v>1997</v>
          </cell>
          <cell r="E1125">
            <v>1172476</v>
          </cell>
          <cell r="F1125">
            <v>1426903.29</v>
          </cell>
        </row>
        <row r="1126">
          <cell r="A1126" t="str">
            <v>819891998</v>
          </cell>
          <cell r="B1126">
            <v>8</v>
          </cell>
          <cell r="C1126">
            <v>1989</v>
          </cell>
          <cell r="D1126">
            <v>1998</v>
          </cell>
          <cell r="E1126">
            <v>1350665</v>
          </cell>
          <cell r="F1126">
            <v>1558667.41</v>
          </cell>
        </row>
        <row r="1127">
          <cell r="A1127" t="str">
            <v>819891999</v>
          </cell>
          <cell r="B1127">
            <v>8</v>
          </cell>
          <cell r="C1127">
            <v>1989</v>
          </cell>
          <cell r="D1127">
            <v>1999</v>
          </cell>
          <cell r="E1127">
            <v>3563</v>
          </cell>
          <cell r="F1127">
            <v>3908.61</v>
          </cell>
        </row>
        <row r="1128">
          <cell r="A1128" t="str">
            <v>819892000</v>
          </cell>
          <cell r="B1128">
            <v>8</v>
          </cell>
          <cell r="C1128">
            <v>1989</v>
          </cell>
          <cell r="D1128">
            <v>2000</v>
          </cell>
          <cell r="E1128">
            <v>128412</v>
          </cell>
          <cell r="F1128">
            <v>139327.01999999999</v>
          </cell>
        </row>
        <row r="1129">
          <cell r="A1129" t="str">
            <v>819892001</v>
          </cell>
          <cell r="B1129">
            <v>8</v>
          </cell>
          <cell r="C1129">
            <v>1989</v>
          </cell>
          <cell r="D1129">
            <v>2001</v>
          </cell>
          <cell r="E1129">
            <v>36786</v>
          </cell>
          <cell r="F1129">
            <v>39471.379999999997</v>
          </cell>
        </row>
        <row r="1130">
          <cell r="A1130" t="str">
            <v>819892002</v>
          </cell>
          <cell r="B1130">
            <v>8</v>
          </cell>
          <cell r="C1130">
            <v>1989</v>
          </cell>
          <cell r="D1130">
            <v>2002</v>
          </cell>
          <cell r="E1130">
            <v>-279168</v>
          </cell>
          <cell r="F1130">
            <v>-283634.69</v>
          </cell>
        </row>
        <row r="1131">
          <cell r="A1131" t="str">
            <v>81990.</v>
          </cell>
          <cell r="B1131">
            <v>8</v>
          </cell>
          <cell r="C1131">
            <v>1990</v>
          </cell>
          <cell r="D1131" t="str">
            <v>.</v>
          </cell>
          <cell r="E1131" t="str">
            <v>.</v>
          </cell>
          <cell r="F1131" t="str">
            <v>.</v>
          </cell>
        </row>
        <row r="1132">
          <cell r="A1132" t="str">
            <v>819901990</v>
          </cell>
          <cell r="B1132">
            <v>8</v>
          </cell>
          <cell r="C1132">
            <v>1990</v>
          </cell>
          <cell r="D1132">
            <v>1990</v>
          </cell>
          <cell r="E1132">
            <v>427287</v>
          </cell>
          <cell r="F1132">
            <v>1152820.33</v>
          </cell>
        </row>
        <row r="1133">
          <cell r="A1133" t="str">
            <v>819901991</v>
          </cell>
          <cell r="B1133">
            <v>8</v>
          </cell>
          <cell r="C1133">
            <v>1990</v>
          </cell>
          <cell r="D1133">
            <v>1991</v>
          </cell>
          <cell r="E1133">
            <v>2062316</v>
          </cell>
          <cell r="F1133">
            <v>4675270.37</v>
          </cell>
        </row>
        <row r="1134">
          <cell r="A1134" t="str">
            <v>819901992</v>
          </cell>
          <cell r="B1134">
            <v>8</v>
          </cell>
          <cell r="C1134">
            <v>1990</v>
          </cell>
          <cell r="D1134">
            <v>1992</v>
          </cell>
          <cell r="E1134">
            <v>3512329</v>
          </cell>
          <cell r="F1134">
            <v>7112466.2199999997</v>
          </cell>
        </row>
        <row r="1135">
          <cell r="A1135" t="str">
            <v>819901993</v>
          </cell>
          <cell r="B1135">
            <v>8</v>
          </cell>
          <cell r="C1135">
            <v>1990</v>
          </cell>
          <cell r="D1135">
            <v>1993</v>
          </cell>
          <cell r="E1135">
            <v>3172001</v>
          </cell>
          <cell r="F1135">
            <v>5788901.8200000003</v>
          </cell>
        </row>
        <row r="1136">
          <cell r="A1136" t="str">
            <v>819901994</v>
          </cell>
          <cell r="B1136">
            <v>8</v>
          </cell>
          <cell r="C1136">
            <v>1990</v>
          </cell>
          <cell r="D1136">
            <v>1994</v>
          </cell>
          <cell r="E1136">
            <v>5156554</v>
          </cell>
          <cell r="F1136">
            <v>8379400.25</v>
          </cell>
        </row>
        <row r="1137">
          <cell r="A1137" t="str">
            <v>819901995</v>
          </cell>
          <cell r="B1137">
            <v>8</v>
          </cell>
          <cell r="C1137">
            <v>1990</v>
          </cell>
          <cell r="D1137">
            <v>1995</v>
          </cell>
          <cell r="E1137">
            <v>2500244</v>
          </cell>
          <cell r="F1137">
            <v>3692860.39</v>
          </cell>
        </row>
        <row r="1138">
          <cell r="A1138" t="str">
            <v>819901996</v>
          </cell>
          <cell r="B1138">
            <v>8</v>
          </cell>
          <cell r="C1138">
            <v>1990</v>
          </cell>
          <cell r="D1138">
            <v>1996</v>
          </cell>
          <cell r="E1138">
            <v>2545614</v>
          </cell>
          <cell r="F1138">
            <v>3375484.16</v>
          </cell>
        </row>
        <row r="1139">
          <cell r="A1139" t="str">
            <v>819901997</v>
          </cell>
          <cell r="B1139">
            <v>8</v>
          </cell>
          <cell r="C1139">
            <v>1990</v>
          </cell>
          <cell r="D1139">
            <v>1997</v>
          </cell>
          <cell r="E1139">
            <v>1060931.5</v>
          </cell>
          <cell r="F1139">
            <v>1291153.6399999999</v>
          </cell>
        </row>
        <row r="1140">
          <cell r="A1140" t="str">
            <v>819901998</v>
          </cell>
          <cell r="B1140">
            <v>8</v>
          </cell>
          <cell r="C1140">
            <v>1990</v>
          </cell>
          <cell r="D1140">
            <v>1998</v>
          </cell>
          <cell r="E1140">
            <v>1753780</v>
          </cell>
          <cell r="F1140">
            <v>2023862.12</v>
          </cell>
        </row>
        <row r="1141">
          <cell r="A1141" t="str">
            <v>819901999</v>
          </cell>
          <cell r="B1141">
            <v>8</v>
          </cell>
          <cell r="C1141">
            <v>1990</v>
          </cell>
          <cell r="D1141">
            <v>1999</v>
          </cell>
          <cell r="E1141">
            <v>348842.67</v>
          </cell>
          <cell r="F1141">
            <v>382680.41</v>
          </cell>
        </row>
        <row r="1142">
          <cell r="A1142" t="str">
            <v>819902000</v>
          </cell>
          <cell r="B1142">
            <v>8</v>
          </cell>
          <cell r="C1142">
            <v>1990</v>
          </cell>
          <cell r="D1142">
            <v>2000</v>
          </cell>
          <cell r="E1142">
            <v>28719</v>
          </cell>
          <cell r="F1142">
            <v>31160.11</v>
          </cell>
        </row>
        <row r="1143">
          <cell r="A1143" t="str">
            <v>819902001</v>
          </cell>
          <cell r="B1143">
            <v>8</v>
          </cell>
          <cell r="C1143">
            <v>1990</v>
          </cell>
          <cell r="D1143">
            <v>2001</v>
          </cell>
          <cell r="E1143">
            <v>41976</v>
          </cell>
          <cell r="F1143">
            <v>45040.25</v>
          </cell>
        </row>
        <row r="1144">
          <cell r="A1144" t="str">
            <v>819902002</v>
          </cell>
          <cell r="B1144">
            <v>8</v>
          </cell>
          <cell r="C1144">
            <v>1990</v>
          </cell>
          <cell r="D1144">
            <v>2002</v>
          </cell>
          <cell r="E1144">
            <v>27152</v>
          </cell>
          <cell r="F1144">
            <v>27586.43</v>
          </cell>
        </row>
        <row r="1145">
          <cell r="A1145" t="str">
            <v>81991.</v>
          </cell>
          <cell r="B1145">
            <v>8</v>
          </cell>
          <cell r="C1145">
            <v>1991</v>
          </cell>
          <cell r="D1145" t="str">
            <v>.</v>
          </cell>
          <cell r="E1145" t="str">
            <v>.</v>
          </cell>
          <cell r="F1145" t="str">
            <v>.</v>
          </cell>
        </row>
        <row r="1146">
          <cell r="A1146" t="str">
            <v>819911991</v>
          </cell>
          <cell r="B1146">
            <v>8</v>
          </cell>
          <cell r="C1146">
            <v>1991</v>
          </cell>
          <cell r="D1146">
            <v>1991</v>
          </cell>
          <cell r="E1146">
            <v>337699</v>
          </cell>
          <cell r="F1146">
            <v>765563.63</v>
          </cell>
        </row>
        <row r="1147">
          <cell r="A1147" t="str">
            <v>819911992</v>
          </cell>
          <cell r="B1147">
            <v>8</v>
          </cell>
          <cell r="C1147">
            <v>1991</v>
          </cell>
          <cell r="D1147">
            <v>1992</v>
          </cell>
          <cell r="E1147">
            <v>2493783</v>
          </cell>
          <cell r="F1147">
            <v>5049910.57</v>
          </cell>
        </row>
        <row r="1148">
          <cell r="A1148" t="str">
            <v>819911993</v>
          </cell>
          <cell r="B1148">
            <v>8</v>
          </cell>
          <cell r="C1148">
            <v>1991</v>
          </cell>
          <cell r="D1148">
            <v>1993</v>
          </cell>
          <cell r="E1148">
            <v>2721983</v>
          </cell>
          <cell r="F1148">
            <v>4967618.97</v>
          </cell>
        </row>
        <row r="1149">
          <cell r="A1149" t="str">
            <v>819911994</v>
          </cell>
          <cell r="B1149">
            <v>8</v>
          </cell>
          <cell r="C1149">
            <v>1991</v>
          </cell>
          <cell r="D1149">
            <v>1994</v>
          </cell>
          <cell r="E1149">
            <v>3075948</v>
          </cell>
          <cell r="F1149">
            <v>4998415.5</v>
          </cell>
        </row>
        <row r="1150">
          <cell r="A1150" t="str">
            <v>819911995</v>
          </cell>
          <cell r="B1150">
            <v>8</v>
          </cell>
          <cell r="C1150">
            <v>1991</v>
          </cell>
          <cell r="D1150">
            <v>1995</v>
          </cell>
          <cell r="E1150">
            <v>2746426</v>
          </cell>
          <cell r="F1150">
            <v>4056471.2</v>
          </cell>
        </row>
        <row r="1151">
          <cell r="A1151" t="str">
            <v>819911996</v>
          </cell>
          <cell r="B1151">
            <v>8</v>
          </cell>
          <cell r="C1151">
            <v>1991</v>
          </cell>
          <cell r="D1151">
            <v>1996</v>
          </cell>
          <cell r="E1151">
            <v>2468514</v>
          </cell>
          <cell r="F1151">
            <v>3273249.56</v>
          </cell>
        </row>
        <row r="1152">
          <cell r="A1152" t="str">
            <v>819911997</v>
          </cell>
          <cell r="B1152">
            <v>8</v>
          </cell>
          <cell r="C1152">
            <v>1991</v>
          </cell>
          <cell r="D1152">
            <v>1997</v>
          </cell>
          <cell r="E1152">
            <v>9381265.5</v>
          </cell>
          <cell r="F1152">
            <v>11417000.109999999</v>
          </cell>
        </row>
        <row r="1153">
          <cell r="A1153" t="str">
            <v>819911998</v>
          </cell>
          <cell r="B1153">
            <v>8</v>
          </cell>
          <cell r="C1153">
            <v>1991</v>
          </cell>
          <cell r="D1153">
            <v>1998</v>
          </cell>
          <cell r="E1153">
            <v>2157693</v>
          </cell>
          <cell r="F1153">
            <v>2489977.7200000002</v>
          </cell>
        </row>
        <row r="1154">
          <cell r="A1154" t="str">
            <v>819911999</v>
          </cell>
          <cell r="B1154">
            <v>8</v>
          </cell>
          <cell r="C1154">
            <v>1991</v>
          </cell>
          <cell r="D1154">
            <v>1999</v>
          </cell>
          <cell r="E1154">
            <v>1904822</v>
          </cell>
          <cell r="F1154">
            <v>2089589.73</v>
          </cell>
        </row>
        <row r="1155">
          <cell r="A1155" t="str">
            <v>819912000</v>
          </cell>
          <cell r="B1155">
            <v>8</v>
          </cell>
          <cell r="C1155">
            <v>1991</v>
          </cell>
          <cell r="D1155">
            <v>2000</v>
          </cell>
          <cell r="E1155">
            <v>650798</v>
          </cell>
          <cell r="F1155">
            <v>706115.83</v>
          </cell>
        </row>
        <row r="1156">
          <cell r="A1156" t="str">
            <v>The SAS</v>
          </cell>
          <cell r="D1156" t="str">
            <v>The SAS</v>
          </cell>
          <cell r="E1156" t="str">
            <v>System</v>
          </cell>
          <cell r="F1156">
            <v>0.375</v>
          </cell>
        </row>
        <row r="1157">
          <cell r="A1157">
            <v>0</v>
          </cell>
        </row>
        <row r="1158">
          <cell r="A1158">
            <v>0</v>
          </cell>
        </row>
        <row r="1159">
          <cell r="A1159">
            <v>0</v>
          </cell>
          <cell r="E1159" t="str">
            <v>PD_LOSS_</v>
          </cell>
        </row>
        <row r="1160">
          <cell r="A1160" t="str">
            <v>VEH_TYPEUNDERYRPRODYR</v>
          </cell>
          <cell r="B1160" t="str">
            <v>VEH_TYPE</v>
          </cell>
          <cell r="C1160" t="str">
            <v>UNDERYR</v>
          </cell>
          <cell r="D1160" t="str">
            <v>PRODYR</v>
          </cell>
          <cell r="E1160" t="str">
            <v>SHEKEL</v>
          </cell>
          <cell r="F1160" t="str">
            <v>INDEXLOSS</v>
          </cell>
        </row>
        <row r="1161">
          <cell r="A1161">
            <v>0</v>
          </cell>
        </row>
        <row r="1162">
          <cell r="A1162" t="str">
            <v>819912001</v>
          </cell>
          <cell r="B1162">
            <v>8</v>
          </cell>
          <cell r="C1162">
            <v>1991</v>
          </cell>
          <cell r="D1162">
            <v>2001</v>
          </cell>
          <cell r="E1162">
            <v>155910</v>
          </cell>
          <cell r="F1162">
            <v>167291.43</v>
          </cell>
        </row>
        <row r="1163">
          <cell r="A1163" t="str">
            <v>819912002</v>
          </cell>
          <cell r="B1163">
            <v>8</v>
          </cell>
          <cell r="C1163">
            <v>1991</v>
          </cell>
          <cell r="D1163">
            <v>2002</v>
          </cell>
          <cell r="E1163">
            <v>-3311865</v>
          </cell>
          <cell r="F1163">
            <v>-3364854.84</v>
          </cell>
        </row>
        <row r="1164">
          <cell r="A1164" t="str">
            <v>81992.</v>
          </cell>
          <cell r="B1164">
            <v>8</v>
          </cell>
          <cell r="C1164">
            <v>1992</v>
          </cell>
          <cell r="D1164" t="str">
            <v>.</v>
          </cell>
          <cell r="E1164" t="str">
            <v>.</v>
          </cell>
          <cell r="F1164" t="str">
            <v>.</v>
          </cell>
        </row>
        <row r="1165">
          <cell r="A1165" t="str">
            <v>819921992</v>
          </cell>
          <cell r="B1165">
            <v>8</v>
          </cell>
          <cell r="C1165">
            <v>1992</v>
          </cell>
          <cell r="D1165">
            <v>1992</v>
          </cell>
          <cell r="E1165">
            <v>409676</v>
          </cell>
          <cell r="F1165">
            <v>829593.9</v>
          </cell>
        </row>
        <row r="1166">
          <cell r="A1166" t="str">
            <v>819921993</v>
          </cell>
          <cell r="B1166">
            <v>8</v>
          </cell>
          <cell r="C1166">
            <v>1992</v>
          </cell>
          <cell r="D1166">
            <v>1993</v>
          </cell>
          <cell r="E1166">
            <v>3295528</v>
          </cell>
          <cell r="F1166">
            <v>6014338.5999999996</v>
          </cell>
        </row>
        <row r="1167">
          <cell r="A1167" t="str">
            <v>819921994</v>
          </cell>
          <cell r="B1167">
            <v>8</v>
          </cell>
          <cell r="C1167">
            <v>1992</v>
          </cell>
          <cell r="D1167">
            <v>1994</v>
          </cell>
          <cell r="E1167">
            <v>3849808</v>
          </cell>
          <cell r="F1167">
            <v>6255938</v>
          </cell>
        </row>
        <row r="1168">
          <cell r="A1168" t="str">
            <v>819921995</v>
          </cell>
          <cell r="B1168">
            <v>8</v>
          </cell>
          <cell r="C1168">
            <v>1992</v>
          </cell>
          <cell r="D1168">
            <v>1995</v>
          </cell>
          <cell r="E1168">
            <v>3818234</v>
          </cell>
          <cell r="F1168">
            <v>5639531.6200000001</v>
          </cell>
        </row>
        <row r="1169">
          <cell r="A1169" t="str">
            <v>819921996</v>
          </cell>
          <cell r="B1169">
            <v>8</v>
          </cell>
          <cell r="C1169">
            <v>1992</v>
          </cell>
          <cell r="D1169">
            <v>1996</v>
          </cell>
          <cell r="E1169">
            <v>2594084</v>
          </cell>
          <cell r="F1169">
            <v>3439755.38</v>
          </cell>
        </row>
        <row r="1170">
          <cell r="A1170" t="str">
            <v>819921997</v>
          </cell>
          <cell r="B1170">
            <v>8</v>
          </cell>
          <cell r="C1170">
            <v>1992</v>
          </cell>
          <cell r="D1170">
            <v>1997</v>
          </cell>
          <cell r="E1170">
            <v>4861709</v>
          </cell>
          <cell r="F1170">
            <v>5916699.8499999996</v>
          </cell>
        </row>
        <row r="1171">
          <cell r="A1171" t="str">
            <v>819921998</v>
          </cell>
          <cell r="B1171">
            <v>8</v>
          </cell>
          <cell r="C1171">
            <v>1992</v>
          </cell>
          <cell r="D1171">
            <v>1998</v>
          </cell>
          <cell r="E1171">
            <v>2515911.5</v>
          </cell>
          <cell r="F1171">
            <v>2903361.87</v>
          </cell>
        </row>
        <row r="1172">
          <cell r="A1172" t="str">
            <v>819921999</v>
          </cell>
          <cell r="B1172">
            <v>8</v>
          </cell>
          <cell r="C1172">
            <v>1992</v>
          </cell>
          <cell r="D1172">
            <v>1999</v>
          </cell>
          <cell r="E1172">
            <v>1806893</v>
          </cell>
          <cell r="F1172">
            <v>1982161.62</v>
          </cell>
        </row>
        <row r="1173">
          <cell r="A1173" t="str">
            <v>819922000</v>
          </cell>
          <cell r="B1173">
            <v>8</v>
          </cell>
          <cell r="C1173">
            <v>1992</v>
          </cell>
          <cell r="D1173">
            <v>2000</v>
          </cell>
          <cell r="E1173">
            <v>480459</v>
          </cell>
          <cell r="F1173">
            <v>521298.01</v>
          </cell>
        </row>
        <row r="1174">
          <cell r="A1174" t="str">
            <v>819922001</v>
          </cell>
          <cell r="B1174">
            <v>8</v>
          </cell>
          <cell r="C1174">
            <v>1992</v>
          </cell>
          <cell r="D1174">
            <v>2001</v>
          </cell>
          <cell r="E1174">
            <v>308321</v>
          </cell>
          <cell r="F1174">
            <v>330828.43</v>
          </cell>
        </row>
        <row r="1175">
          <cell r="A1175" t="str">
            <v>819922002</v>
          </cell>
          <cell r="B1175">
            <v>8</v>
          </cell>
          <cell r="C1175">
            <v>1992</v>
          </cell>
          <cell r="D1175">
            <v>2002</v>
          </cell>
          <cell r="E1175">
            <v>1350153</v>
          </cell>
          <cell r="F1175">
            <v>1371755.45</v>
          </cell>
        </row>
        <row r="1176">
          <cell r="A1176" t="str">
            <v>81993.</v>
          </cell>
          <cell r="B1176">
            <v>8</v>
          </cell>
          <cell r="C1176">
            <v>1993</v>
          </cell>
          <cell r="D1176" t="str">
            <v>.</v>
          </cell>
          <cell r="E1176" t="str">
            <v>.</v>
          </cell>
          <cell r="F1176" t="str">
            <v>.</v>
          </cell>
        </row>
        <row r="1177">
          <cell r="A1177" t="str">
            <v>819931993</v>
          </cell>
          <cell r="B1177">
            <v>8</v>
          </cell>
          <cell r="C1177">
            <v>1993</v>
          </cell>
          <cell r="D1177">
            <v>1993</v>
          </cell>
          <cell r="E1177">
            <v>552633</v>
          </cell>
          <cell r="F1177">
            <v>1008555.22</v>
          </cell>
        </row>
        <row r="1178">
          <cell r="A1178" t="str">
            <v>819931994</v>
          </cell>
          <cell r="B1178">
            <v>8</v>
          </cell>
          <cell r="C1178">
            <v>1993</v>
          </cell>
          <cell r="D1178">
            <v>1994</v>
          </cell>
          <cell r="E1178">
            <v>2597648.5</v>
          </cell>
          <cell r="F1178">
            <v>4221178.8099999996</v>
          </cell>
        </row>
        <row r="1179">
          <cell r="A1179" t="str">
            <v>819931995</v>
          </cell>
          <cell r="B1179">
            <v>8</v>
          </cell>
          <cell r="C1179">
            <v>1993</v>
          </cell>
          <cell r="D1179">
            <v>1995</v>
          </cell>
          <cell r="E1179">
            <v>3734486</v>
          </cell>
          <cell r="F1179">
            <v>5515835.8200000003</v>
          </cell>
        </row>
        <row r="1180">
          <cell r="A1180" t="str">
            <v>819931996</v>
          </cell>
          <cell r="B1180">
            <v>8</v>
          </cell>
          <cell r="C1180">
            <v>1993</v>
          </cell>
          <cell r="D1180">
            <v>1996</v>
          </cell>
          <cell r="E1180">
            <v>4720913</v>
          </cell>
          <cell r="F1180">
            <v>6259930.6399999997</v>
          </cell>
        </row>
        <row r="1181">
          <cell r="A1181" t="str">
            <v>819931997</v>
          </cell>
          <cell r="B1181">
            <v>8</v>
          </cell>
          <cell r="C1181">
            <v>1993</v>
          </cell>
          <cell r="D1181">
            <v>1997</v>
          </cell>
          <cell r="E1181">
            <v>5772944</v>
          </cell>
          <cell r="F1181">
            <v>7025672.8499999996</v>
          </cell>
        </row>
        <row r="1182">
          <cell r="A1182" t="str">
            <v>819931998</v>
          </cell>
          <cell r="B1182">
            <v>8</v>
          </cell>
          <cell r="C1182">
            <v>1993</v>
          </cell>
          <cell r="D1182">
            <v>1998</v>
          </cell>
          <cell r="E1182">
            <v>2589162</v>
          </cell>
          <cell r="F1182">
            <v>2987892.95</v>
          </cell>
        </row>
        <row r="1183">
          <cell r="A1183" t="str">
            <v>819931999</v>
          </cell>
          <cell r="B1183">
            <v>8</v>
          </cell>
          <cell r="C1183">
            <v>1993</v>
          </cell>
          <cell r="D1183">
            <v>1999</v>
          </cell>
          <cell r="E1183">
            <v>3803282</v>
          </cell>
          <cell r="F1183">
            <v>4172200.35</v>
          </cell>
        </row>
        <row r="1184">
          <cell r="A1184" t="str">
            <v>819932000</v>
          </cell>
          <cell r="B1184">
            <v>8</v>
          </cell>
          <cell r="C1184">
            <v>1993</v>
          </cell>
          <cell r="D1184">
            <v>2000</v>
          </cell>
          <cell r="E1184">
            <v>4074415</v>
          </cell>
          <cell r="F1184">
            <v>4420740.2699999996</v>
          </cell>
        </row>
        <row r="1185">
          <cell r="A1185" t="str">
            <v>819932001</v>
          </cell>
          <cell r="B1185">
            <v>8</v>
          </cell>
          <cell r="C1185">
            <v>1993</v>
          </cell>
          <cell r="D1185">
            <v>2001</v>
          </cell>
          <cell r="E1185">
            <v>2291154</v>
          </cell>
          <cell r="F1185">
            <v>2458408.2400000002</v>
          </cell>
        </row>
        <row r="1186">
          <cell r="A1186" t="str">
            <v>819932002</v>
          </cell>
          <cell r="B1186">
            <v>8</v>
          </cell>
          <cell r="C1186">
            <v>1993</v>
          </cell>
          <cell r="D1186">
            <v>2002</v>
          </cell>
          <cell r="E1186">
            <v>418904.38</v>
          </cell>
          <cell r="F1186">
            <v>425606.85</v>
          </cell>
        </row>
        <row r="1187">
          <cell r="A1187" t="str">
            <v>81994.</v>
          </cell>
          <cell r="B1187">
            <v>8</v>
          </cell>
          <cell r="C1187">
            <v>1994</v>
          </cell>
          <cell r="D1187" t="str">
            <v>.</v>
          </cell>
          <cell r="E1187" t="str">
            <v>.</v>
          </cell>
          <cell r="F1187" t="str">
            <v>.</v>
          </cell>
        </row>
        <row r="1188">
          <cell r="A1188" t="str">
            <v>819941994</v>
          </cell>
          <cell r="B1188">
            <v>8</v>
          </cell>
          <cell r="C1188">
            <v>1994</v>
          </cell>
          <cell r="D1188">
            <v>1994</v>
          </cell>
          <cell r="E1188">
            <v>758232</v>
          </cell>
          <cell r="F1188">
            <v>1232127</v>
          </cell>
        </row>
        <row r="1189">
          <cell r="A1189" t="str">
            <v>819941995</v>
          </cell>
          <cell r="B1189">
            <v>8</v>
          </cell>
          <cell r="C1189">
            <v>1994</v>
          </cell>
          <cell r="D1189">
            <v>1995</v>
          </cell>
          <cell r="E1189">
            <v>3204594.5</v>
          </cell>
          <cell r="F1189">
            <v>4733186.08</v>
          </cell>
        </row>
        <row r="1190">
          <cell r="A1190" t="str">
            <v>819941996</v>
          </cell>
          <cell r="B1190">
            <v>8</v>
          </cell>
          <cell r="C1190">
            <v>1994</v>
          </cell>
          <cell r="D1190">
            <v>1996</v>
          </cell>
          <cell r="E1190">
            <v>3425699</v>
          </cell>
          <cell r="F1190">
            <v>4542476.87</v>
          </cell>
        </row>
        <row r="1191">
          <cell r="A1191" t="str">
            <v>819941997</v>
          </cell>
          <cell r="B1191">
            <v>8</v>
          </cell>
          <cell r="C1191">
            <v>1994</v>
          </cell>
          <cell r="D1191">
            <v>1997</v>
          </cell>
          <cell r="E1191">
            <v>4051446</v>
          </cell>
          <cell r="F1191">
            <v>4930609.78</v>
          </cell>
        </row>
        <row r="1192">
          <cell r="A1192" t="str">
            <v>819941998</v>
          </cell>
          <cell r="B1192">
            <v>8</v>
          </cell>
          <cell r="C1192">
            <v>1994</v>
          </cell>
          <cell r="D1192">
            <v>1998</v>
          </cell>
          <cell r="E1192">
            <v>9874556.6699999999</v>
          </cell>
          <cell r="F1192">
            <v>11395238.4</v>
          </cell>
        </row>
        <row r="1193">
          <cell r="A1193" t="str">
            <v>819941999</v>
          </cell>
          <cell r="B1193">
            <v>8</v>
          </cell>
          <cell r="C1193">
            <v>1994</v>
          </cell>
          <cell r="D1193">
            <v>1999</v>
          </cell>
          <cell r="E1193">
            <v>7033825</v>
          </cell>
          <cell r="F1193">
            <v>7716106.0199999996</v>
          </cell>
        </row>
        <row r="1194">
          <cell r="A1194" t="str">
            <v>819942000</v>
          </cell>
          <cell r="B1194">
            <v>8</v>
          </cell>
          <cell r="C1194">
            <v>1994</v>
          </cell>
          <cell r="D1194">
            <v>2000</v>
          </cell>
          <cell r="E1194">
            <v>3890638.95</v>
          </cell>
          <cell r="F1194">
            <v>4221343.26</v>
          </cell>
        </row>
        <row r="1195">
          <cell r="A1195" t="str">
            <v>819942001</v>
          </cell>
          <cell r="B1195">
            <v>8</v>
          </cell>
          <cell r="C1195">
            <v>1994</v>
          </cell>
          <cell r="D1195">
            <v>2001</v>
          </cell>
          <cell r="E1195">
            <v>4075927</v>
          </cell>
          <cell r="F1195">
            <v>4373469.67</v>
          </cell>
        </row>
        <row r="1196">
          <cell r="A1196" t="str">
            <v>819942002</v>
          </cell>
          <cell r="B1196">
            <v>8</v>
          </cell>
          <cell r="C1196">
            <v>1994</v>
          </cell>
          <cell r="D1196">
            <v>2002</v>
          </cell>
          <cell r="E1196">
            <v>709258.38</v>
          </cell>
          <cell r="F1196">
            <v>720606.51</v>
          </cell>
        </row>
        <row r="1197">
          <cell r="A1197" t="str">
            <v>81995.</v>
          </cell>
          <cell r="B1197">
            <v>8</v>
          </cell>
          <cell r="C1197">
            <v>1995</v>
          </cell>
          <cell r="D1197" t="str">
            <v>.</v>
          </cell>
          <cell r="E1197" t="str">
            <v>.</v>
          </cell>
          <cell r="F1197" t="str">
            <v>.</v>
          </cell>
        </row>
        <row r="1198">
          <cell r="A1198" t="str">
            <v>819951995</v>
          </cell>
          <cell r="B1198">
            <v>8</v>
          </cell>
          <cell r="C1198">
            <v>1995</v>
          </cell>
          <cell r="D1198">
            <v>1995</v>
          </cell>
          <cell r="E1198">
            <v>1077917</v>
          </cell>
          <cell r="F1198">
            <v>1592083.41</v>
          </cell>
        </row>
        <row r="1199">
          <cell r="A1199" t="str">
            <v>819951996</v>
          </cell>
          <cell r="B1199">
            <v>8</v>
          </cell>
          <cell r="C1199">
            <v>1995</v>
          </cell>
          <cell r="D1199">
            <v>1996</v>
          </cell>
          <cell r="E1199">
            <v>3627911.5</v>
          </cell>
          <cell r="F1199">
            <v>4810610.6500000004</v>
          </cell>
        </row>
        <row r="1200">
          <cell r="A1200" t="str">
            <v>819951997</v>
          </cell>
          <cell r="B1200">
            <v>8</v>
          </cell>
          <cell r="C1200">
            <v>1995</v>
          </cell>
          <cell r="D1200">
            <v>1997</v>
          </cell>
          <cell r="E1200">
            <v>7139531</v>
          </cell>
          <cell r="F1200">
            <v>8688809.2300000004</v>
          </cell>
        </row>
        <row r="1201">
          <cell r="A1201" t="str">
            <v>819951998</v>
          </cell>
          <cell r="B1201">
            <v>8</v>
          </cell>
          <cell r="C1201">
            <v>1995</v>
          </cell>
          <cell r="D1201">
            <v>1998</v>
          </cell>
          <cell r="E1201">
            <v>6236973</v>
          </cell>
          <cell r="F1201">
            <v>7197466.8399999999</v>
          </cell>
        </row>
        <row r="1202">
          <cell r="A1202" t="str">
            <v>819951999</v>
          </cell>
          <cell r="B1202">
            <v>8</v>
          </cell>
          <cell r="C1202">
            <v>1995</v>
          </cell>
          <cell r="D1202">
            <v>1999</v>
          </cell>
          <cell r="E1202">
            <v>6028856.5899999999</v>
          </cell>
          <cell r="F1202">
            <v>6613655.6799999997</v>
          </cell>
        </row>
        <row r="1203">
          <cell r="A1203" t="str">
            <v>819952000</v>
          </cell>
          <cell r="B1203">
            <v>8</v>
          </cell>
          <cell r="C1203">
            <v>1995</v>
          </cell>
          <cell r="D1203">
            <v>2000</v>
          </cell>
          <cell r="E1203">
            <v>7599941</v>
          </cell>
          <cell r="F1203">
            <v>8245935.9800000004</v>
          </cell>
        </row>
        <row r="1204">
          <cell r="A1204" t="str">
            <v>819952001</v>
          </cell>
          <cell r="B1204">
            <v>8</v>
          </cell>
          <cell r="C1204">
            <v>1995</v>
          </cell>
          <cell r="D1204">
            <v>2001</v>
          </cell>
          <cell r="E1204">
            <v>4663036.53</v>
          </cell>
          <cell r="F1204">
            <v>5003438.2</v>
          </cell>
        </row>
        <row r="1205">
          <cell r="A1205" t="str">
            <v>819952002</v>
          </cell>
          <cell r="B1205">
            <v>8</v>
          </cell>
          <cell r="C1205">
            <v>1995</v>
          </cell>
          <cell r="D1205">
            <v>2002</v>
          </cell>
          <cell r="E1205">
            <v>1891468</v>
          </cell>
          <cell r="F1205">
            <v>1921731.49</v>
          </cell>
        </row>
        <row r="1206">
          <cell r="A1206" t="str">
            <v>81996.</v>
          </cell>
          <cell r="B1206">
            <v>8</v>
          </cell>
          <cell r="C1206">
            <v>1996</v>
          </cell>
          <cell r="D1206" t="str">
            <v>.</v>
          </cell>
          <cell r="E1206" t="str">
            <v>.</v>
          </cell>
          <cell r="F1206" t="str">
            <v>.</v>
          </cell>
        </row>
        <row r="1207">
          <cell r="A1207" t="str">
            <v>819961996</v>
          </cell>
          <cell r="B1207">
            <v>8</v>
          </cell>
          <cell r="C1207">
            <v>1996</v>
          </cell>
          <cell r="D1207">
            <v>1996</v>
          </cell>
          <cell r="E1207">
            <v>918516</v>
          </cell>
          <cell r="F1207">
            <v>1217952.22</v>
          </cell>
        </row>
        <row r="1208">
          <cell r="A1208" t="str">
            <v>819961997</v>
          </cell>
          <cell r="B1208">
            <v>8</v>
          </cell>
          <cell r="C1208">
            <v>1996</v>
          </cell>
          <cell r="D1208">
            <v>1997</v>
          </cell>
          <cell r="E1208">
            <v>6637277</v>
          </cell>
          <cell r="F1208">
            <v>8077566.1100000003</v>
          </cell>
        </row>
        <row r="1209">
          <cell r="A1209" t="str">
            <v>819961998</v>
          </cell>
          <cell r="B1209">
            <v>8</v>
          </cell>
          <cell r="C1209">
            <v>1996</v>
          </cell>
          <cell r="D1209">
            <v>1998</v>
          </cell>
          <cell r="E1209">
            <v>7207414.5800000001</v>
          </cell>
          <cell r="F1209">
            <v>8317356.4299999997</v>
          </cell>
        </row>
        <row r="1210">
          <cell r="A1210" t="str">
            <v>819961999</v>
          </cell>
          <cell r="B1210">
            <v>8</v>
          </cell>
          <cell r="C1210">
            <v>1996</v>
          </cell>
          <cell r="D1210">
            <v>1999</v>
          </cell>
          <cell r="E1210">
            <v>7089340</v>
          </cell>
          <cell r="F1210">
            <v>7777005.9800000004</v>
          </cell>
        </row>
        <row r="1211">
          <cell r="A1211" t="str">
            <v>819962000</v>
          </cell>
          <cell r="B1211">
            <v>8</v>
          </cell>
          <cell r="C1211">
            <v>1996</v>
          </cell>
          <cell r="D1211">
            <v>2000</v>
          </cell>
          <cell r="E1211">
            <v>6697537.2800000003</v>
          </cell>
          <cell r="F1211">
            <v>7266827.9500000002</v>
          </cell>
        </row>
        <row r="1212">
          <cell r="A1212" t="str">
            <v>819962001</v>
          </cell>
          <cell r="B1212">
            <v>8</v>
          </cell>
          <cell r="C1212">
            <v>1996</v>
          </cell>
          <cell r="D1212">
            <v>2001</v>
          </cell>
          <cell r="E1212">
            <v>12633475</v>
          </cell>
          <cell r="F1212">
            <v>13555718.67</v>
          </cell>
        </row>
        <row r="1213">
          <cell r="A1213" t="str">
            <v>819962002</v>
          </cell>
          <cell r="B1213">
            <v>8</v>
          </cell>
          <cell r="C1213">
            <v>1996</v>
          </cell>
          <cell r="D1213">
            <v>2002</v>
          </cell>
          <cell r="E1213">
            <v>10952656</v>
          </cell>
          <cell r="F1213">
            <v>11127898.5</v>
          </cell>
        </row>
        <row r="1214">
          <cell r="A1214" t="str">
            <v>81997.</v>
          </cell>
          <cell r="B1214">
            <v>8</v>
          </cell>
          <cell r="C1214">
            <v>1997</v>
          </cell>
          <cell r="D1214" t="str">
            <v>.</v>
          </cell>
          <cell r="E1214" t="str">
            <v>.</v>
          </cell>
          <cell r="F1214" t="str">
            <v>.</v>
          </cell>
        </row>
        <row r="1215">
          <cell r="A1215" t="str">
            <v>819971997</v>
          </cell>
          <cell r="B1215">
            <v>8</v>
          </cell>
          <cell r="C1215">
            <v>1997</v>
          </cell>
          <cell r="D1215">
            <v>1997</v>
          </cell>
          <cell r="E1215">
            <v>667529</v>
          </cell>
          <cell r="F1215">
            <v>812382.79</v>
          </cell>
        </row>
        <row r="1216">
          <cell r="A1216" t="str">
            <v>819971998</v>
          </cell>
          <cell r="B1216">
            <v>8</v>
          </cell>
          <cell r="C1216">
            <v>1997</v>
          </cell>
          <cell r="D1216">
            <v>1998</v>
          </cell>
          <cell r="E1216">
            <v>4896312.2</v>
          </cell>
          <cell r="F1216">
            <v>5650344.2800000003</v>
          </cell>
        </row>
        <row r="1217">
          <cell r="A1217" t="str">
            <v>The SAS</v>
          </cell>
          <cell r="D1217" t="str">
            <v>The SAS</v>
          </cell>
          <cell r="E1217" t="str">
            <v>System</v>
          </cell>
          <cell r="F1217">
            <v>0.375</v>
          </cell>
        </row>
        <row r="1218">
          <cell r="A1218">
            <v>0</v>
          </cell>
        </row>
        <row r="1219">
          <cell r="A1219">
            <v>0</v>
          </cell>
        </row>
        <row r="1220">
          <cell r="A1220">
            <v>0</v>
          </cell>
          <cell r="E1220" t="str">
            <v>PD_LOSS_</v>
          </cell>
        </row>
        <row r="1221">
          <cell r="A1221" t="str">
            <v>VEH_TYPEUNDERYRPRODYR</v>
          </cell>
          <cell r="B1221" t="str">
            <v>VEH_TYPE</v>
          </cell>
          <cell r="C1221" t="str">
            <v>UNDERYR</v>
          </cell>
          <cell r="D1221" t="str">
            <v>PRODYR</v>
          </cell>
          <cell r="E1221" t="str">
            <v>SHEKEL</v>
          </cell>
          <cell r="F1221" t="str">
            <v>INDEXLOSS</v>
          </cell>
        </row>
        <row r="1222">
          <cell r="A1222">
            <v>0</v>
          </cell>
        </row>
        <row r="1223">
          <cell r="A1223" t="str">
            <v>819971999</v>
          </cell>
          <cell r="B1223">
            <v>8</v>
          </cell>
          <cell r="C1223">
            <v>1997</v>
          </cell>
          <cell r="D1223">
            <v>1999</v>
          </cell>
          <cell r="E1223">
            <v>3861816.1</v>
          </cell>
          <cell r="F1223">
            <v>4236412.26</v>
          </cell>
        </row>
        <row r="1224">
          <cell r="A1224" t="str">
            <v>819972000</v>
          </cell>
          <cell r="B1224">
            <v>8</v>
          </cell>
          <cell r="C1224">
            <v>1997</v>
          </cell>
          <cell r="D1224">
            <v>2000</v>
          </cell>
          <cell r="E1224">
            <v>5216668</v>
          </cell>
          <cell r="F1224">
            <v>5660084.7800000003</v>
          </cell>
        </row>
        <row r="1225">
          <cell r="A1225" t="str">
            <v>819972001</v>
          </cell>
          <cell r="B1225">
            <v>8</v>
          </cell>
          <cell r="C1225">
            <v>1997</v>
          </cell>
          <cell r="D1225">
            <v>2001</v>
          </cell>
          <cell r="E1225">
            <v>2903764</v>
          </cell>
          <cell r="F1225">
            <v>3115738.77</v>
          </cell>
        </row>
        <row r="1226">
          <cell r="A1226" t="str">
            <v>819972002</v>
          </cell>
          <cell r="B1226">
            <v>8</v>
          </cell>
          <cell r="C1226">
            <v>1997</v>
          </cell>
          <cell r="D1226">
            <v>2002</v>
          </cell>
          <cell r="E1226">
            <v>3316513.66</v>
          </cell>
          <cell r="F1226">
            <v>3369577.88</v>
          </cell>
        </row>
        <row r="1227">
          <cell r="A1227" t="str">
            <v>81998.</v>
          </cell>
          <cell r="B1227">
            <v>8</v>
          </cell>
          <cell r="C1227">
            <v>1998</v>
          </cell>
          <cell r="D1227" t="str">
            <v>.</v>
          </cell>
          <cell r="E1227" t="str">
            <v>.</v>
          </cell>
          <cell r="F1227" t="str">
            <v>.</v>
          </cell>
        </row>
        <row r="1228">
          <cell r="A1228" t="str">
            <v>819981998</v>
          </cell>
          <cell r="B1228">
            <v>8</v>
          </cell>
          <cell r="C1228">
            <v>1998</v>
          </cell>
          <cell r="D1228">
            <v>1998</v>
          </cell>
          <cell r="E1228">
            <v>1444244</v>
          </cell>
          <cell r="F1228">
            <v>1666657.58</v>
          </cell>
        </row>
        <row r="1229">
          <cell r="A1229" t="str">
            <v>819981999</v>
          </cell>
          <cell r="B1229">
            <v>8</v>
          </cell>
          <cell r="C1229">
            <v>1998</v>
          </cell>
          <cell r="D1229">
            <v>1999</v>
          </cell>
          <cell r="E1229">
            <v>3726867</v>
          </cell>
          <cell r="F1229">
            <v>4088373.1</v>
          </cell>
        </row>
        <row r="1230">
          <cell r="A1230" t="str">
            <v>819982000</v>
          </cell>
          <cell r="B1230">
            <v>8</v>
          </cell>
          <cell r="C1230">
            <v>1998</v>
          </cell>
          <cell r="D1230">
            <v>2000</v>
          </cell>
          <cell r="E1230">
            <v>4623299</v>
          </cell>
          <cell r="F1230">
            <v>5016279.41</v>
          </cell>
        </row>
        <row r="1231">
          <cell r="A1231" t="str">
            <v>819982001</v>
          </cell>
          <cell r="B1231">
            <v>8</v>
          </cell>
          <cell r="C1231">
            <v>1998</v>
          </cell>
          <cell r="D1231">
            <v>2001</v>
          </cell>
          <cell r="E1231">
            <v>4573211</v>
          </cell>
          <cell r="F1231">
            <v>4907055.4000000004</v>
          </cell>
        </row>
        <row r="1232">
          <cell r="A1232" t="str">
            <v>819982002</v>
          </cell>
          <cell r="B1232">
            <v>8</v>
          </cell>
          <cell r="C1232">
            <v>1998</v>
          </cell>
          <cell r="D1232">
            <v>2002</v>
          </cell>
          <cell r="E1232">
            <v>3843239.34</v>
          </cell>
          <cell r="F1232">
            <v>3904731.17</v>
          </cell>
        </row>
        <row r="1233">
          <cell r="A1233" t="str">
            <v>81999.</v>
          </cell>
          <cell r="B1233">
            <v>8</v>
          </cell>
          <cell r="C1233">
            <v>1999</v>
          </cell>
          <cell r="D1233" t="str">
            <v>.</v>
          </cell>
          <cell r="E1233" t="str">
            <v>.</v>
          </cell>
          <cell r="F1233" t="str">
            <v>.</v>
          </cell>
        </row>
        <row r="1234">
          <cell r="A1234" t="str">
            <v>819991999</v>
          </cell>
          <cell r="B1234">
            <v>8</v>
          </cell>
          <cell r="C1234">
            <v>1999</v>
          </cell>
          <cell r="D1234">
            <v>1999</v>
          </cell>
          <cell r="E1234">
            <v>875220</v>
          </cell>
          <cell r="F1234">
            <v>960116.34</v>
          </cell>
        </row>
        <row r="1235">
          <cell r="A1235" t="str">
            <v>819992000</v>
          </cell>
          <cell r="B1235">
            <v>8</v>
          </cell>
          <cell r="C1235">
            <v>1999</v>
          </cell>
          <cell r="D1235">
            <v>2000</v>
          </cell>
          <cell r="E1235">
            <v>3578630</v>
          </cell>
          <cell r="F1235">
            <v>3882813.55</v>
          </cell>
        </row>
        <row r="1236">
          <cell r="A1236" t="str">
            <v>819992001</v>
          </cell>
          <cell r="B1236">
            <v>8</v>
          </cell>
          <cell r="C1236">
            <v>1999</v>
          </cell>
          <cell r="D1236">
            <v>2001</v>
          </cell>
          <cell r="E1236">
            <v>5526723.1200000001</v>
          </cell>
          <cell r="F1236">
            <v>5930173.9100000001</v>
          </cell>
        </row>
        <row r="1237">
          <cell r="A1237" t="str">
            <v>819992002</v>
          </cell>
          <cell r="B1237">
            <v>8</v>
          </cell>
          <cell r="C1237">
            <v>1999</v>
          </cell>
          <cell r="D1237">
            <v>2002</v>
          </cell>
          <cell r="E1237">
            <v>4396879</v>
          </cell>
          <cell r="F1237">
            <v>4467229.0599999996</v>
          </cell>
        </row>
        <row r="1238">
          <cell r="A1238" t="str">
            <v>82000.</v>
          </cell>
          <cell r="B1238">
            <v>8</v>
          </cell>
          <cell r="C1238">
            <v>2000</v>
          </cell>
          <cell r="D1238" t="str">
            <v>.</v>
          </cell>
          <cell r="E1238" t="str">
            <v>.</v>
          </cell>
          <cell r="F1238" t="str">
            <v>.</v>
          </cell>
        </row>
        <row r="1239">
          <cell r="A1239" t="str">
            <v>820002000</v>
          </cell>
          <cell r="B1239">
            <v>8</v>
          </cell>
          <cell r="C1239">
            <v>2000</v>
          </cell>
          <cell r="D1239">
            <v>2000</v>
          </cell>
          <cell r="E1239">
            <v>617998</v>
          </cell>
          <cell r="F1239">
            <v>670527.82999999996</v>
          </cell>
        </row>
        <row r="1240">
          <cell r="A1240" t="str">
            <v>820002001</v>
          </cell>
          <cell r="B1240">
            <v>8</v>
          </cell>
          <cell r="C1240">
            <v>2000</v>
          </cell>
          <cell r="D1240">
            <v>2001</v>
          </cell>
          <cell r="E1240">
            <v>3541440</v>
          </cell>
          <cell r="F1240">
            <v>3799965.12</v>
          </cell>
        </row>
        <row r="1241">
          <cell r="A1241" t="str">
            <v>820002002</v>
          </cell>
          <cell r="B1241">
            <v>8</v>
          </cell>
          <cell r="C1241">
            <v>2000</v>
          </cell>
          <cell r="D1241">
            <v>2002</v>
          </cell>
          <cell r="E1241">
            <v>3972640</v>
          </cell>
          <cell r="F1241">
            <v>4036202.24</v>
          </cell>
        </row>
        <row r="1242">
          <cell r="A1242" t="str">
            <v>82001.</v>
          </cell>
          <cell r="B1242">
            <v>8</v>
          </cell>
          <cell r="C1242">
            <v>2001</v>
          </cell>
          <cell r="D1242" t="str">
            <v>.</v>
          </cell>
          <cell r="E1242" t="str">
            <v>.</v>
          </cell>
          <cell r="F1242" t="str">
            <v>.</v>
          </cell>
        </row>
        <row r="1243">
          <cell r="A1243" t="str">
            <v>820012001</v>
          </cell>
          <cell r="B1243">
            <v>8</v>
          </cell>
          <cell r="C1243">
            <v>2001</v>
          </cell>
          <cell r="D1243">
            <v>2001</v>
          </cell>
          <cell r="E1243">
            <v>640222</v>
          </cell>
          <cell r="F1243">
            <v>686958.21</v>
          </cell>
        </row>
        <row r="1244">
          <cell r="A1244" t="str">
            <v>820012002</v>
          </cell>
          <cell r="B1244">
            <v>8</v>
          </cell>
          <cell r="C1244">
            <v>2001</v>
          </cell>
          <cell r="D1244">
            <v>2002</v>
          </cell>
          <cell r="E1244">
            <v>3275868</v>
          </cell>
          <cell r="F1244">
            <v>3328281.89</v>
          </cell>
        </row>
        <row r="1245">
          <cell r="A1245" t="str">
            <v>82002.</v>
          </cell>
          <cell r="B1245">
            <v>8</v>
          </cell>
          <cell r="C1245">
            <v>2002</v>
          </cell>
          <cell r="D1245" t="str">
            <v>.</v>
          </cell>
          <cell r="E1245" t="str">
            <v>.</v>
          </cell>
          <cell r="F1245" t="str">
            <v>.</v>
          </cell>
        </row>
        <row r="1246">
          <cell r="A1246" t="str">
            <v>820022002</v>
          </cell>
          <cell r="B1246">
            <v>8</v>
          </cell>
          <cell r="C1246">
            <v>2002</v>
          </cell>
          <cell r="D1246">
            <v>2002</v>
          </cell>
          <cell r="E1246">
            <v>514777</v>
          </cell>
          <cell r="F1246">
            <v>523013.43</v>
          </cell>
        </row>
        <row r="1247">
          <cell r="A1247" t="str">
            <v>919971997</v>
          </cell>
          <cell r="B1247">
            <v>9</v>
          </cell>
          <cell r="C1247">
            <v>1997</v>
          </cell>
          <cell r="D1247">
            <v>1997</v>
          </cell>
          <cell r="E1247">
            <v>1377</v>
          </cell>
          <cell r="F1247">
            <v>1675.81</v>
          </cell>
        </row>
        <row r="1248">
          <cell r="A1248" t="str">
            <v>919972000</v>
          </cell>
          <cell r="B1248">
            <v>9</v>
          </cell>
          <cell r="C1248">
            <v>1997</v>
          </cell>
          <cell r="D1248">
            <v>2000</v>
          </cell>
          <cell r="E1248">
            <v>15000</v>
          </cell>
          <cell r="F1248">
            <v>16275</v>
          </cell>
        </row>
        <row r="1249">
          <cell r="A1249" t="str">
            <v>919982002</v>
          </cell>
          <cell r="B1249">
            <v>9</v>
          </cell>
          <cell r="C1249">
            <v>1998</v>
          </cell>
          <cell r="D1249">
            <v>2002</v>
          </cell>
          <cell r="E1249">
            <v>4263</v>
          </cell>
          <cell r="F1249">
            <v>4331.21</v>
          </cell>
        </row>
        <row r="1250">
          <cell r="A1250" t="str">
            <v>101977.</v>
          </cell>
          <cell r="B1250">
            <v>10</v>
          </cell>
          <cell r="C1250">
            <v>1977</v>
          </cell>
          <cell r="D1250" t="str">
            <v>.</v>
          </cell>
          <cell r="E1250" t="str">
            <v>.</v>
          </cell>
          <cell r="F1250" t="str">
            <v>.</v>
          </cell>
        </row>
        <row r="1251">
          <cell r="A1251" t="str">
            <v>1019771976</v>
          </cell>
          <cell r="B1251">
            <v>10</v>
          </cell>
          <cell r="C1251">
            <v>1977</v>
          </cell>
          <cell r="D1251">
            <v>1976</v>
          </cell>
          <cell r="E1251">
            <v>6.12</v>
          </cell>
          <cell r="F1251">
            <v>6.12</v>
          </cell>
        </row>
        <row r="1252">
          <cell r="A1252" t="str">
            <v>1019771977</v>
          </cell>
          <cell r="B1252">
            <v>10</v>
          </cell>
          <cell r="C1252">
            <v>1977</v>
          </cell>
          <cell r="D1252">
            <v>1977</v>
          </cell>
          <cell r="E1252">
            <v>1186.48</v>
          </cell>
          <cell r="F1252">
            <v>12987594.5</v>
          </cell>
        </row>
        <row r="1253">
          <cell r="A1253" t="str">
            <v>1019771978</v>
          </cell>
          <cell r="B1253">
            <v>10</v>
          </cell>
          <cell r="C1253">
            <v>1977</v>
          </cell>
          <cell r="D1253">
            <v>1978</v>
          </cell>
          <cell r="E1253">
            <v>4907.8</v>
          </cell>
          <cell r="F1253">
            <v>35673561.43</v>
          </cell>
        </row>
        <row r="1254">
          <cell r="A1254" t="str">
            <v>1019771979</v>
          </cell>
          <cell r="B1254">
            <v>10</v>
          </cell>
          <cell r="C1254">
            <v>1977</v>
          </cell>
          <cell r="D1254">
            <v>1979</v>
          </cell>
          <cell r="E1254">
            <v>13308.7</v>
          </cell>
          <cell r="F1254">
            <v>54257640.140000001</v>
          </cell>
        </row>
        <row r="1255">
          <cell r="A1255" t="str">
            <v>1019771980</v>
          </cell>
          <cell r="B1255">
            <v>10</v>
          </cell>
          <cell r="C1255">
            <v>1977</v>
          </cell>
          <cell r="D1255">
            <v>1980</v>
          </cell>
          <cell r="E1255">
            <v>24545.26</v>
          </cell>
          <cell r="F1255">
            <v>43315830.32</v>
          </cell>
        </row>
        <row r="1256">
          <cell r="A1256" t="str">
            <v>1019771981</v>
          </cell>
          <cell r="B1256">
            <v>10</v>
          </cell>
          <cell r="C1256">
            <v>1977</v>
          </cell>
          <cell r="D1256">
            <v>1981</v>
          </cell>
          <cell r="E1256">
            <v>41466.33</v>
          </cell>
          <cell r="F1256">
            <v>33753219.420000002</v>
          </cell>
        </row>
        <row r="1257">
          <cell r="A1257" t="str">
            <v>1019771982</v>
          </cell>
          <cell r="B1257">
            <v>10</v>
          </cell>
          <cell r="C1257">
            <v>1977</v>
          </cell>
          <cell r="D1257">
            <v>1982</v>
          </cell>
          <cell r="E1257">
            <v>77098.36</v>
          </cell>
          <cell r="F1257">
            <v>28481907.449999999</v>
          </cell>
        </row>
        <row r="1258">
          <cell r="A1258" t="str">
            <v>1019771983</v>
          </cell>
          <cell r="B1258">
            <v>10</v>
          </cell>
          <cell r="C1258">
            <v>1977</v>
          </cell>
          <cell r="D1258">
            <v>1983</v>
          </cell>
          <cell r="E1258">
            <v>95084.76</v>
          </cell>
          <cell r="F1258">
            <v>14299036.380000001</v>
          </cell>
        </row>
        <row r="1259">
          <cell r="A1259" t="str">
            <v>1019771984</v>
          </cell>
          <cell r="B1259">
            <v>10</v>
          </cell>
          <cell r="C1259">
            <v>1977</v>
          </cell>
          <cell r="D1259">
            <v>1984</v>
          </cell>
          <cell r="E1259">
            <v>274048.59000000003</v>
          </cell>
          <cell r="F1259">
            <v>8697754.1500000004</v>
          </cell>
        </row>
        <row r="1260">
          <cell r="A1260" t="str">
            <v>1019771985</v>
          </cell>
          <cell r="B1260">
            <v>10</v>
          </cell>
          <cell r="C1260">
            <v>1977</v>
          </cell>
          <cell r="D1260">
            <v>1985</v>
          </cell>
          <cell r="E1260">
            <v>965427.24</v>
          </cell>
          <cell r="F1260">
            <v>7571845.8399999999</v>
          </cell>
        </row>
        <row r="1261">
          <cell r="A1261" t="str">
            <v>1019771986</v>
          </cell>
          <cell r="B1261">
            <v>10</v>
          </cell>
          <cell r="C1261">
            <v>1977</v>
          </cell>
          <cell r="D1261">
            <v>1986</v>
          </cell>
          <cell r="E1261">
            <v>1069092</v>
          </cell>
          <cell r="F1261">
            <v>5661911.2300000004</v>
          </cell>
        </row>
        <row r="1262">
          <cell r="A1262" t="str">
            <v>1019771987</v>
          </cell>
          <cell r="B1262">
            <v>10</v>
          </cell>
          <cell r="C1262">
            <v>1977</v>
          </cell>
          <cell r="D1262">
            <v>1987</v>
          </cell>
          <cell r="E1262">
            <v>738178</v>
          </cell>
          <cell r="F1262">
            <v>3262008.58</v>
          </cell>
        </row>
        <row r="1263">
          <cell r="A1263" t="str">
            <v>1019771988</v>
          </cell>
          <cell r="B1263">
            <v>10</v>
          </cell>
          <cell r="C1263">
            <v>1977</v>
          </cell>
          <cell r="D1263">
            <v>1988</v>
          </cell>
          <cell r="E1263">
            <v>983596</v>
          </cell>
          <cell r="F1263">
            <v>3736681.2</v>
          </cell>
        </row>
        <row r="1264">
          <cell r="A1264" t="str">
            <v>1019771989</v>
          </cell>
          <cell r="B1264">
            <v>10</v>
          </cell>
          <cell r="C1264">
            <v>1977</v>
          </cell>
          <cell r="D1264">
            <v>1989</v>
          </cell>
          <cell r="E1264">
            <v>806082</v>
          </cell>
          <cell r="F1264">
            <v>2548025.2000000002</v>
          </cell>
        </row>
        <row r="1265">
          <cell r="A1265" t="str">
            <v>1019771990</v>
          </cell>
          <cell r="B1265">
            <v>10</v>
          </cell>
          <cell r="C1265">
            <v>1977</v>
          </cell>
          <cell r="D1265">
            <v>1990</v>
          </cell>
          <cell r="E1265">
            <v>1244521</v>
          </cell>
          <cell r="F1265">
            <v>3357717.66</v>
          </cell>
        </row>
        <row r="1266">
          <cell r="A1266" t="str">
            <v>1019771991</v>
          </cell>
          <cell r="B1266">
            <v>10</v>
          </cell>
          <cell r="C1266">
            <v>1977</v>
          </cell>
          <cell r="D1266">
            <v>1991</v>
          </cell>
          <cell r="E1266">
            <v>451051</v>
          </cell>
          <cell r="F1266">
            <v>1022532.62</v>
          </cell>
        </row>
        <row r="1267">
          <cell r="A1267" t="str">
            <v>1019771992</v>
          </cell>
          <cell r="B1267">
            <v>10</v>
          </cell>
          <cell r="C1267">
            <v>1977</v>
          </cell>
          <cell r="D1267">
            <v>1992</v>
          </cell>
          <cell r="E1267">
            <v>612418</v>
          </cell>
          <cell r="F1267">
            <v>1240146.45</v>
          </cell>
        </row>
        <row r="1268">
          <cell r="A1268" t="str">
            <v>1019771993</v>
          </cell>
          <cell r="B1268">
            <v>10</v>
          </cell>
          <cell r="C1268">
            <v>1977</v>
          </cell>
          <cell r="D1268">
            <v>1993</v>
          </cell>
          <cell r="E1268">
            <v>333800</v>
          </cell>
          <cell r="F1268">
            <v>609185</v>
          </cell>
        </row>
        <row r="1269">
          <cell r="A1269" t="str">
            <v>1019771994</v>
          </cell>
          <cell r="B1269">
            <v>10</v>
          </cell>
          <cell r="C1269">
            <v>1977</v>
          </cell>
          <cell r="D1269">
            <v>1994</v>
          </cell>
          <cell r="E1269">
            <v>410997</v>
          </cell>
          <cell r="F1269">
            <v>667870.13</v>
          </cell>
        </row>
        <row r="1270">
          <cell r="A1270" t="str">
            <v>1019771995</v>
          </cell>
          <cell r="B1270">
            <v>10</v>
          </cell>
          <cell r="C1270">
            <v>1977</v>
          </cell>
          <cell r="D1270">
            <v>1995</v>
          </cell>
          <cell r="E1270">
            <v>154910</v>
          </cell>
          <cell r="F1270">
            <v>228802.07</v>
          </cell>
        </row>
        <row r="1271">
          <cell r="A1271" t="str">
            <v>1019771996</v>
          </cell>
          <cell r="B1271">
            <v>10</v>
          </cell>
          <cell r="C1271">
            <v>1977</v>
          </cell>
          <cell r="D1271">
            <v>1996</v>
          </cell>
          <cell r="E1271">
            <v>500109</v>
          </cell>
          <cell r="F1271">
            <v>663144.53</v>
          </cell>
        </row>
        <row r="1272">
          <cell r="A1272" t="str">
            <v>1019771997</v>
          </cell>
          <cell r="B1272">
            <v>10</v>
          </cell>
          <cell r="C1272">
            <v>1977</v>
          </cell>
          <cell r="D1272">
            <v>1997</v>
          </cell>
          <cell r="E1272">
            <v>346007</v>
          </cell>
          <cell r="F1272">
            <v>421090.52</v>
          </cell>
        </row>
        <row r="1273">
          <cell r="A1273" t="str">
            <v>1019771998</v>
          </cell>
          <cell r="B1273">
            <v>10</v>
          </cell>
          <cell r="C1273">
            <v>1977</v>
          </cell>
          <cell r="D1273">
            <v>1998</v>
          </cell>
          <cell r="E1273">
            <v>211119</v>
          </cell>
          <cell r="F1273">
            <v>243631.33</v>
          </cell>
        </row>
        <row r="1274">
          <cell r="A1274" t="str">
            <v>1019771999</v>
          </cell>
          <cell r="B1274">
            <v>10</v>
          </cell>
          <cell r="C1274">
            <v>1977</v>
          </cell>
          <cell r="D1274">
            <v>1999</v>
          </cell>
          <cell r="E1274">
            <v>150899.26999999999</v>
          </cell>
          <cell r="F1274">
            <v>165536.5</v>
          </cell>
        </row>
        <row r="1275">
          <cell r="A1275" t="str">
            <v>1019772001</v>
          </cell>
          <cell r="B1275">
            <v>10</v>
          </cell>
          <cell r="C1275">
            <v>1977</v>
          </cell>
          <cell r="D1275">
            <v>2001</v>
          </cell>
          <cell r="E1275">
            <v>1884</v>
          </cell>
          <cell r="F1275">
            <v>2021.53</v>
          </cell>
        </row>
        <row r="1276">
          <cell r="A1276" t="str">
            <v>101978.</v>
          </cell>
          <cell r="B1276">
            <v>10</v>
          </cell>
          <cell r="C1276">
            <v>1978</v>
          </cell>
          <cell r="D1276" t="str">
            <v>.</v>
          </cell>
          <cell r="E1276" t="str">
            <v>.</v>
          </cell>
          <cell r="F1276" t="str">
            <v>.</v>
          </cell>
        </row>
        <row r="1277">
          <cell r="A1277" t="str">
            <v>1019781978</v>
          </cell>
          <cell r="B1277">
            <v>10</v>
          </cell>
          <cell r="C1277">
            <v>1978</v>
          </cell>
          <cell r="D1277">
            <v>1978</v>
          </cell>
          <cell r="E1277">
            <v>729.79</v>
          </cell>
          <cell r="F1277">
            <v>5304659.5999999996</v>
          </cell>
        </row>
        <row r="1278">
          <cell r="A1278" t="str">
            <v>The SAS</v>
          </cell>
          <cell r="D1278" t="str">
            <v>The SAS</v>
          </cell>
          <cell r="E1278" t="str">
            <v>System</v>
          </cell>
          <cell r="F1278">
            <v>0.375</v>
          </cell>
        </row>
        <row r="1279">
          <cell r="A1279">
            <v>0</v>
          </cell>
        </row>
        <row r="1280">
          <cell r="A1280">
            <v>0</v>
          </cell>
        </row>
        <row r="1281">
          <cell r="A1281">
            <v>0</v>
          </cell>
          <cell r="E1281" t="str">
            <v>PD_LOSS_</v>
          </cell>
        </row>
        <row r="1282">
          <cell r="A1282" t="str">
            <v>VEH_TYPEUNDERYRPRODYR</v>
          </cell>
          <cell r="B1282" t="str">
            <v>VEH_TYPE</v>
          </cell>
          <cell r="C1282" t="str">
            <v>UNDERYR</v>
          </cell>
          <cell r="D1282" t="str">
            <v>PRODYR</v>
          </cell>
          <cell r="E1282" t="str">
            <v>SHEKEL</v>
          </cell>
          <cell r="F1282" t="str">
            <v>INDEXLOSS</v>
          </cell>
        </row>
        <row r="1283">
          <cell r="A1283">
            <v>0</v>
          </cell>
        </row>
        <row r="1284">
          <cell r="A1284" t="str">
            <v>1019781979</v>
          </cell>
          <cell r="B1284">
            <v>10</v>
          </cell>
          <cell r="C1284">
            <v>1978</v>
          </cell>
          <cell r="D1284">
            <v>1979</v>
          </cell>
          <cell r="E1284">
            <v>5760.6</v>
          </cell>
          <cell r="F1284">
            <v>23485130.91</v>
          </cell>
        </row>
        <row r="1285">
          <cell r="A1285" t="str">
            <v>1019781980</v>
          </cell>
          <cell r="B1285">
            <v>10</v>
          </cell>
          <cell r="C1285">
            <v>1978</v>
          </cell>
          <cell r="D1285">
            <v>1980</v>
          </cell>
          <cell r="E1285">
            <v>19775.759999999998</v>
          </cell>
          <cell r="F1285">
            <v>34898936.270000003</v>
          </cell>
        </row>
        <row r="1286">
          <cell r="A1286" t="str">
            <v>1019781981</v>
          </cell>
          <cell r="B1286">
            <v>10</v>
          </cell>
          <cell r="C1286">
            <v>1978</v>
          </cell>
          <cell r="D1286">
            <v>1981</v>
          </cell>
          <cell r="E1286">
            <v>44369.93</v>
          </cell>
          <cell r="F1286">
            <v>36116723.689999998</v>
          </cell>
        </row>
        <row r="1287">
          <cell r="A1287" t="str">
            <v>1019781982</v>
          </cell>
          <cell r="B1287">
            <v>10</v>
          </cell>
          <cell r="C1287">
            <v>1978</v>
          </cell>
          <cell r="D1287">
            <v>1982</v>
          </cell>
          <cell r="E1287">
            <v>66960.350000000006</v>
          </cell>
          <cell r="F1287">
            <v>24736693.379999999</v>
          </cell>
        </row>
        <row r="1288">
          <cell r="A1288" t="str">
            <v>1019781983</v>
          </cell>
          <cell r="B1288">
            <v>10</v>
          </cell>
          <cell r="C1288">
            <v>1978</v>
          </cell>
          <cell r="D1288">
            <v>1983</v>
          </cell>
          <cell r="E1288">
            <v>106668.57</v>
          </cell>
          <cell r="F1288">
            <v>16041032.890000001</v>
          </cell>
        </row>
        <row r="1289">
          <cell r="A1289" t="str">
            <v>1019781984</v>
          </cell>
          <cell r="B1289">
            <v>10</v>
          </cell>
          <cell r="C1289">
            <v>1978</v>
          </cell>
          <cell r="D1289">
            <v>1984</v>
          </cell>
          <cell r="E1289">
            <v>427737.08</v>
          </cell>
          <cell r="F1289">
            <v>13575519.449999999</v>
          </cell>
        </row>
        <row r="1290">
          <cell r="A1290" t="str">
            <v>1019781985</v>
          </cell>
          <cell r="B1290">
            <v>10</v>
          </cell>
          <cell r="C1290">
            <v>1978</v>
          </cell>
          <cell r="D1290">
            <v>1985</v>
          </cell>
          <cell r="E1290">
            <v>987251.78</v>
          </cell>
          <cell r="F1290">
            <v>7743015.71</v>
          </cell>
        </row>
        <row r="1291">
          <cell r="A1291" t="str">
            <v>1019781986</v>
          </cell>
          <cell r="B1291">
            <v>10</v>
          </cell>
          <cell r="C1291">
            <v>1978</v>
          </cell>
          <cell r="D1291">
            <v>1986</v>
          </cell>
          <cell r="E1291">
            <v>1061564</v>
          </cell>
          <cell r="F1291">
            <v>5622042.9400000004</v>
          </cell>
        </row>
        <row r="1292">
          <cell r="A1292" t="str">
            <v>1019781987</v>
          </cell>
          <cell r="B1292">
            <v>10</v>
          </cell>
          <cell r="C1292">
            <v>1978</v>
          </cell>
          <cell r="D1292">
            <v>1987</v>
          </cell>
          <cell r="E1292">
            <v>1333211</v>
          </cell>
          <cell r="F1292">
            <v>5891459.4100000001</v>
          </cell>
        </row>
        <row r="1293">
          <cell r="A1293" t="str">
            <v>1019781988</v>
          </cell>
          <cell r="B1293">
            <v>10</v>
          </cell>
          <cell r="C1293">
            <v>1978</v>
          </cell>
          <cell r="D1293">
            <v>1988</v>
          </cell>
          <cell r="E1293">
            <v>941972</v>
          </cell>
          <cell r="F1293">
            <v>3578551.63</v>
          </cell>
        </row>
        <row r="1294">
          <cell r="A1294" t="str">
            <v>1019781989</v>
          </cell>
          <cell r="B1294">
            <v>10</v>
          </cell>
          <cell r="C1294">
            <v>1978</v>
          </cell>
          <cell r="D1294">
            <v>1989</v>
          </cell>
          <cell r="E1294">
            <v>2338747</v>
          </cell>
          <cell r="F1294">
            <v>7392779.2699999996</v>
          </cell>
        </row>
        <row r="1295">
          <cell r="A1295" t="str">
            <v>1019781990</v>
          </cell>
          <cell r="B1295">
            <v>10</v>
          </cell>
          <cell r="C1295">
            <v>1978</v>
          </cell>
          <cell r="D1295">
            <v>1990</v>
          </cell>
          <cell r="E1295">
            <v>1994209</v>
          </cell>
          <cell r="F1295">
            <v>5380375.8799999999</v>
          </cell>
        </row>
        <row r="1296">
          <cell r="A1296" t="str">
            <v>1019781991</v>
          </cell>
          <cell r="B1296">
            <v>10</v>
          </cell>
          <cell r="C1296">
            <v>1978</v>
          </cell>
          <cell r="D1296">
            <v>1991</v>
          </cell>
          <cell r="E1296">
            <v>210138</v>
          </cell>
          <cell r="F1296">
            <v>476382.85</v>
          </cell>
        </row>
        <row r="1297">
          <cell r="A1297" t="str">
            <v>1019781992</v>
          </cell>
          <cell r="B1297">
            <v>10</v>
          </cell>
          <cell r="C1297">
            <v>1978</v>
          </cell>
          <cell r="D1297">
            <v>1992</v>
          </cell>
          <cell r="E1297">
            <v>183246</v>
          </cell>
          <cell r="F1297">
            <v>371073.15</v>
          </cell>
        </row>
        <row r="1298">
          <cell r="A1298" t="str">
            <v>1019781993</v>
          </cell>
          <cell r="B1298">
            <v>10</v>
          </cell>
          <cell r="C1298">
            <v>1978</v>
          </cell>
          <cell r="D1298">
            <v>1993</v>
          </cell>
          <cell r="E1298">
            <v>337069</v>
          </cell>
          <cell r="F1298">
            <v>615150.92000000004</v>
          </cell>
        </row>
        <row r="1299">
          <cell r="A1299" t="str">
            <v>1019781994</v>
          </cell>
          <cell r="B1299">
            <v>10</v>
          </cell>
          <cell r="C1299">
            <v>1978</v>
          </cell>
          <cell r="D1299">
            <v>1994</v>
          </cell>
          <cell r="E1299">
            <v>373937</v>
          </cell>
          <cell r="F1299">
            <v>607647.63</v>
          </cell>
        </row>
        <row r="1300">
          <cell r="A1300" t="str">
            <v>1019781995</v>
          </cell>
          <cell r="B1300">
            <v>10</v>
          </cell>
          <cell r="C1300">
            <v>1978</v>
          </cell>
          <cell r="D1300">
            <v>1995</v>
          </cell>
          <cell r="E1300">
            <v>-247450</v>
          </cell>
          <cell r="F1300">
            <v>-365483.65</v>
          </cell>
        </row>
        <row r="1301">
          <cell r="A1301" t="str">
            <v>1019781996</v>
          </cell>
          <cell r="B1301">
            <v>10</v>
          </cell>
          <cell r="C1301">
            <v>1978</v>
          </cell>
          <cell r="D1301">
            <v>1996</v>
          </cell>
          <cell r="E1301">
            <v>28175</v>
          </cell>
          <cell r="F1301">
            <v>37360.050000000003</v>
          </cell>
        </row>
        <row r="1302">
          <cell r="A1302" t="str">
            <v>1019781997</v>
          </cell>
          <cell r="B1302">
            <v>10</v>
          </cell>
          <cell r="C1302">
            <v>1978</v>
          </cell>
          <cell r="D1302">
            <v>1997</v>
          </cell>
          <cell r="E1302">
            <v>68685</v>
          </cell>
          <cell r="F1302">
            <v>83589.64</v>
          </cell>
        </row>
        <row r="1303">
          <cell r="A1303" t="str">
            <v>1019781998</v>
          </cell>
          <cell r="B1303">
            <v>10</v>
          </cell>
          <cell r="C1303">
            <v>1978</v>
          </cell>
          <cell r="D1303">
            <v>1998</v>
          </cell>
          <cell r="E1303">
            <v>76953</v>
          </cell>
          <cell r="F1303">
            <v>88803.76</v>
          </cell>
        </row>
        <row r="1304">
          <cell r="A1304" t="str">
            <v>1019781999</v>
          </cell>
          <cell r="B1304">
            <v>10</v>
          </cell>
          <cell r="C1304">
            <v>1978</v>
          </cell>
          <cell r="D1304">
            <v>1999</v>
          </cell>
          <cell r="E1304">
            <v>62158</v>
          </cell>
          <cell r="F1304">
            <v>68187.33</v>
          </cell>
        </row>
        <row r="1305">
          <cell r="A1305" t="str">
            <v>1019782000</v>
          </cell>
          <cell r="B1305">
            <v>10</v>
          </cell>
          <cell r="C1305">
            <v>1978</v>
          </cell>
          <cell r="D1305">
            <v>2000</v>
          </cell>
          <cell r="E1305">
            <v>3113</v>
          </cell>
          <cell r="F1305">
            <v>3377.61</v>
          </cell>
        </row>
        <row r="1306">
          <cell r="A1306" t="str">
            <v>1019782001</v>
          </cell>
          <cell r="B1306">
            <v>10</v>
          </cell>
          <cell r="C1306">
            <v>1978</v>
          </cell>
          <cell r="D1306">
            <v>2001</v>
          </cell>
          <cell r="E1306">
            <v>48253</v>
          </cell>
          <cell r="F1306">
            <v>51775.47</v>
          </cell>
        </row>
        <row r="1307">
          <cell r="A1307" t="str">
            <v>101979.</v>
          </cell>
          <cell r="B1307">
            <v>10</v>
          </cell>
          <cell r="C1307">
            <v>1979</v>
          </cell>
          <cell r="D1307" t="str">
            <v>.</v>
          </cell>
          <cell r="E1307" t="str">
            <v>.</v>
          </cell>
          <cell r="F1307" t="str">
            <v>.</v>
          </cell>
        </row>
        <row r="1308">
          <cell r="A1308" t="str">
            <v>1019791979</v>
          </cell>
          <cell r="B1308">
            <v>10</v>
          </cell>
          <cell r="C1308">
            <v>1979</v>
          </cell>
          <cell r="D1308">
            <v>1979</v>
          </cell>
          <cell r="E1308">
            <v>877.58</v>
          </cell>
          <cell r="F1308">
            <v>3577766.41</v>
          </cell>
        </row>
        <row r="1309">
          <cell r="A1309" t="str">
            <v>1019791980</v>
          </cell>
          <cell r="B1309">
            <v>10</v>
          </cell>
          <cell r="C1309">
            <v>1979</v>
          </cell>
          <cell r="D1309">
            <v>1980</v>
          </cell>
          <cell r="E1309">
            <v>12265.09</v>
          </cell>
          <cell r="F1309">
            <v>21644609.07</v>
          </cell>
        </row>
        <row r="1310">
          <cell r="A1310" t="str">
            <v>1019791981</v>
          </cell>
          <cell r="B1310">
            <v>10</v>
          </cell>
          <cell r="C1310">
            <v>1979</v>
          </cell>
          <cell r="D1310">
            <v>1981</v>
          </cell>
          <cell r="E1310">
            <v>41848.71</v>
          </cell>
          <cell r="F1310">
            <v>34064473.299999997</v>
          </cell>
        </row>
        <row r="1311">
          <cell r="A1311" t="str">
            <v>1019791982</v>
          </cell>
          <cell r="B1311">
            <v>10</v>
          </cell>
          <cell r="C1311">
            <v>1979</v>
          </cell>
          <cell r="D1311">
            <v>1982</v>
          </cell>
          <cell r="E1311">
            <v>70268.61</v>
          </cell>
          <cell r="F1311">
            <v>25958840.710000001</v>
          </cell>
        </row>
        <row r="1312">
          <cell r="A1312" t="str">
            <v>1019791983</v>
          </cell>
          <cell r="B1312">
            <v>10</v>
          </cell>
          <cell r="C1312">
            <v>1979</v>
          </cell>
          <cell r="D1312">
            <v>1983</v>
          </cell>
          <cell r="E1312">
            <v>145771.15</v>
          </cell>
          <cell r="F1312">
            <v>21921357.079999998</v>
          </cell>
        </row>
        <row r="1313">
          <cell r="A1313" t="str">
            <v>1019791984</v>
          </cell>
          <cell r="B1313">
            <v>10</v>
          </cell>
          <cell r="C1313">
            <v>1979</v>
          </cell>
          <cell r="D1313">
            <v>1984</v>
          </cell>
          <cell r="E1313">
            <v>430811.83</v>
          </cell>
          <cell r="F1313">
            <v>13673105.859999999</v>
          </cell>
        </row>
        <row r="1314">
          <cell r="A1314" t="str">
            <v>1019791985</v>
          </cell>
          <cell r="B1314">
            <v>10</v>
          </cell>
          <cell r="C1314">
            <v>1979</v>
          </cell>
          <cell r="D1314">
            <v>1985</v>
          </cell>
          <cell r="E1314">
            <v>1261704.9099999999</v>
          </cell>
          <cell r="F1314">
            <v>9895551.6099999994</v>
          </cell>
        </row>
        <row r="1315">
          <cell r="A1315" t="str">
            <v>1019791986</v>
          </cell>
          <cell r="B1315">
            <v>10</v>
          </cell>
          <cell r="C1315">
            <v>1979</v>
          </cell>
          <cell r="D1315">
            <v>1986</v>
          </cell>
          <cell r="E1315">
            <v>1611663</v>
          </cell>
          <cell r="F1315">
            <v>8535367.25</v>
          </cell>
        </row>
        <row r="1316">
          <cell r="A1316" t="str">
            <v>1019791987</v>
          </cell>
          <cell r="B1316">
            <v>10</v>
          </cell>
          <cell r="C1316">
            <v>1979</v>
          </cell>
          <cell r="D1316">
            <v>1987</v>
          </cell>
          <cell r="E1316">
            <v>1282456</v>
          </cell>
          <cell r="F1316">
            <v>5667173.0599999996</v>
          </cell>
        </row>
        <row r="1317">
          <cell r="A1317" t="str">
            <v>1019791988</v>
          </cell>
          <cell r="B1317">
            <v>10</v>
          </cell>
          <cell r="C1317">
            <v>1979</v>
          </cell>
          <cell r="D1317">
            <v>1988</v>
          </cell>
          <cell r="E1317">
            <v>847223</v>
          </cell>
          <cell r="F1317">
            <v>3218600.18</v>
          </cell>
        </row>
        <row r="1318">
          <cell r="A1318" t="str">
            <v>1019791989</v>
          </cell>
          <cell r="B1318">
            <v>10</v>
          </cell>
          <cell r="C1318">
            <v>1979</v>
          </cell>
          <cell r="D1318">
            <v>1989</v>
          </cell>
          <cell r="E1318">
            <v>1309747</v>
          </cell>
          <cell r="F1318">
            <v>4140110.27</v>
          </cell>
        </row>
        <row r="1319">
          <cell r="A1319" t="str">
            <v>1019791990</v>
          </cell>
          <cell r="B1319">
            <v>10</v>
          </cell>
          <cell r="C1319">
            <v>1979</v>
          </cell>
          <cell r="D1319">
            <v>1990</v>
          </cell>
          <cell r="E1319">
            <v>1201004</v>
          </cell>
          <cell r="F1319">
            <v>3240308.79</v>
          </cell>
        </row>
        <row r="1320">
          <cell r="A1320" t="str">
            <v>1019791991</v>
          </cell>
          <cell r="B1320">
            <v>10</v>
          </cell>
          <cell r="C1320">
            <v>1979</v>
          </cell>
          <cell r="D1320">
            <v>1991</v>
          </cell>
          <cell r="E1320">
            <v>479168</v>
          </cell>
          <cell r="F1320">
            <v>1086273.8600000001</v>
          </cell>
        </row>
        <row r="1321">
          <cell r="A1321" t="str">
            <v>1019791992</v>
          </cell>
          <cell r="B1321">
            <v>10</v>
          </cell>
          <cell r="C1321">
            <v>1979</v>
          </cell>
          <cell r="D1321">
            <v>1992</v>
          </cell>
          <cell r="E1321">
            <v>267290</v>
          </cell>
          <cell r="F1321">
            <v>541262.25</v>
          </cell>
        </row>
        <row r="1322">
          <cell r="A1322" t="str">
            <v>1019791993</v>
          </cell>
          <cell r="B1322">
            <v>10</v>
          </cell>
          <cell r="C1322">
            <v>1979</v>
          </cell>
          <cell r="D1322">
            <v>1993</v>
          </cell>
          <cell r="E1322">
            <v>789239</v>
          </cell>
          <cell r="F1322">
            <v>1440361.17</v>
          </cell>
        </row>
        <row r="1323">
          <cell r="A1323" t="str">
            <v>1019791994</v>
          </cell>
          <cell r="B1323">
            <v>10</v>
          </cell>
          <cell r="C1323">
            <v>1979</v>
          </cell>
          <cell r="D1323">
            <v>1994</v>
          </cell>
          <cell r="E1323">
            <v>236027</v>
          </cell>
          <cell r="F1323">
            <v>383543.88</v>
          </cell>
        </row>
        <row r="1324">
          <cell r="A1324" t="str">
            <v>1019791995</v>
          </cell>
          <cell r="B1324">
            <v>10</v>
          </cell>
          <cell r="C1324">
            <v>1979</v>
          </cell>
          <cell r="D1324">
            <v>1995</v>
          </cell>
          <cell r="E1324">
            <v>142063</v>
          </cell>
          <cell r="F1324">
            <v>209827.05</v>
          </cell>
        </row>
        <row r="1325">
          <cell r="A1325" t="str">
            <v>1019791996</v>
          </cell>
          <cell r="B1325">
            <v>10</v>
          </cell>
          <cell r="C1325">
            <v>1979</v>
          </cell>
          <cell r="D1325">
            <v>1996</v>
          </cell>
          <cell r="E1325">
            <v>189</v>
          </cell>
          <cell r="F1325">
            <v>250.61</v>
          </cell>
        </row>
        <row r="1326">
          <cell r="A1326" t="str">
            <v>1019791999</v>
          </cell>
          <cell r="B1326">
            <v>10</v>
          </cell>
          <cell r="C1326">
            <v>1979</v>
          </cell>
          <cell r="D1326">
            <v>1999</v>
          </cell>
          <cell r="E1326">
            <v>556</v>
          </cell>
          <cell r="F1326">
            <v>609.92999999999995</v>
          </cell>
        </row>
        <row r="1327">
          <cell r="A1327" t="str">
            <v>101980.</v>
          </cell>
          <cell r="B1327">
            <v>10</v>
          </cell>
          <cell r="C1327">
            <v>1980</v>
          </cell>
          <cell r="D1327" t="str">
            <v>.</v>
          </cell>
          <cell r="E1327" t="str">
            <v>.</v>
          </cell>
          <cell r="F1327" t="str">
            <v>.</v>
          </cell>
        </row>
        <row r="1328">
          <cell r="A1328" t="str">
            <v>1019801980</v>
          </cell>
          <cell r="B1328">
            <v>10</v>
          </cell>
          <cell r="C1328">
            <v>1980</v>
          </cell>
          <cell r="D1328">
            <v>1980</v>
          </cell>
          <cell r="E1328">
            <v>2098.4699999999998</v>
          </cell>
          <cell r="F1328">
            <v>3703239.26</v>
          </cell>
        </row>
        <row r="1329">
          <cell r="A1329" t="str">
            <v>1019801981</v>
          </cell>
          <cell r="B1329">
            <v>10</v>
          </cell>
          <cell r="C1329">
            <v>1980</v>
          </cell>
          <cell r="D1329">
            <v>1981</v>
          </cell>
          <cell r="E1329">
            <v>24977.119999999999</v>
          </cell>
          <cell r="F1329">
            <v>20331150.890000001</v>
          </cell>
        </row>
        <row r="1330">
          <cell r="A1330" t="str">
            <v>1019801982</v>
          </cell>
          <cell r="B1330">
            <v>10</v>
          </cell>
          <cell r="C1330">
            <v>1980</v>
          </cell>
          <cell r="D1330">
            <v>1982</v>
          </cell>
          <cell r="E1330">
            <v>87002.31</v>
          </cell>
          <cell r="F1330">
            <v>32140654.370000001</v>
          </cell>
        </row>
        <row r="1331">
          <cell r="A1331" t="str">
            <v>1019801983</v>
          </cell>
          <cell r="B1331">
            <v>10</v>
          </cell>
          <cell r="C1331">
            <v>1980</v>
          </cell>
          <cell r="D1331">
            <v>1983</v>
          </cell>
          <cell r="E1331">
            <v>142861.72</v>
          </cell>
          <cell r="F1331">
            <v>21483831.18</v>
          </cell>
        </row>
        <row r="1332">
          <cell r="A1332" t="str">
            <v>1019801984</v>
          </cell>
          <cell r="B1332">
            <v>10</v>
          </cell>
          <cell r="C1332">
            <v>1980</v>
          </cell>
          <cell r="D1332">
            <v>1984</v>
          </cell>
          <cell r="E1332">
            <v>775559.71</v>
          </cell>
          <cell r="F1332">
            <v>24614714.079999998</v>
          </cell>
        </row>
        <row r="1333">
          <cell r="A1333" t="str">
            <v>1019801985</v>
          </cell>
          <cell r="B1333">
            <v>10</v>
          </cell>
          <cell r="C1333">
            <v>1980</v>
          </cell>
          <cell r="D1333">
            <v>1985</v>
          </cell>
          <cell r="E1333">
            <v>1859909.11</v>
          </cell>
          <cell r="F1333">
            <v>14587267.15</v>
          </cell>
        </row>
        <row r="1334">
          <cell r="A1334" t="str">
            <v>1019801986</v>
          </cell>
          <cell r="B1334">
            <v>10</v>
          </cell>
          <cell r="C1334">
            <v>1980</v>
          </cell>
          <cell r="D1334">
            <v>1986</v>
          </cell>
          <cell r="E1334">
            <v>2904562</v>
          </cell>
          <cell r="F1334">
            <v>15382560.35</v>
          </cell>
        </row>
        <row r="1335">
          <cell r="A1335" t="str">
            <v>1019801987</v>
          </cell>
          <cell r="B1335">
            <v>10</v>
          </cell>
          <cell r="C1335">
            <v>1980</v>
          </cell>
          <cell r="D1335">
            <v>1987</v>
          </cell>
          <cell r="E1335">
            <v>2668683</v>
          </cell>
          <cell r="F1335">
            <v>11792910.18</v>
          </cell>
        </row>
        <row r="1336">
          <cell r="A1336" t="str">
            <v>1019801988</v>
          </cell>
          <cell r="B1336">
            <v>10</v>
          </cell>
          <cell r="C1336">
            <v>1980</v>
          </cell>
          <cell r="D1336">
            <v>1988</v>
          </cell>
          <cell r="E1336">
            <v>2246602</v>
          </cell>
          <cell r="F1336">
            <v>8534841</v>
          </cell>
        </row>
        <row r="1337">
          <cell r="A1337" t="str">
            <v>1019801989</v>
          </cell>
          <cell r="B1337">
            <v>10</v>
          </cell>
          <cell r="C1337">
            <v>1980</v>
          </cell>
          <cell r="D1337">
            <v>1989</v>
          </cell>
          <cell r="E1337">
            <v>1938721</v>
          </cell>
          <cell r="F1337">
            <v>6128297.0800000001</v>
          </cell>
        </row>
        <row r="1338">
          <cell r="A1338" t="str">
            <v>1019801990</v>
          </cell>
          <cell r="B1338">
            <v>10</v>
          </cell>
          <cell r="C1338">
            <v>1980</v>
          </cell>
          <cell r="D1338">
            <v>1990</v>
          </cell>
          <cell r="E1338">
            <v>2849365</v>
          </cell>
          <cell r="F1338">
            <v>7687586.7699999996</v>
          </cell>
        </row>
        <row r="1339">
          <cell r="A1339" t="str">
            <v>The SAS</v>
          </cell>
          <cell r="D1339" t="str">
            <v>The SAS</v>
          </cell>
          <cell r="E1339" t="str">
            <v>System</v>
          </cell>
          <cell r="F1339">
            <v>0.375</v>
          </cell>
        </row>
        <row r="1340">
          <cell r="A1340">
            <v>0</v>
          </cell>
        </row>
        <row r="1341">
          <cell r="A1341">
            <v>0</v>
          </cell>
        </row>
        <row r="1342">
          <cell r="A1342">
            <v>0</v>
          </cell>
          <cell r="E1342" t="str">
            <v>PD_LOSS_</v>
          </cell>
        </row>
        <row r="1343">
          <cell r="A1343" t="str">
            <v>VEH_TYPEUNDERYRPRODYR</v>
          </cell>
          <cell r="B1343" t="str">
            <v>VEH_TYPE</v>
          </cell>
          <cell r="C1343" t="str">
            <v>UNDERYR</v>
          </cell>
          <cell r="D1343" t="str">
            <v>PRODYR</v>
          </cell>
          <cell r="E1343" t="str">
            <v>SHEKEL</v>
          </cell>
          <cell r="F1343" t="str">
            <v>INDEXLOSS</v>
          </cell>
        </row>
        <row r="1344">
          <cell r="A1344">
            <v>0</v>
          </cell>
        </row>
        <row r="1345">
          <cell r="A1345" t="str">
            <v>1019801991</v>
          </cell>
          <cell r="B1345">
            <v>10</v>
          </cell>
          <cell r="C1345">
            <v>1980</v>
          </cell>
          <cell r="D1345">
            <v>1991</v>
          </cell>
          <cell r="E1345">
            <v>1424868</v>
          </cell>
          <cell r="F1345">
            <v>3230175.76</v>
          </cell>
        </row>
        <row r="1346">
          <cell r="A1346" t="str">
            <v>1019801992</v>
          </cell>
          <cell r="B1346">
            <v>10</v>
          </cell>
          <cell r="C1346">
            <v>1980</v>
          </cell>
          <cell r="D1346">
            <v>1992</v>
          </cell>
          <cell r="E1346">
            <v>995316</v>
          </cell>
          <cell r="F1346">
            <v>2015514.9</v>
          </cell>
        </row>
        <row r="1347">
          <cell r="A1347" t="str">
            <v>1019801993</v>
          </cell>
          <cell r="B1347">
            <v>10</v>
          </cell>
          <cell r="C1347">
            <v>1980</v>
          </cell>
          <cell r="D1347">
            <v>1993</v>
          </cell>
          <cell r="E1347">
            <v>217252</v>
          </cell>
          <cell r="F1347">
            <v>396484.9</v>
          </cell>
        </row>
        <row r="1348">
          <cell r="A1348" t="str">
            <v>1019801994</v>
          </cell>
          <cell r="B1348">
            <v>10</v>
          </cell>
          <cell r="C1348">
            <v>1980</v>
          </cell>
          <cell r="D1348">
            <v>1994</v>
          </cell>
          <cell r="E1348">
            <v>1244450</v>
          </cell>
          <cell r="F1348">
            <v>2022231.25</v>
          </cell>
        </row>
        <row r="1349">
          <cell r="A1349" t="str">
            <v>1019801995</v>
          </cell>
          <cell r="B1349">
            <v>10</v>
          </cell>
          <cell r="C1349">
            <v>1980</v>
          </cell>
          <cell r="D1349">
            <v>1995</v>
          </cell>
          <cell r="E1349">
            <v>79346</v>
          </cell>
          <cell r="F1349">
            <v>117194.04</v>
          </cell>
        </row>
        <row r="1350">
          <cell r="A1350" t="str">
            <v>1019801996</v>
          </cell>
          <cell r="B1350">
            <v>10</v>
          </cell>
          <cell r="C1350">
            <v>1980</v>
          </cell>
          <cell r="D1350">
            <v>1996</v>
          </cell>
          <cell r="E1350">
            <v>2476</v>
          </cell>
          <cell r="F1350">
            <v>3283.18</v>
          </cell>
        </row>
        <row r="1351">
          <cell r="A1351" t="str">
            <v>1019801997</v>
          </cell>
          <cell r="B1351">
            <v>10</v>
          </cell>
          <cell r="C1351">
            <v>1980</v>
          </cell>
          <cell r="D1351">
            <v>1997</v>
          </cell>
          <cell r="E1351">
            <v>258520</v>
          </cell>
          <cell r="F1351">
            <v>314618.84000000003</v>
          </cell>
        </row>
        <row r="1352">
          <cell r="A1352" t="str">
            <v>1019801998</v>
          </cell>
          <cell r="B1352">
            <v>10</v>
          </cell>
          <cell r="C1352">
            <v>1980</v>
          </cell>
          <cell r="D1352">
            <v>1998</v>
          </cell>
          <cell r="E1352">
            <v>3387</v>
          </cell>
          <cell r="F1352">
            <v>3908.6</v>
          </cell>
        </row>
        <row r="1353">
          <cell r="A1353" t="str">
            <v>1019801999</v>
          </cell>
          <cell r="B1353">
            <v>10</v>
          </cell>
          <cell r="C1353">
            <v>1980</v>
          </cell>
          <cell r="D1353">
            <v>1999</v>
          </cell>
          <cell r="E1353">
            <v>880958</v>
          </cell>
          <cell r="F1353">
            <v>966410.93</v>
          </cell>
        </row>
        <row r="1354">
          <cell r="A1354" t="str">
            <v>1019802000</v>
          </cell>
          <cell r="B1354">
            <v>10</v>
          </cell>
          <cell r="C1354">
            <v>1980</v>
          </cell>
          <cell r="D1354">
            <v>2000</v>
          </cell>
          <cell r="E1354">
            <v>504679</v>
          </cell>
          <cell r="F1354">
            <v>547576.72</v>
          </cell>
        </row>
        <row r="1355">
          <cell r="A1355" t="str">
            <v>1019802001</v>
          </cell>
          <cell r="B1355">
            <v>10</v>
          </cell>
          <cell r="C1355">
            <v>1980</v>
          </cell>
          <cell r="D1355">
            <v>2001</v>
          </cell>
          <cell r="E1355">
            <v>136508</v>
          </cell>
          <cell r="F1355">
            <v>146473.07999999999</v>
          </cell>
        </row>
        <row r="1356">
          <cell r="A1356" t="str">
            <v>1019802002</v>
          </cell>
          <cell r="B1356">
            <v>10</v>
          </cell>
          <cell r="C1356">
            <v>1980</v>
          </cell>
          <cell r="D1356">
            <v>2002</v>
          </cell>
          <cell r="E1356">
            <v>2047</v>
          </cell>
          <cell r="F1356">
            <v>2079.75</v>
          </cell>
        </row>
        <row r="1357">
          <cell r="A1357" t="str">
            <v>101981.</v>
          </cell>
          <cell r="B1357">
            <v>10</v>
          </cell>
          <cell r="C1357">
            <v>1981</v>
          </cell>
          <cell r="D1357" t="str">
            <v>.</v>
          </cell>
          <cell r="E1357" t="str">
            <v>.</v>
          </cell>
          <cell r="F1357" t="str">
            <v>.</v>
          </cell>
        </row>
        <row r="1358">
          <cell r="A1358" t="str">
            <v>1019811981</v>
          </cell>
          <cell r="B1358">
            <v>10</v>
          </cell>
          <cell r="C1358">
            <v>1981</v>
          </cell>
          <cell r="D1358">
            <v>1981</v>
          </cell>
          <cell r="E1358">
            <v>5688.2</v>
          </cell>
          <cell r="F1358">
            <v>4630143.6100000003</v>
          </cell>
        </row>
        <row r="1359">
          <cell r="A1359" t="str">
            <v>1019811982</v>
          </cell>
          <cell r="B1359">
            <v>10</v>
          </cell>
          <cell r="C1359">
            <v>1981</v>
          </cell>
          <cell r="D1359">
            <v>1982</v>
          </cell>
          <cell r="E1359">
            <v>64466.65</v>
          </cell>
          <cell r="F1359">
            <v>23815463.239999998</v>
          </cell>
        </row>
        <row r="1360">
          <cell r="A1360" t="str">
            <v>1019811983</v>
          </cell>
          <cell r="B1360">
            <v>10</v>
          </cell>
          <cell r="C1360">
            <v>1981</v>
          </cell>
          <cell r="D1360">
            <v>1983</v>
          </cell>
          <cell r="E1360">
            <v>153251.63</v>
          </cell>
          <cell r="F1360">
            <v>23046286.620000001</v>
          </cell>
        </row>
        <row r="1361">
          <cell r="A1361" t="str">
            <v>1019811984</v>
          </cell>
          <cell r="B1361">
            <v>10</v>
          </cell>
          <cell r="C1361">
            <v>1981</v>
          </cell>
          <cell r="D1361">
            <v>1984</v>
          </cell>
          <cell r="E1361">
            <v>783291.69</v>
          </cell>
          <cell r="F1361">
            <v>24860111.66</v>
          </cell>
        </row>
        <row r="1362">
          <cell r="A1362" t="str">
            <v>1019811985</v>
          </cell>
          <cell r="B1362">
            <v>10</v>
          </cell>
          <cell r="C1362">
            <v>1981</v>
          </cell>
          <cell r="D1362">
            <v>1985</v>
          </cell>
          <cell r="E1362">
            <v>2492367.73</v>
          </cell>
          <cell r="F1362">
            <v>19547640.109999999</v>
          </cell>
        </row>
        <row r="1363">
          <cell r="A1363" t="str">
            <v>1019811986</v>
          </cell>
          <cell r="B1363">
            <v>10</v>
          </cell>
          <cell r="C1363">
            <v>1981</v>
          </cell>
          <cell r="D1363">
            <v>1986</v>
          </cell>
          <cell r="E1363">
            <v>3393374</v>
          </cell>
          <cell r="F1363">
            <v>17971308.699999999</v>
          </cell>
        </row>
        <row r="1364">
          <cell r="A1364" t="str">
            <v>1019811987</v>
          </cell>
          <cell r="B1364">
            <v>10</v>
          </cell>
          <cell r="C1364">
            <v>1981</v>
          </cell>
          <cell r="D1364">
            <v>1987</v>
          </cell>
          <cell r="E1364">
            <v>4013794</v>
          </cell>
          <cell r="F1364">
            <v>17736955.690000001</v>
          </cell>
        </row>
        <row r="1365">
          <cell r="A1365" t="str">
            <v>1019811988</v>
          </cell>
          <cell r="B1365">
            <v>10</v>
          </cell>
          <cell r="C1365">
            <v>1981</v>
          </cell>
          <cell r="D1365">
            <v>1988</v>
          </cell>
          <cell r="E1365">
            <v>6112685</v>
          </cell>
          <cell r="F1365">
            <v>23222090.309999999</v>
          </cell>
        </row>
        <row r="1366">
          <cell r="A1366" t="str">
            <v>1019811989</v>
          </cell>
          <cell r="B1366">
            <v>10</v>
          </cell>
          <cell r="C1366">
            <v>1981</v>
          </cell>
          <cell r="D1366">
            <v>1989</v>
          </cell>
          <cell r="E1366">
            <v>3163012</v>
          </cell>
          <cell r="F1366">
            <v>9998280.9299999997</v>
          </cell>
        </row>
        <row r="1367">
          <cell r="A1367" t="str">
            <v>1019811990</v>
          </cell>
          <cell r="B1367">
            <v>10</v>
          </cell>
          <cell r="C1367">
            <v>1981</v>
          </cell>
          <cell r="D1367">
            <v>1990</v>
          </cell>
          <cell r="E1367">
            <v>2029140</v>
          </cell>
          <cell r="F1367">
            <v>5474619.7199999997</v>
          </cell>
        </row>
        <row r="1368">
          <cell r="A1368" t="str">
            <v>1019811991</v>
          </cell>
          <cell r="B1368">
            <v>10</v>
          </cell>
          <cell r="C1368">
            <v>1981</v>
          </cell>
          <cell r="D1368">
            <v>1991</v>
          </cell>
          <cell r="E1368">
            <v>1508778</v>
          </cell>
          <cell r="F1368">
            <v>3420399.73</v>
          </cell>
        </row>
        <row r="1369">
          <cell r="A1369" t="str">
            <v>1019811992</v>
          </cell>
          <cell r="B1369">
            <v>10</v>
          </cell>
          <cell r="C1369">
            <v>1981</v>
          </cell>
          <cell r="D1369">
            <v>1992</v>
          </cell>
          <cell r="E1369">
            <v>510951</v>
          </cell>
          <cell r="F1369">
            <v>1034675.77</v>
          </cell>
        </row>
        <row r="1370">
          <cell r="A1370" t="str">
            <v>1019811993</v>
          </cell>
          <cell r="B1370">
            <v>10</v>
          </cell>
          <cell r="C1370">
            <v>1981</v>
          </cell>
          <cell r="D1370">
            <v>1993</v>
          </cell>
          <cell r="E1370">
            <v>400485</v>
          </cell>
          <cell r="F1370">
            <v>730885.12</v>
          </cell>
        </row>
        <row r="1371">
          <cell r="A1371" t="str">
            <v>1019811994</v>
          </cell>
          <cell r="B1371">
            <v>10</v>
          </cell>
          <cell r="C1371">
            <v>1981</v>
          </cell>
          <cell r="D1371">
            <v>1994</v>
          </cell>
          <cell r="E1371">
            <v>525923</v>
          </cell>
          <cell r="F1371">
            <v>854624.88</v>
          </cell>
        </row>
        <row r="1372">
          <cell r="A1372" t="str">
            <v>1019811995</v>
          </cell>
          <cell r="B1372">
            <v>10</v>
          </cell>
          <cell r="C1372">
            <v>1981</v>
          </cell>
          <cell r="D1372">
            <v>1995</v>
          </cell>
          <cell r="E1372">
            <v>138815</v>
          </cell>
          <cell r="F1372">
            <v>205029.75</v>
          </cell>
        </row>
        <row r="1373">
          <cell r="A1373" t="str">
            <v>1019811996</v>
          </cell>
          <cell r="B1373">
            <v>10</v>
          </cell>
          <cell r="C1373">
            <v>1981</v>
          </cell>
          <cell r="D1373">
            <v>1996</v>
          </cell>
          <cell r="E1373">
            <v>27447</v>
          </cell>
          <cell r="F1373">
            <v>36394.720000000001</v>
          </cell>
        </row>
        <row r="1374">
          <cell r="A1374" t="str">
            <v>1019811997</v>
          </cell>
          <cell r="B1374">
            <v>10</v>
          </cell>
          <cell r="C1374">
            <v>1981</v>
          </cell>
          <cell r="D1374">
            <v>1997</v>
          </cell>
          <cell r="E1374">
            <v>568312</v>
          </cell>
          <cell r="F1374">
            <v>691635.7</v>
          </cell>
        </row>
        <row r="1375">
          <cell r="A1375" t="str">
            <v>1019811998</v>
          </cell>
          <cell r="B1375">
            <v>10</v>
          </cell>
          <cell r="C1375">
            <v>1981</v>
          </cell>
          <cell r="D1375">
            <v>1998</v>
          </cell>
          <cell r="E1375">
            <v>429036</v>
          </cell>
          <cell r="F1375">
            <v>495107.54</v>
          </cell>
        </row>
        <row r="1376">
          <cell r="A1376" t="str">
            <v>1019811999</v>
          </cell>
          <cell r="B1376">
            <v>10</v>
          </cell>
          <cell r="C1376">
            <v>1981</v>
          </cell>
          <cell r="D1376">
            <v>1999</v>
          </cell>
          <cell r="E1376">
            <v>7904</v>
          </cell>
          <cell r="F1376">
            <v>8670.69</v>
          </cell>
        </row>
        <row r="1377">
          <cell r="A1377" t="str">
            <v>1019812000</v>
          </cell>
          <cell r="B1377">
            <v>10</v>
          </cell>
          <cell r="C1377">
            <v>1981</v>
          </cell>
          <cell r="D1377">
            <v>2000</v>
          </cell>
          <cell r="E1377">
            <v>128240</v>
          </cell>
          <cell r="F1377">
            <v>139140.4</v>
          </cell>
        </row>
        <row r="1378">
          <cell r="A1378" t="str">
            <v>1019812001</v>
          </cell>
          <cell r="B1378">
            <v>10</v>
          </cell>
          <cell r="C1378">
            <v>1981</v>
          </cell>
          <cell r="D1378">
            <v>2001</v>
          </cell>
          <cell r="E1378">
            <v>14511</v>
          </cell>
          <cell r="F1378">
            <v>15570.3</v>
          </cell>
        </row>
        <row r="1379">
          <cell r="A1379" t="str">
            <v>1019812002</v>
          </cell>
          <cell r="B1379">
            <v>10</v>
          </cell>
          <cell r="C1379">
            <v>1981</v>
          </cell>
          <cell r="D1379">
            <v>2002</v>
          </cell>
          <cell r="E1379">
            <v>1572</v>
          </cell>
          <cell r="F1379">
            <v>1597.15</v>
          </cell>
        </row>
        <row r="1380">
          <cell r="A1380" t="str">
            <v>101982.</v>
          </cell>
          <cell r="B1380">
            <v>10</v>
          </cell>
          <cell r="C1380">
            <v>1982</v>
          </cell>
          <cell r="D1380" t="str">
            <v>.</v>
          </cell>
          <cell r="E1380" t="str">
            <v>.</v>
          </cell>
          <cell r="F1380" t="str">
            <v>.</v>
          </cell>
        </row>
        <row r="1381">
          <cell r="A1381" t="str">
            <v>1019821982</v>
          </cell>
          <cell r="B1381">
            <v>10</v>
          </cell>
          <cell r="C1381">
            <v>1982</v>
          </cell>
          <cell r="D1381">
            <v>1982</v>
          </cell>
          <cell r="E1381">
            <v>12086.6</v>
          </cell>
          <cell r="F1381">
            <v>4465068.03</v>
          </cell>
        </row>
        <row r="1382">
          <cell r="A1382" t="str">
            <v>1019821983</v>
          </cell>
          <cell r="B1382">
            <v>10</v>
          </cell>
          <cell r="C1382">
            <v>1982</v>
          </cell>
          <cell r="D1382">
            <v>1983</v>
          </cell>
          <cell r="E1382">
            <v>106201.34</v>
          </cell>
          <cell r="F1382">
            <v>15970769.91</v>
          </cell>
        </row>
        <row r="1383">
          <cell r="A1383" t="str">
            <v>1019821984</v>
          </cell>
          <cell r="B1383">
            <v>10</v>
          </cell>
          <cell r="C1383">
            <v>1982</v>
          </cell>
          <cell r="D1383">
            <v>1984</v>
          </cell>
          <cell r="E1383">
            <v>746138.05</v>
          </cell>
          <cell r="F1383">
            <v>23680929.43</v>
          </cell>
        </row>
        <row r="1384">
          <cell r="A1384" t="str">
            <v>1019821985</v>
          </cell>
          <cell r="B1384">
            <v>10</v>
          </cell>
          <cell r="C1384">
            <v>1982</v>
          </cell>
          <cell r="D1384">
            <v>1985</v>
          </cell>
          <cell r="E1384">
            <v>3796386.51</v>
          </cell>
          <cell r="F1384">
            <v>29775059.399999999</v>
          </cell>
        </row>
        <row r="1385">
          <cell r="A1385" t="str">
            <v>1019821986</v>
          </cell>
          <cell r="B1385">
            <v>10</v>
          </cell>
          <cell r="C1385">
            <v>1982</v>
          </cell>
          <cell r="D1385">
            <v>1986</v>
          </cell>
          <cell r="E1385">
            <v>4910879</v>
          </cell>
          <cell r="F1385">
            <v>26008015.18</v>
          </cell>
        </row>
        <row r="1386">
          <cell r="A1386" t="str">
            <v>1019821987</v>
          </cell>
          <cell r="B1386">
            <v>10</v>
          </cell>
          <cell r="C1386">
            <v>1982</v>
          </cell>
          <cell r="D1386">
            <v>1987</v>
          </cell>
          <cell r="E1386">
            <v>4524339</v>
          </cell>
          <cell r="F1386">
            <v>19993054.039999999</v>
          </cell>
        </row>
        <row r="1387">
          <cell r="A1387" t="str">
            <v>1019821988</v>
          </cell>
          <cell r="B1387">
            <v>10</v>
          </cell>
          <cell r="C1387">
            <v>1982</v>
          </cell>
          <cell r="D1387">
            <v>1988</v>
          </cell>
          <cell r="E1387">
            <v>7336379</v>
          </cell>
          <cell r="F1387">
            <v>27870903.82</v>
          </cell>
        </row>
        <row r="1388">
          <cell r="A1388" t="str">
            <v>1019821989</v>
          </cell>
          <cell r="B1388">
            <v>10</v>
          </cell>
          <cell r="C1388">
            <v>1982</v>
          </cell>
          <cell r="D1388">
            <v>1989</v>
          </cell>
          <cell r="E1388">
            <v>5109411</v>
          </cell>
          <cell r="F1388">
            <v>16150848.17</v>
          </cell>
        </row>
        <row r="1389">
          <cell r="A1389" t="str">
            <v>1019821990</v>
          </cell>
          <cell r="B1389">
            <v>10</v>
          </cell>
          <cell r="C1389">
            <v>1982</v>
          </cell>
          <cell r="D1389">
            <v>1990</v>
          </cell>
          <cell r="E1389">
            <v>3338401</v>
          </cell>
          <cell r="F1389">
            <v>9007005.9000000004</v>
          </cell>
        </row>
        <row r="1390">
          <cell r="A1390" t="str">
            <v>1019821991</v>
          </cell>
          <cell r="B1390">
            <v>10</v>
          </cell>
          <cell r="C1390">
            <v>1982</v>
          </cell>
          <cell r="D1390">
            <v>1991</v>
          </cell>
          <cell r="E1390">
            <v>2099769</v>
          </cell>
          <cell r="F1390">
            <v>4760176.32</v>
          </cell>
        </row>
        <row r="1391">
          <cell r="A1391" t="str">
            <v>1019821992</v>
          </cell>
          <cell r="B1391">
            <v>10</v>
          </cell>
          <cell r="C1391">
            <v>1982</v>
          </cell>
          <cell r="D1391">
            <v>1992</v>
          </cell>
          <cell r="E1391">
            <v>2116159</v>
          </cell>
          <cell r="F1391">
            <v>4285221.97</v>
          </cell>
        </row>
        <row r="1392">
          <cell r="A1392" t="str">
            <v>1019821993</v>
          </cell>
          <cell r="B1392">
            <v>10</v>
          </cell>
          <cell r="C1392">
            <v>1982</v>
          </cell>
          <cell r="D1392">
            <v>1993</v>
          </cell>
          <cell r="E1392">
            <v>1773449</v>
          </cell>
          <cell r="F1392">
            <v>3236544.42</v>
          </cell>
        </row>
        <row r="1393">
          <cell r="A1393" t="str">
            <v>1019821994</v>
          </cell>
          <cell r="B1393">
            <v>10</v>
          </cell>
          <cell r="C1393">
            <v>1982</v>
          </cell>
          <cell r="D1393">
            <v>1994</v>
          </cell>
          <cell r="E1393">
            <v>2004486</v>
          </cell>
          <cell r="F1393">
            <v>3257289.75</v>
          </cell>
        </row>
        <row r="1394">
          <cell r="A1394" t="str">
            <v>1019821995</v>
          </cell>
          <cell r="B1394">
            <v>10</v>
          </cell>
          <cell r="C1394">
            <v>1982</v>
          </cell>
          <cell r="D1394">
            <v>1995</v>
          </cell>
          <cell r="E1394">
            <v>432559</v>
          </cell>
          <cell r="F1394">
            <v>638889.64</v>
          </cell>
        </row>
        <row r="1395">
          <cell r="A1395" t="str">
            <v>1019821996</v>
          </cell>
          <cell r="B1395">
            <v>10</v>
          </cell>
          <cell r="C1395">
            <v>1982</v>
          </cell>
          <cell r="D1395">
            <v>1996</v>
          </cell>
          <cell r="E1395">
            <v>854220</v>
          </cell>
          <cell r="F1395">
            <v>1132695.72</v>
          </cell>
        </row>
        <row r="1396">
          <cell r="A1396" t="str">
            <v>1019821997</v>
          </cell>
          <cell r="B1396">
            <v>10</v>
          </cell>
          <cell r="C1396">
            <v>1982</v>
          </cell>
          <cell r="D1396">
            <v>1997</v>
          </cell>
          <cell r="E1396">
            <v>233992</v>
          </cell>
          <cell r="F1396">
            <v>284768.26</v>
          </cell>
        </row>
        <row r="1397">
          <cell r="A1397" t="str">
            <v>1019821998</v>
          </cell>
          <cell r="B1397">
            <v>10</v>
          </cell>
          <cell r="C1397">
            <v>1982</v>
          </cell>
          <cell r="D1397">
            <v>1998</v>
          </cell>
          <cell r="E1397">
            <v>7413</v>
          </cell>
          <cell r="F1397">
            <v>8554.6</v>
          </cell>
        </row>
        <row r="1398">
          <cell r="A1398" t="str">
            <v>1019821999</v>
          </cell>
          <cell r="B1398">
            <v>10</v>
          </cell>
          <cell r="C1398">
            <v>1982</v>
          </cell>
          <cell r="D1398">
            <v>1999</v>
          </cell>
          <cell r="E1398">
            <v>44889</v>
          </cell>
          <cell r="F1398">
            <v>49243.23</v>
          </cell>
        </row>
        <row r="1399">
          <cell r="A1399" t="str">
            <v>1019822000</v>
          </cell>
          <cell r="B1399">
            <v>10</v>
          </cell>
          <cell r="C1399">
            <v>1982</v>
          </cell>
          <cell r="D1399">
            <v>2000</v>
          </cell>
          <cell r="E1399">
            <v>80288</v>
          </cell>
          <cell r="F1399">
            <v>87112.48</v>
          </cell>
        </row>
        <row r="1400">
          <cell r="A1400" t="str">
            <v>The SAS</v>
          </cell>
          <cell r="D1400" t="str">
            <v>The SAS</v>
          </cell>
          <cell r="E1400" t="str">
            <v>System</v>
          </cell>
          <cell r="F1400">
            <v>0.375</v>
          </cell>
        </row>
        <row r="1401">
          <cell r="A1401">
            <v>0</v>
          </cell>
        </row>
        <row r="1402">
          <cell r="A1402">
            <v>0</v>
          </cell>
        </row>
        <row r="1403">
          <cell r="A1403">
            <v>0</v>
          </cell>
          <cell r="E1403" t="str">
            <v>PD_LOSS_</v>
          </cell>
        </row>
        <row r="1404">
          <cell r="A1404" t="str">
            <v>VEH_TYPEUNDERYRPRODYR</v>
          </cell>
          <cell r="B1404" t="str">
            <v>VEH_TYPE</v>
          </cell>
          <cell r="C1404" t="str">
            <v>UNDERYR</v>
          </cell>
          <cell r="D1404" t="str">
            <v>PRODYR</v>
          </cell>
          <cell r="E1404" t="str">
            <v>SHEKEL</v>
          </cell>
          <cell r="F1404" t="str">
            <v>INDEXLOSS</v>
          </cell>
        </row>
        <row r="1405">
          <cell r="A1405">
            <v>0</v>
          </cell>
        </row>
        <row r="1406">
          <cell r="A1406" t="str">
            <v>1019822002</v>
          </cell>
          <cell r="B1406">
            <v>10</v>
          </cell>
          <cell r="C1406">
            <v>1982</v>
          </cell>
          <cell r="D1406">
            <v>2002</v>
          </cell>
          <cell r="E1406">
            <v>52910</v>
          </cell>
          <cell r="F1406">
            <v>53756.56</v>
          </cell>
        </row>
        <row r="1407">
          <cell r="A1407" t="str">
            <v>101983.</v>
          </cell>
          <cell r="B1407">
            <v>10</v>
          </cell>
          <cell r="C1407">
            <v>1983</v>
          </cell>
          <cell r="D1407" t="str">
            <v>.</v>
          </cell>
          <cell r="E1407" t="str">
            <v>.</v>
          </cell>
          <cell r="F1407" t="str">
            <v>.</v>
          </cell>
        </row>
        <row r="1408">
          <cell r="A1408" t="str">
            <v>1019831983</v>
          </cell>
          <cell r="B1408">
            <v>10</v>
          </cell>
          <cell r="C1408">
            <v>1983</v>
          </cell>
          <cell r="D1408">
            <v>1983</v>
          </cell>
          <cell r="E1408">
            <v>23131.77</v>
          </cell>
          <cell r="F1408">
            <v>3478601.84</v>
          </cell>
        </row>
        <row r="1409">
          <cell r="A1409" t="str">
            <v>1019831984</v>
          </cell>
          <cell r="B1409">
            <v>10</v>
          </cell>
          <cell r="C1409">
            <v>1983</v>
          </cell>
          <cell r="D1409">
            <v>1984</v>
          </cell>
          <cell r="E1409">
            <v>523874.2</v>
          </cell>
          <cell r="F1409">
            <v>16626719.359999999</v>
          </cell>
        </row>
        <row r="1410">
          <cell r="A1410" t="str">
            <v>1019831985</v>
          </cell>
          <cell r="B1410">
            <v>10</v>
          </cell>
          <cell r="C1410">
            <v>1983</v>
          </cell>
          <cell r="D1410">
            <v>1985</v>
          </cell>
          <cell r="E1410">
            <v>3269150.8</v>
          </cell>
          <cell r="F1410">
            <v>25639949.719999999</v>
          </cell>
        </row>
        <row r="1411">
          <cell r="A1411" t="str">
            <v>1019831986</v>
          </cell>
          <cell r="B1411">
            <v>10</v>
          </cell>
          <cell r="C1411">
            <v>1983</v>
          </cell>
          <cell r="D1411">
            <v>1986</v>
          </cell>
          <cell r="E1411">
            <v>6116717</v>
          </cell>
          <cell r="F1411">
            <v>32394133.23</v>
          </cell>
        </row>
        <row r="1412">
          <cell r="A1412" t="str">
            <v>1019831987</v>
          </cell>
          <cell r="B1412">
            <v>10</v>
          </cell>
          <cell r="C1412">
            <v>1983</v>
          </cell>
          <cell r="D1412">
            <v>1987</v>
          </cell>
          <cell r="E1412">
            <v>7774612</v>
          </cell>
          <cell r="F1412">
            <v>34356010.43</v>
          </cell>
        </row>
        <row r="1413">
          <cell r="A1413" t="str">
            <v>1019831988</v>
          </cell>
          <cell r="B1413">
            <v>10</v>
          </cell>
          <cell r="C1413">
            <v>1983</v>
          </cell>
          <cell r="D1413">
            <v>1988</v>
          </cell>
          <cell r="E1413">
            <v>7836734</v>
          </cell>
          <cell r="F1413">
            <v>29771752.469999999</v>
          </cell>
        </row>
        <row r="1414">
          <cell r="A1414" t="str">
            <v>1019831989</v>
          </cell>
          <cell r="B1414">
            <v>10</v>
          </cell>
          <cell r="C1414">
            <v>1983</v>
          </cell>
          <cell r="D1414">
            <v>1989</v>
          </cell>
          <cell r="E1414">
            <v>7872818</v>
          </cell>
          <cell r="F1414">
            <v>24885977.699999999</v>
          </cell>
        </row>
        <row r="1415">
          <cell r="A1415" t="str">
            <v>1019831990</v>
          </cell>
          <cell r="B1415">
            <v>10</v>
          </cell>
          <cell r="C1415">
            <v>1983</v>
          </cell>
          <cell r="D1415">
            <v>1990</v>
          </cell>
          <cell r="E1415">
            <v>7057787</v>
          </cell>
          <cell r="F1415">
            <v>19041909.329999998</v>
          </cell>
        </row>
        <row r="1416">
          <cell r="A1416" t="str">
            <v>1019831991</v>
          </cell>
          <cell r="B1416">
            <v>10</v>
          </cell>
          <cell r="C1416">
            <v>1983</v>
          </cell>
          <cell r="D1416">
            <v>1991</v>
          </cell>
          <cell r="E1416">
            <v>5153632</v>
          </cell>
          <cell r="F1416">
            <v>11683283.74</v>
          </cell>
        </row>
        <row r="1417">
          <cell r="A1417" t="str">
            <v>1019831992</v>
          </cell>
          <cell r="B1417">
            <v>10</v>
          </cell>
          <cell r="C1417">
            <v>1983</v>
          </cell>
          <cell r="D1417">
            <v>1992</v>
          </cell>
          <cell r="E1417">
            <v>3406419</v>
          </cell>
          <cell r="F1417">
            <v>6897998.4699999997</v>
          </cell>
        </row>
        <row r="1418">
          <cell r="A1418" t="str">
            <v>1019831993</v>
          </cell>
          <cell r="B1418">
            <v>10</v>
          </cell>
          <cell r="C1418">
            <v>1983</v>
          </cell>
          <cell r="D1418">
            <v>1993</v>
          </cell>
          <cell r="E1418">
            <v>1786776</v>
          </cell>
          <cell r="F1418">
            <v>3260866.2</v>
          </cell>
        </row>
        <row r="1419">
          <cell r="A1419" t="str">
            <v>1019831994</v>
          </cell>
          <cell r="B1419">
            <v>10</v>
          </cell>
          <cell r="C1419">
            <v>1983</v>
          </cell>
          <cell r="D1419">
            <v>1994</v>
          </cell>
          <cell r="E1419">
            <v>2672528</v>
          </cell>
          <cell r="F1419">
            <v>4342858</v>
          </cell>
        </row>
        <row r="1420">
          <cell r="A1420" t="str">
            <v>1019831995</v>
          </cell>
          <cell r="B1420">
            <v>10</v>
          </cell>
          <cell r="C1420">
            <v>1983</v>
          </cell>
          <cell r="D1420">
            <v>1995</v>
          </cell>
          <cell r="E1420">
            <v>413008</v>
          </cell>
          <cell r="F1420">
            <v>610012.81999999995</v>
          </cell>
        </row>
        <row r="1421">
          <cell r="A1421" t="str">
            <v>1019831996</v>
          </cell>
          <cell r="B1421">
            <v>10</v>
          </cell>
          <cell r="C1421">
            <v>1983</v>
          </cell>
          <cell r="D1421">
            <v>1996</v>
          </cell>
          <cell r="E1421">
            <v>708936</v>
          </cell>
          <cell r="F1421">
            <v>940049.14</v>
          </cell>
        </row>
        <row r="1422">
          <cell r="A1422" t="str">
            <v>1019831997</v>
          </cell>
          <cell r="B1422">
            <v>10</v>
          </cell>
          <cell r="C1422">
            <v>1983</v>
          </cell>
          <cell r="D1422">
            <v>1997</v>
          </cell>
          <cell r="E1422">
            <v>203557</v>
          </cell>
          <cell r="F1422">
            <v>247728.87</v>
          </cell>
        </row>
        <row r="1423">
          <cell r="A1423" t="str">
            <v>1019831998</v>
          </cell>
          <cell r="B1423">
            <v>10</v>
          </cell>
          <cell r="C1423">
            <v>1983</v>
          </cell>
          <cell r="D1423">
            <v>1998</v>
          </cell>
          <cell r="E1423">
            <v>912314</v>
          </cell>
          <cell r="F1423">
            <v>1052810.3600000001</v>
          </cell>
        </row>
        <row r="1424">
          <cell r="A1424" t="str">
            <v>1019831999</v>
          </cell>
          <cell r="B1424">
            <v>10</v>
          </cell>
          <cell r="C1424">
            <v>1983</v>
          </cell>
          <cell r="D1424">
            <v>1999</v>
          </cell>
          <cell r="E1424">
            <v>67247</v>
          </cell>
          <cell r="F1424">
            <v>73769.960000000006</v>
          </cell>
        </row>
        <row r="1425">
          <cell r="A1425" t="str">
            <v>1019832000</v>
          </cell>
          <cell r="B1425">
            <v>10</v>
          </cell>
          <cell r="C1425">
            <v>1983</v>
          </cell>
          <cell r="D1425">
            <v>2000</v>
          </cell>
          <cell r="E1425">
            <v>144855</v>
          </cell>
          <cell r="F1425">
            <v>157167.67000000001</v>
          </cell>
        </row>
        <row r="1426">
          <cell r="A1426" t="str">
            <v>1019832001</v>
          </cell>
          <cell r="B1426">
            <v>10</v>
          </cell>
          <cell r="C1426">
            <v>1983</v>
          </cell>
          <cell r="D1426">
            <v>2001</v>
          </cell>
          <cell r="E1426">
            <v>45314</v>
          </cell>
          <cell r="F1426">
            <v>48621.919999999998</v>
          </cell>
        </row>
        <row r="1427">
          <cell r="A1427" t="str">
            <v>1019832002</v>
          </cell>
          <cell r="B1427">
            <v>10</v>
          </cell>
          <cell r="C1427">
            <v>1983</v>
          </cell>
          <cell r="D1427">
            <v>2002</v>
          </cell>
          <cell r="E1427">
            <v>509</v>
          </cell>
          <cell r="F1427">
            <v>517.14</v>
          </cell>
        </row>
        <row r="1428">
          <cell r="A1428" t="str">
            <v>101984.</v>
          </cell>
          <cell r="B1428">
            <v>10</v>
          </cell>
          <cell r="C1428">
            <v>1984</v>
          </cell>
          <cell r="D1428" t="str">
            <v>.</v>
          </cell>
          <cell r="E1428" t="str">
            <v>.</v>
          </cell>
          <cell r="F1428" t="str">
            <v>.</v>
          </cell>
        </row>
        <row r="1429">
          <cell r="A1429" t="str">
            <v>1019841980</v>
          </cell>
          <cell r="B1429">
            <v>10</v>
          </cell>
          <cell r="C1429">
            <v>1984</v>
          </cell>
          <cell r="D1429">
            <v>1980</v>
          </cell>
          <cell r="E1429">
            <v>0.84</v>
          </cell>
          <cell r="F1429">
            <v>1482.38</v>
          </cell>
        </row>
        <row r="1430">
          <cell r="A1430" t="str">
            <v>1019841982</v>
          </cell>
          <cell r="B1430">
            <v>10</v>
          </cell>
          <cell r="C1430">
            <v>1984</v>
          </cell>
          <cell r="D1430">
            <v>1982</v>
          </cell>
          <cell r="E1430">
            <v>0.4</v>
          </cell>
          <cell r="F1430">
            <v>147.77000000000001</v>
          </cell>
        </row>
        <row r="1431">
          <cell r="A1431" t="str">
            <v>1019841983</v>
          </cell>
          <cell r="B1431">
            <v>10</v>
          </cell>
          <cell r="C1431">
            <v>1984</v>
          </cell>
          <cell r="D1431">
            <v>1983</v>
          </cell>
          <cell r="E1431">
            <v>5.43</v>
          </cell>
          <cell r="F1431">
            <v>816.57</v>
          </cell>
        </row>
        <row r="1432">
          <cell r="A1432" t="str">
            <v>1019841984</v>
          </cell>
          <cell r="B1432">
            <v>10</v>
          </cell>
          <cell r="C1432">
            <v>1984</v>
          </cell>
          <cell r="D1432">
            <v>1984</v>
          </cell>
          <cell r="E1432">
            <v>163541.69</v>
          </cell>
          <cell r="F1432">
            <v>5190486.16</v>
          </cell>
        </row>
        <row r="1433">
          <cell r="A1433" t="str">
            <v>1019841985</v>
          </cell>
          <cell r="B1433">
            <v>10</v>
          </cell>
          <cell r="C1433">
            <v>1984</v>
          </cell>
          <cell r="D1433">
            <v>1985</v>
          </cell>
          <cell r="E1433">
            <v>3109026.03</v>
          </cell>
          <cell r="F1433">
            <v>24384091.149999999</v>
          </cell>
        </row>
        <row r="1434">
          <cell r="A1434" t="str">
            <v>1019841986</v>
          </cell>
          <cell r="B1434">
            <v>10</v>
          </cell>
          <cell r="C1434">
            <v>1984</v>
          </cell>
          <cell r="D1434">
            <v>1986</v>
          </cell>
          <cell r="E1434">
            <v>5834735</v>
          </cell>
          <cell r="F1434">
            <v>30900756.559999999</v>
          </cell>
        </row>
        <row r="1435">
          <cell r="A1435" t="str">
            <v>1019841987</v>
          </cell>
          <cell r="B1435">
            <v>10</v>
          </cell>
          <cell r="C1435">
            <v>1984</v>
          </cell>
          <cell r="D1435">
            <v>1987</v>
          </cell>
          <cell r="E1435">
            <v>8333866</v>
          </cell>
          <cell r="F1435">
            <v>36827353.850000001</v>
          </cell>
        </row>
        <row r="1436">
          <cell r="A1436" t="str">
            <v>1019841988</v>
          </cell>
          <cell r="B1436">
            <v>10</v>
          </cell>
          <cell r="C1436">
            <v>1984</v>
          </cell>
          <cell r="D1436">
            <v>1988</v>
          </cell>
          <cell r="E1436">
            <v>10052538</v>
          </cell>
          <cell r="F1436">
            <v>38189591.859999999</v>
          </cell>
        </row>
        <row r="1437">
          <cell r="A1437" t="str">
            <v>1019841989</v>
          </cell>
          <cell r="B1437">
            <v>10</v>
          </cell>
          <cell r="C1437">
            <v>1984</v>
          </cell>
          <cell r="D1437">
            <v>1989</v>
          </cell>
          <cell r="E1437">
            <v>8592859</v>
          </cell>
          <cell r="F1437">
            <v>27162027.300000001</v>
          </cell>
        </row>
        <row r="1438">
          <cell r="A1438" t="str">
            <v>1019841990</v>
          </cell>
          <cell r="B1438">
            <v>10</v>
          </cell>
          <cell r="C1438">
            <v>1984</v>
          </cell>
          <cell r="D1438">
            <v>1990</v>
          </cell>
          <cell r="E1438">
            <v>7648031</v>
          </cell>
          <cell r="F1438">
            <v>20634387.640000001</v>
          </cell>
        </row>
        <row r="1439">
          <cell r="A1439" t="str">
            <v>1019841991</v>
          </cell>
          <cell r="B1439">
            <v>10</v>
          </cell>
          <cell r="C1439">
            <v>1984</v>
          </cell>
          <cell r="D1439">
            <v>1991</v>
          </cell>
          <cell r="E1439">
            <v>5373324</v>
          </cell>
          <cell r="F1439">
            <v>12181325.51</v>
          </cell>
        </row>
        <row r="1440">
          <cell r="A1440" t="str">
            <v>1019841992</v>
          </cell>
          <cell r="B1440">
            <v>10</v>
          </cell>
          <cell r="C1440">
            <v>1984</v>
          </cell>
          <cell r="D1440">
            <v>1992</v>
          </cell>
          <cell r="E1440">
            <v>4404008</v>
          </cell>
          <cell r="F1440">
            <v>8918116.1999999993</v>
          </cell>
        </row>
        <row r="1441">
          <cell r="A1441" t="str">
            <v>1019841993</v>
          </cell>
          <cell r="B1441">
            <v>10</v>
          </cell>
          <cell r="C1441">
            <v>1984</v>
          </cell>
          <cell r="D1441">
            <v>1993</v>
          </cell>
          <cell r="E1441">
            <v>4939053</v>
          </cell>
          <cell r="F1441">
            <v>9013771.7200000007</v>
          </cell>
        </row>
        <row r="1442">
          <cell r="A1442" t="str">
            <v>1019841994</v>
          </cell>
          <cell r="B1442">
            <v>10</v>
          </cell>
          <cell r="C1442">
            <v>1984</v>
          </cell>
          <cell r="D1442">
            <v>1994</v>
          </cell>
          <cell r="E1442">
            <v>3145839</v>
          </cell>
          <cell r="F1442">
            <v>5111988.38</v>
          </cell>
        </row>
        <row r="1443">
          <cell r="A1443" t="str">
            <v>1019841995</v>
          </cell>
          <cell r="B1443">
            <v>10</v>
          </cell>
          <cell r="C1443">
            <v>1984</v>
          </cell>
          <cell r="D1443">
            <v>1995</v>
          </cell>
          <cell r="E1443">
            <v>1677339</v>
          </cell>
          <cell r="F1443">
            <v>2477429.7000000002</v>
          </cell>
        </row>
        <row r="1444">
          <cell r="A1444" t="str">
            <v>1019841996</v>
          </cell>
          <cell r="B1444">
            <v>10</v>
          </cell>
          <cell r="C1444">
            <v>1984</v>
          </cell>
          <cell r="D1444">
            <v>1996</v>
          </cell>
          <cell r="E1444">
            <v>11706126</v>
          </cell>
          <cell r="F1444">
            <v>15522323.08</v>
          </cell>
        </row>
        <row r="1445">
          <cell r="A1445" t="str">
            <v>1019841997</v>
          </cell>
          <cell r="B1445">
            <v>10</v>
          </cell>
          <cell r="C1445">
            <v>1984</v>
          </cell>
          <cell r="D1445">
            <v>1997</v>
          </cell>
          <cell r="E1445">
            <v>-276184</v>
          </cell>
          <cell r="F1445">
            <v>-336115.93</v>
          </cell>
        </row>
        <row r="1446">
          <cell r="A1446" t="str">
            <v>1019841998</v>
          </cell>
          <cell r="B1446">
            <v>10</v>
          </cell>
          <cell r="C1446">
            <v>1984</v>
          </cell>
          <cell r="D1446">
            <v>1998</v>
          </cell>
          <cell r="E1446">
            <v>-2127678.96</v>
          </cell>
          <cell r="F1446">
            <v>-2455341.52</v>
          </cell>
        </row>
        <row r="1447">
          <cell r="A1447" t="str">
            <v>1019841999</v>
          </cell>
          <cell r="B1447">
            <v>10</v>
          </cell>
          <cell r="C1447">
            <v>1984</v>
          </cell>
          <cell r="D1447">
            <v>1999</v>
          </cell>
          <cell r="E1447">
            <v>321382</v>
          </cell>
          <cell r="F1447">
            <v>352556.05</v>
          </cell>
        </row>
        <row r="1448">
          <cell r="A1448" t="str">
            <v>1019842000</v>
          </cell>
          <cell r="B1448">
            <v>10</v>
          </cell>
          <cell r="C1448">
            <v>1984</v>
          </cell>
          <cell r="D1448">
            <v>2000</v>
          </cell>
          <cell r="E1448">
            <v>980045</v>
          </cell>
          <cell r="F1448">
            <v>1063348.82</v>
          </cell>
        </row>
        <row r="1449">
          <cell r="A1449" t="str">
            <v>1019842001</v>
          </cell>
          <cell r="B1449">
            <v>10</v>
          </cell>
          <cell r="C1449">
            <v>1984</v>
          </cell>
          <cell r="D1449">
            <v>2001</v>
          </cell>
          <cell r="E1449">
            <v>122586</v>
          </cell>
          <cell r="F1449">
            <v>131534.78</v>
          </cell>
        </row>
        <row r="1450">
          <cell r="A1450" t="str">
            <v>1019842002</v>
          </cell>
          <cell r="B1450">
            <v>10</v>
          </cell>
          <cell r="C1450">
            <v>1984</v>
          </cell>
          <cell r="D1450">
            <v>2002</v>
          </cell>
          <cell r="E1450">
            <v>-79184</v>
          </cell>
          <cell r="F1450">
            <v>-80450.94</v>
          </cell>
        </row>
        <row r="1451">
          <cell r="A1451" t="str">
            <v>101985.</v>
          </cell>
          <cell r="B1451">
            <v>10</v>
          </cell>
          <cell r="C1451">
            <v>1985</v>
          </cell>
          <cell r="D1451" t="str">
            <v>.</v>
          </cell>
          <cell r="E1451" t="str">
            <v>.</v>
          </cell>
          <cell r="F1451" t="str">
            <v>.</v>
          </cell>
        </row>
        <row r="1452">
          <cell r="A1452" t="str">
            <v>1019851985</v>
          </cell>
          <cell r="B1452">
            <v>10</v>
          </cell>
          <cell r="C1452">
            <v>1985</v>
          </cell>
          <cell r="D1452">
            <v>1985</v>
          </cell>
          <cell r="E1452">
            <v>736862.52</v>
          </cell>
          <cell r="F1452">
            <v>5779212.7400000002</v>
          </cell>
        </row>
        <row r="1453">
          <cell r="A1453" t="str">
            <v>1019851986</v>
          </cell>
          <cell r="B1453">
            <v>10</v>
          </cell>
          <cell r="C1453">
            <v>1985</v>
          </cell>
          <cell r="D1453">
            <v>1986</v>
          </cell>
          <cell r="E1453">
            <v>5288165</v>
          </cell>
          <cell r="F1453">
            <v>28006121.84</v>
          </cell>
        </row>
        <row r="1454">
          <cell r="A1454" t="str">
            <v>1019851987</v>
          </cell>
          <cell r="B1454">
            <v>10</v>
          </cell>
          <cell r="C1454">
            <v>1985</v>
          </cell>
          <cell r="D1454">
            <v>1987</v>
          </cell>
          <cell r="E1454">
            <v>7208352</v>
          </cell>
          <cell r="F1454">
            <v>31853707.489999998</v>
          </cell>
        </row>
        <row r="1455">
          <cell r="A1455" t="str">
            <v>1019851988</v>
          </cell>
          <cell r="B1455">
            <v>10</v>
          </cell>
          <cell r="C1455">
            <v>1985</v>
          </cell>
          <cell r="D1455">
            <v>1988</v>
          </cell>
          <cell r="E1455">
            <v>10437726</v>
          </cell>
          <cell r="F1455">
            <v>39652921.07</v>
          </cell>
        </row>
        <row r="1456">
          <cell r="A1456" t="str">
            <v>1019851989</v>
          </cell>
          <cell r="B1456">
            <v>10</v>
          </cell>
          <cell r="C1456">
            <v>1985</v>
          </cell>
          <cell r="D1456">
            <v>1989</v>
          </cell>
          <cell r="E1456">
            <v>11496070</v>
          </cell>
          <cell r="F1456">
            <v>36339077.270000003</v>
          </cell>
        </row>
        <row r="1457">
          <cell r="A1457" t="str">
            <v>1019851990</v>
          </cell>
          <cell r="B1457">
            <v>10</v>
          </cell>
          <cell r="C1457">
            <v>1985</v>
          </cell>
          <cell r="D1457">
            <v>1990</v>
          </cell>
          <cell r="E1457">
            <v>9129641</v>
          </cell>
          <cell r="F1457">
            <v>24631771.420000002</v>
          </cell>
        </row>
        <row r="1458">
          <cell r="A1458" t="str">
            <v>1019851991</v>
          </cell>
          <cell r="B1458">
            <v>10</v>
          </cell>
          <cell r="C1458">
            <v>1985</v>
          </cell>
          <cell r="D1458">
            <v>1991</v>
          </cell>
          <cell r="E1458">
            <v>10831784</v>
          </cell>
          <cell r="F1458">
            <v>24555654.329999998</v>
          </cell>
        </row>
        <row r="1459">
          <cell r="A1459" t="str">
            <v>1019851992</v>
          </cell>
          <cell r="B1459">
            <v>10</v>
          </cell>
          <cell r="C1459">
            <v>1985</v>
          </cell>
          <cell r="D1459">
            <v>1992</v>
          </cell>
          <cell r="E1459">
            <v>6893864</v>
          </cell>
          <cell r="F1459">
            <v>13960074.6</v>
          </cell>
        </row>
        <row r="1460">
          <cell r="A1460" t="str">
            <v>1019851993</v>
          </cell>
          <cell r="B1460">
            <v>10</v>
          </cell>
          <cell r="C1460">
            <v>1985</v>
          </cell>
          <cell r="D1460">
            <v>1993</v>
          </cell>
          <cell r="E1460">
            <v>4418761</v>
          </cell>
          <cell r="F1460">
            <v>8064238.8200000003</v>
          </cell>
        </row>
        <row r="1461">
          <cell r="A1461" t="str">
            <v>The SAS</v>
          </cell>
          <cell r="D1461" t="str">
            <v>The SAS</v>
          </cell>
          <cell r="E1461" t="str">
            <v>System</v>
          </cell>
          <cell r="F1461">
            <v>0.375</v>
          </cell>
        </row>
        <row r="1462">
          <cell r="A1462">
            <v>0</v>
          </cell>
        </row>
        <row r="1463">
          <cell r="A1463">
            <v>0</v>
          </cell>
        </row>
        <row r="1464">
          <cell r="A1464">
            <v>0</v>
          </cell>
          <cell r="E1464" t="str">
            <v>PD_LOSS_</v>
          </cell>
        </row>
        <row r="1465">
          <cell r="A1465" t="str">
            <v>VEH_TYPEUNDERYRPRODYR</v>
          </cell>
          <cell r="B1465" t="str">
            <v>VEH_TYPE</v>
          </cell>
          <cell r="C1465" t="str">
            <v>UNDERYR</v>
          </cell>
          <cell r="D1465" t="str">
            <v>PRODYR</v>
          </cell>
          <cell r="E1465" t="str">
            <v>SHEKEL</v>
          </cell>
          <cell r="F1465" t="str">
            <v>INDEXLOSS</v>
          </cell>
        </row>
        <row r="1466">
          <cell r="A1466">
            <v>0</v>
          </cell>
        </row>
        <row r="1467">
          <cell r="A1467" t="str">
            <v>1019851994</v>
          </cell>
          <cell r="B1467">
            <v>10</v>
          </cell>
          <cell r="C1467">
            <v>1985</v>
          </cell>
          <cell r="D1467">
            <v>1994</v>
          </cell>
          <cell r="E1467">
            <v>6239525</v>
          </cell>
          <cell r="F1467">
            <v>10139228.130000001</v>
          </cell>
        </row>
        <row r="1468">
          <cell r="A1468" t="str">
            <v>1019851995</v>
          </cell>
          <cell r="B1468">
            <v>10</v>
          </cell>
          <cell r="C1468">
            <v>1985</v>
          </cell>
          <cell r="D1468">
            <v>1995</v>
          </cell>
          <cell r="E1468">
            <v>4168225</v>
          </cell>
          <cell r="F1468">
            <v>6156468.3200000003</v>
          </cell>
        </row>
        <row r="1469">
          <cell r="A1469" t="str">
            <v>1019851996</v>
          </cell>
          <cell r="B1469">
            <v>10</v>
          </cell>
          <cell r="C1469">
            <v>1985</v>
          </cell>
          <cell r="D1469">
            <v>1996</v>
          </cell>
          <cell r="E1469">
            <v>1786395</v>
          </cell>
          <cell r="F1469">
            <v>2368759.77</v>
          </cell>
        </row>
        <row r="1470">
          <cell r="A1470" t="str">
            <v>1019851997</v>
          </cell>
          <cell r="B1470">
            <v>10</v>
          </cell>
          <cell r="C1470">
            <v>1985</v>
          </cell>
          <cell r="D1470">
            <v>1997</v>
          </cell>
          <cell r="E1470">
            <v>1602794</v>
          </cell>
          <cell r="F1470">
            <v>1950600.3</v>
          </cell>
        </row>
        <row r="1471">
          <cell r="A1471" t="str">
            <v>1019851998</v>
          </cell>
          <cell r="B1471">
            <v>10</v>
          </cell>
          <cell r="C1471">
            <v>1985</v>
          </cell>
          <cell r="D1471">
            <v>1998</v>
          </cell>
          <cell r="E1471">
            <v>415338</v>
          </cell>
          <cell r="F1471">
            <v>479300.05</v>
          </cell>
        </row>
        <row r="1472">
          <cell r="A1472" t="str">
            <v>1019851999</v>
          </cell>
          <cell r="B1472">
            <v>10</v>
          </cell>
          <cell r="C1472">
            <v>1985</v>
          </cell>
          <cell r="D1472">
            <v>1999</v>
          </cell>
          <cell r="E1472">
            <v>202186</v>
          </cell>
          <cell r="F1472">
            <v>221798.04</v>
          </cell>
        </row>
        <row r="1473">
          <cell r="A1473" t="str">
            <v>1019852000</v>
          </cell>
          <cell r="B1473">
            <v>10</v>
          </cell>
          <cell r="C1473">
            <v>1985</v>
          </cell>
          <cell r="D1473">
            <v>2000</v>
          </cell>
          <cell r="E1473">
            <v>823153</v>
          </cell>
          <cell r="F1473">
            <v>893121</v>
          </cell>
        </row>
        <row r="1474">
          <cell r="A1474" t="str">
            <v>1019852001</v>
          </cell>
          <cell r="B1474">
            <v>10</v>
          </cell>
          <cell r="C1474">
            <v>1985</v>
          </cell>
          <cell r="D1474">
            <v>2001</v>
          </cell>
          <cell r="E1474">
            <v>84693</v>
          </cell>
          <cell r="F1474">
            <v>90875.59</v>
          </cell>
        </row>
        <row r="1475">
          <cell r="A1475" t="str">
            <v>1019852002</v>
          </cell>
          <cell r="B1475">
            <v>10</v>
          </cell>
          <cell r="C1475">
            <v>1985</v>
          </cell>
          <cell r="D1475">
            <v>2002</v>
          </cell>
          <cell r="E1475">
            <v>579143</v>
          </cell>
          <cell r="F1475">
            <v>588409.29</v>
          </cell>
        </row>
        <row r="1476">
          <cell r="A1476" t="str">
            <v>101986.</v>
          </cell>
          <cell r="B1476">
            <v>10</v>
          </cell>
          <cell r="C1476">
            <v>1986</v>
          </cell>
          <cell r="D1476" t="str">
            <v>.</v>
          </cell>
          <cell r="E1476" t="str">
            <v>.</v>
          </cell>
          <cell r="F1476" t="str">
            <v>.</v>
          </cell>
        </row>
        <row r="1477">
          <cell r="A1477" t="str">
            <v>1019861986</v>
          </cell>
          <cell r="B1477">
            <v>10</v>
          </cell>
          <cell r="C1477">
            <v>1986</v>
          </cell>
          <cell r="D1477">
            <v>1986</v>
          </cell>
          <cell r="E1477">
            <v>1173208</v>
          </cell>
          <cell r="F1477">
            <v>6213309.5700000003</v>
          </cell>
        </row>
        <row r="1478">
          <cell r="A1478" t="str">
            <v>1019861987</v>
          </cell>
          <cell r="B1478">
            <v>10</v>
          </cell>
          <cell r="C1478">
            <v>1986</v>
          </cell>
          <cell r="D1478">
            <v>1987</v>
          </cell>
          <cell r="E1478">
            <v>6148392</v>
          </cell>
          <cell r="F1478">
            <v>27169744.25</v>
          </cell>
        </row>
        <row r="1479">
          <cell r="A1479" t="str">
            <v>1019861988</v>
          </cell>
          <cell r="B1479">
            <v>10</v>
          </cell>
          <cell r="C1479">
            <v>1986</v>
          </cell>
          <cell r="D1479">
            <v>1988</v>
          </cell>
          <cell r="E1479">
            <v>10131380</v>
          </cell>
          <cell r="F1479">
            <v>38489112.619999997</v>
          </cell>
        </row>
        <row r="1480">
          <cell r="A1480" t="str">
            <v>1019861989</v>
          </cell>
          <cell r="B1480">
            <v>10</v>
          </cell>
          <cell r="C1480">
            <v>1986</v>
          </cell>
          <cell r="D1480">
            <v>1989</v>
          </cell>
          <cell r="E1480">
            <v>11096039</v>
          </cell>
          <cell r="F1480">
            <v>35074579.280000001</v>
          </cell>
        </row>
        <row r="1481">
          <cell r="A1481" t="str">
            <v>1019861990</v>
          </cell>
          <cell r="B1481">
            <v>10</v>
          </cell>
          <cell r="C1481">
            <v>1986</v>
          </cell>
          <cell r="D1481">
            <v>1990</v>
          </cell>
          <cell r="E1481">
            <v>9333947</v>
          </cell>
          <cell r="F1481">
            <v>25182989.010000002</v>
          </cell>
        </row>
        <row r="1482">
          <cell r="A1482" t="str">
            <v>1019861991</v>
          </cell>
          <cell r="B1482">
            <v>10</v>
          </cell>
          <cell r="C1482">
            <v>1986</v>
          </cell>
          <cell r="D1482">
            <v>1991</v>
          </cell>
          <cell r="E1482">
            <v>8812564</v>
          </cell>
          <cell r="F1482">
            <v>19978082.59</v>
          </cell>
        </row>
        <row r="1483">
          <cell r="A1483" t="str">
            <v>1019861992</v>
          </cell>
          <cell r="B1483">
            <v>10</v>
          </cell>
          <cell r="C1483">
            <v>1986</v>
          </cell>
          <cell r="D1483">
            <v>1992</v>
          </cell>
          <cell r="E1483">
            <v>7768765</v>
          </cell>
          <cell r="F1483">
            <v>15731749.119999999</v>
          </cell>
        </row>
        <row r="1484">
          <cell r="A1484" t="str">
            <v>1019861993</v>
          </cell>
          <cell r="B1484">
            <v>10</v>
          </cell>
          <cell r="C1484">
            <v>1986</v>
          </cell>
          <cell r="D1484">
            <v>1993</v>
          </cell>
          <cell r="E1484">
            <v>8400944</v>
          </cell>
          <cell r="F1484">
            <v>15331722.800000001</v>
          </cell>
        </row>
        <row r="1485">
          <cell r="A1485" t="str">
            <v>1019861994</v>
          </cell>
          <cell r="B1485">
            <v>10</v>
          </cell>
          <cell r="C1485">
            <v>1986</v>
          </cell>
          <cell r="D1485">
            <v>1994</v>
          </cell>
          <cell r="E1485">
            <v>6481011</v>
          </cell>
          <cell r="F1485">
            <v>10531642.880000001</v>
          </cell>
        </row>
        <row r="1486">
          <cell r="A1486" t="str">
            <v>1019861995</v>
          </cell>
          <cell r="B1486">
            <v>10</v>
          </cell>
          <cell r="C1486">
            <v>1986</v>
          </cell>
          <cell r="D1486">
            <v>1995</v>
          </cell>
          <cell r="E1486">
            <v>3788398</v>
          </cell>
          <cell r="F1486">
            <v>5595463.8499999996</v>
          </cell>
        </row>
        <row r="1487">
          <cell r="A1487" t="str">
            <v>1019861996</v>
          </cell>
          <cell r="B1487">
            <v>10</v>
          </cell>
          <cell r="C1487">
            <v>1986</v>
          </cell>
          <cell r="D1487">
            <v>1996</v>
          </cell>
          <cell r="E1487">
            <v>4427096</v>
          </cell>
          <cell r="F1487">
            <v>5870329.2999999998</v>
          </cell>
        </row>
        <row r="1488">
          <cell r="A1488" t="str">
            <v>1019861997</v>
          </cell>
          <cell r="B1488">
            <v>10</v>
          </cell>
          <cell r="C1488">
            <v>1986</v>
          </cell>
          <cell r="D1488">
            <v>1997</v>
          </cell>
          <cell r="E1488">
            <v>1220342</v>
          </cell>
          <cell r="F1488">
            <v>1485156.21</v>
          </cell>
        </row>
        <row r="1489">
          <cell r="A1489" t="str">
            <v>1019861998</v>
          </cell>
          <cell r="B1489">
            <v>10</v>
          </cell>
          <cell r="C1489">
            <v>1986</v>
          </cell>
          <cell r="D1489">
            <v>1998</v>
          </cell>
          <cell r="E1489">
            <v>2789299</v>
          </cell>
          <cell r="F1489">
            <v>3218851.05</v>
          </cell>
        </row>
        <row r="1490">
          <cell r="A1490" t="str">
            <v>1019861999</v>
          </cell>
          <cell r="B1490">
            <v>10</v>
          </cell>
          <cell r="C1490">
            <v>1986</v>
          </cell>
          <cell r="D1490">
            <v>1999</v>
          </cell>
          <cell r="E1490">
            <v>205552</v>
          </cell>
          <cell r="F1490">
            <v>225490.54</v>
          </cell>
        </row>
        <row r="1491">
          <cell r="A1491" t="str">
            <v>1019862000</v>
          </cell>
          <cell r="B1491">
            <v>10</v>
          </cell>
          <cell r="C1491">
            <v>1986</v>
          </cell>
          <cell r="D1491">
            <v>2000</v>
          </cell>
          <cell r="E1491">
            <v>1307182</v>
          </cell>
          <cell r="F1491">
            <v>1418292.47</v>
          </cell>
        </row>
        <row r="1492">
          <cell r="A1492" t="str">
            <v>1019862001</v>
          </cell>
          <cell r="B1492">
            <v>10</v>
          </cell>
          <cell r="C1492">
            <v>1986</v>
          </cell>
          <cell r="D1492">
            <v>2001</v>
          </cell>
          <cell r="E1492">
            <v>369329</v>
          </cell>
          <cell r="F1492">
            <v>396290.02</v>
          </cell>
        </row>
        <row r="1493">
          <cell r="A1493" t="str">
            <v>1019862002</v>
          </cell>
          <cell r="B1493">
            <v>10</v>
          </cell>
          <cell r="C1493">
            <v>1986</v>
          </cell>
          <cell r="D1493">
            <v>2002</v>
          </cell>
          <cell r="E1493">
            <v>452899</v>
          </cell>
          <cell r="F1493">
            <v>460145.38</v>
          </cell>
        </row>
        <row r="1494">
          <cell r="A1494" t="str">
            <v>101987.</v>
          </cell>
          <cell r="B1494">
            <v>10</v>
          </cell>
          <cell r="C1494">
            <v>1987</v>
          </cell>
          <cell r="D1494" t="str">
            <v>.</v>
          </cell>
          <cell r="E1494" t="str">
            <v>.</v>
          </cell>
          <cell r="F1494" t="str">
            <v>.</v>
          </cell>
        </row>
        <row r="1495">
          <cell r="A1495" t="str">
            <v>1019871983</v>
          </cell>
          <cell r="B1495">
            <v>10</v>
          </cell>
          <cell r="C1495">
            <v>1987</v>
          </cell>
          <cell r="D1495">
            <v>1983</v>
          </cell>
          <cell r="E1495">
            <v>7.29</v>
          </cell>
          <cell r="F1495">
            <v>1096.28</v>
          </cell>
        </row>
        <row r="1496">
          <cell r="A1496" t="str">
            <v>1019871984</v>
          </cell>
          <cell r="B1496">
            <v>10</v>
          </cell>
          <cell r="C1496">
            <v>1987</v>
          </cell>
          <cell r="D1496">
            <v>1984</v>
          </cell>
          <cell r="E1496">
            <v>110.11</v>
          </cell>
          <cell r="F1496">
            <v>3494.67</v>
          </cell>
        </row>
        <row r="1497">
          <cell r="A1497" t="str">
            <v>1019871987</v>
          </cell>
          <cell r="B1497">
            <v>10</v>
          </cell>
          <cell r="C1497">
            <v>1987</v>
          </cell>
          <cell r="D1497">
            <v>1987</v>
          </cell>
          <cell r="E1497">
            <v>2061217</v>
          </cell>
          <cell r="F1497">
            <v>9108517.9199999999</v>
          </cell>
        </row>
        <row r="1498">
          <cell r="A1498" t="str">
            <v>1019871988</v>
          </cell>
          <cell r="B1498">
            <v>10</v>
          </cell>
          <cell r="C1498">
            <v>1987</v>
          </cell>
          <cell r="D1498">
            <v>1988</v>
          </cell>
          <cell r="E1498">
            <v>11133878</v>
          </cell>
          <cell r="F1498">
            <v>42297602.520000003</v>
          </cell>
        </row>
        <row r="1499">
          <cell r="A1499" t="str">
            <v>1019871989</v>
          </cell>
          <cell r="B1499">
            <v>10</v>
          </cell>
          <cell r="C1499">
            <v>1987</v>
          </cell>
          <cell r="D1499">
            <v>1989</v>
          </cell>
          <cell r="E1499">
            <v>13739794</v>
          </cell>
          <cell r="F1499">
            <v>43431488.829999998</v>
          </cell>
        </row>
        <row r="1500">
          <cell r="A1500" t="str">
            <v>1019871990</v>
          </cell>
          <cell r="B1500">
            <v>10</v>
          </cell>
          <cell r="C1500">
            <v>1987</v>
          </cell>
          <cell r="D1500">
            <v>1990</v>
          </cell>
          <cell r="E1500">
            <v>19936186</v>
          </cell>
          <cell r="F1500">
            <v>53787829.829999998</v>
          </cell>
        </row>
        <row r="1501">
          <cell r="A1501" t="str">
            <v>1019871991</v>
          </cell>
          <cell r="B1501">
            <v>10</v>
          </cell>
          <cell r="C1501">
            <v>1987</v>
          </cell>
          <cell r="D1501">
            <v>1991</v>
          </cell>
          <cell r="E1501">
            <v>17011514</v>
          </cell>
          <cell r="F1501">
            <v>38565102.240000002</v>
          </cell>
        </row>
        <row r="1502">
          <cell r="A1502" t="str">
            <v>1019871992</v>
          </cell>
          <cell r="B1502">
            <v>10</v>
          </cell>
          <cell r="C1502">
            <v>1987</v>
          </cell>
          <cell r="D1502">
            <v>1992</v>
          </cell>
          <cell r="E1502">
            <v>17809345</v>
          </cell>
          <cell r="F1502">
            <v>36063923.619999997</v>
          </cell>
        </row>
        <row r="1503">
          <cell r="A1503" t="str">
            <v>1019871993</v>
          </cell>
          <cell r="B1503">
            <v>10</v>
          </cell>
          <cell r="C1503">
            <v>1987</v>
          </cell>
          <cell r="D1503">
            <v>1993</v>
          </cell>
          <cell r="E1503">
            <v>16444483</v>
          </cell>
          <cell r="F1503">
            <v>30011181.469999999</v>
          </cell>
        </row>
        <row r="1504">
          <cell r="A1504" t="str">
            <v>1019871994</v>
          </cell>
          <cell r="B1504">
            <v>10</v>
          </cell>
          <cell r="C1504">
            <v>1987</v>
          </cell>
          <cell r="D1504">
            <v>1994</v>
          </cell>
          <cell r="E1504">
            <v>12302461</v>
          </cell>
          <cell r="F1504">
            <v>19991499.129999999</v>
          </cell>
        </row>
        <row r="1505">
          <cell r="A1505" t="str">
            <v>1019871995</v>
          </cell>
          <cell r="B1505">
            <v>10</v>
          </cell>
          <cell r="C1505">
            <v>1987</v>
          </cell>
          <cell r="D1505">
            <v>1995</v>
          </cell>
          <cell r="E1505">
            <v>13442304</v>
          </cell>
          <cell r="F1505">
            <v>19854283.010000002</v>
          </cell>
        </row>
        <row r="1506">
          <cell r="A1506" t="str">
            <v>1019871996</v>
          </cell>
          <cell r="B1506">
            <v>10</v>
          </cell>
          <cell r="C1506">
            <v>1987</v>
          </cell>
          <cell r="D1506">
            <v>1996</v>
          </cell>
          <cell r="E1506">
            <v>7107243</v>
          </cell>
          <cell r="F1506">
            <v>9424204.2200000007</v>
          </cell>
        </row>
        <row r="1507">
          <cell r="A1507" t="str">
            <v>1019871997</v>
          </cell>
          <cell r="B1507">
            <v>10</v>
          </cell>
          <cell r="C1507">
            <v>1987</v>
          </cell>
          <cell r="D1507">
            <v>1997</v>
          </cell>
          <cell r="E1507">
            <v>9143392</v>
          </cell>
          <cell r="F1507">
            <v>11127508.060000001</v>
          </cell>
        </row>
        <row r="1508">
          <cell r="A1508" t="str">
            <v>1019871998</v>
          </cell>
          <cell r="B1508">
            <v>10</v>
          </cell>
          <cell r="C1508">
            <v>1987</v>
          </cell>
          <cell r="D1508">
            <v>1998</v>
          </cell>
          <cell r="E1508">
            <v>3799904</v>
          </cell>
          <cell r="F1508">
            <v>4385089.22</v>
          </cell>
        </row>
        <row r="1509">
          <cell r="A1509" t="str">
            <v>1019871999</v>
          </cell>
          <cell r="B1509">
            <v>10</v>
          </cell>
          <cell r="C1509">
            <v>1987</v>
          </cell>
          <cell r="D1509">
            <v>1999</v>
          </cell>
          <cell r="E1509">
            <v>1898438</v>
          </cell>
          <cell r="F1509">
            <v>2082586.49</v>
          </cell>
        </row>
        <row r="1510">
          <cell r="A1510" t="str">
            <v>1019872000</v>
          </cell>
          <cell r="B1510">
            <v>10</v>
          </cell>
          <cell r="C1510">
            <v>1987</v>
          </cell>
          <cell r="D1510">
            <v>2000</v>
          </cell>
          <cell r="E1510">
            <v>1675199</v>
          </cell>
          <cell r="F1510">
            <v>1817590.91</v>
          </cell>
        </row>
        <row r="1511">
          <cell r="A1511" t="str">
            <v>1019872001</v>
          </cell>
          <cell r="B1511">
            <v>10</v>
          </cell>
          <cell r="C1511">
            <v>1987</v>
          </cell>
          <cell r="D1511">
            <v>2001</v>
          </cell>
          <cell r="E1511">
            <v>1485994</v>
          </cell>
          <cell r="F1511">
            <v>1594471.56</v>
          </cell>
        </row>
        <row r="1512">
          <cell r="A1512" t="str">
            <v>1019872002</v>
          </cell>
          <cell r="B1512">
            <v>10</v>
          </cell>
          <cell r="C1512">
            <v>1987</v>
          </cell>
          <cell r="D1512">
            <v>2002</v>
          </cell>
          <cell r="E1512">
            <v>1159071</v>
          </cell>
          <cell r="F1512">
            <v>1177616.1399999999</v>
          </cell>
        </row>
        <row r="1513">
          <cell r="A1513" t="str">
            <v>101988.</v>
          </cell>
          <cell r="B1513">
            <v>10</v>
          </cell>
          <cell r="C1513">
            <v>1988</v>
          </cell>
          <cell r="D1513" t="str">
            <v>.</v>
          </cell>
          <cell r="E1513" t="str">
            <v>.</v>
          </cell>
          <cell r="F1513" t="str">
            <v>.</v>
          </cell>
        </row>
        <row r="1514">
          <cell r="A1514" t="str">
            <v>1019881988</v>
          </cell>
          <cell r="B1514">
            <v>10</v>
          </cell>
          <cell r="C1514">
            <v>1988</v>
          </cell>
          <cell r="D1514">
            <v>1988</v>
          </cell>
          <cell r="E1514">
            <v>2495116</v>
          </cell>
          <cell r="F1514">
            <v>9478945.6799999997</v>
          </cell>
        </row>
        <row r="1515">
          <cell r="A1515" t="str">
            <v>1019881989</v>
          </cell>
          <cell r="B1515">
            <v>10</v>
          </cell>
          <cell r="C1515">
            <v>1988</v>
          </cell>
          <cell r="D1515">
            <v>1989</v>
          </cell>
          <cell r="E1515">
            <v>15234817</v>
          </cell>
          <cell r="F1515">
            <v>48157256.539999999</v>
          </cell>
        </row>
        <row r="1516">
          <cell r="A1516" t="str">
            <v>1019881990</v>
          </cell>
          <cell r="B1516">
            <v>10</v>
          </cell>
          <cell r="C1516">
            <v>1988</v>
          </cell>
          <cell r="D1516">
            <v>1990</v>
          </cell>
          <cell r="E1516">
            <v>19594266</v>
          </cell>
          <cell r="F1516">
            <v>52865329.670000002</v>
          </cell>
        </row>
        <row r="1517">
          <cell r="A1517" t="str">
            <v>1019881991</v>
          </cell>
          <cell r="B1517">
            <v>10</v>
          </cell>
          <cell r="C1517">
            <v>1988</v>
          </cell>
          <cell r="D1517">
            <v>1991</v>
          </cell>
          <cell r="E1517">
            <v>26611462.5</v>
          </cell>
          <cell r="F1517">
            <v>60328185.490000002</v>
          </cell>
        </row>
        <row r="1518">
          <cell r="A1518" t="str">
            <v>1019881992</v>
          </cell>
          <cell r="B1518">
            <v>10</v>
          </cell>
          <cell r="C1518">
            <v>1988</v>
          </cell>
          <cell r="D1518">
            <v>1992</v>
          </cell>
          <cell r="E1518">
            <v>21781218</v>
          </cell>
          <cell r="F1518">
            <v>44106966.450000003</v>
          </cell>
        </row>
        <row r="1519">
          <cell r="A1519" t="str">
            <v>1019881993</v>
          </cell>
          <cell r="B1519">
            <v>10</v>
          </cell>
          <cell r="C1519">
            <v>1988</v>
          </cell>
          <cell r="D1519">
            <v>1993</v>
          </cell>
          <cell r="E1519">
            <v>21516108</v>
          </cell>
          <cell r="F1519">
            <v>39266897.100000001</v>
          </cell>
        </row>
        <row r="1520">
          <cell r="A1520" t="str">
            <v>1019881994</v>
          </cell>
          <cell r="B1520">
            <v>10</v>
          </cell>
          <cell r="C1520">
            <v>1988</v>
          </cell>
          <cell r="D1520">
            <v>1994</v>
          </cell>
          <cell r="E1520">
            <v>15641575</v>
          </cell>
          <cell r="F1520">
            <v>25417559.379999999</v>
          </cell>
        </row>
        <row r="1521">
          <cell r="A1521" t="str">
            <v>1019881995</v>
          </cell>
          <cell r="B1521">
            <v>10</v>
          </cell>
          <cell r="C1521">
            <v>1988</v>
          </cell>
          <cell r="D1521">
            <v>1995</v>
          </cell>
          <cell r="E1521">
            <v>14556401</v>
          </cell>
          <cell r="F1521">
            <v>21499804.280000001</v>
          </cell>
        </row>
        <row r="1522">
          <cell r="A1522" t="str">
            <v>The SAS</v>
          </cell>
          <cell r="D1522" t="str">
            <v>The SAS</v>
          </cell>
          <cell r="E1522" t="str">
            <v>System</v>
          </cell>
          <cell r="F1522">
            <v>0.375</v>
          </cell>
        </row>
        <row r="1523">
          <cell r="A1523">
            <v>0</v>
          </cell>
        </row>
        <row r="1524">
          <cell r="A1524">
            <v>0</v>
          </cell>
        </row>
        <row r="1525">
          <cell r="A1525">
            <v>0</v>
          </cell>
          <cell r="E1525" t="str">
            <v>PD_LOSS_</v>
          </cell>
        </row>
        <row r="1526">
          <cell r="A1526" t="str">
            <v>VEH_TYPEUNDERYRPRODYR</v>
          </cell>
          <cell r="B1526" t="str">
            <v>VEH_TYPE</v>
          </cell>
          <cell r="C1526" t="str">
            <v>UNDERYR</v>
          </cell>
          <cell r="D1526" t="str">
            <v>PRODYR</v>
          </cell>
          <cell r="E1526" t="str">
            <v>SHEKEL</v>
          </cell>
          <cell r="F1526" t="str">
            <v>INDEXLOSS</v>
          </cell>
        </row>
        <row r="1527">
          <cell r="A1527">
            <v>0</v>
          </cell>
        </row>
        <row r="1528">
          <cell r="A1528" t="str">
            <v>1019881996</v>
          </cell>
          <cell r="B1528">
            <v>10</v>
          </cell>
          <cell r="C1528">
            <v>1988</v>
          </cell>
          <cell r="D1528">
            <v>1996</v>
          </cell>
          <cell r="E1528">
            <v>10270437</v>
          </cell>
          <cell r="F1528">
            <v>13618599.460000001</v>
          </cell>
        </row>
        <row r="1529">
          <cell r="A1529" t="str">
            <v>1019881997</v>
          </cell>
          <cell r="B1529">
            <v>10</v>
          </cell>
          <cell r="C1529">
            <v>1988</v>
          </cell>
          <cell r="D1529">
            <v>1997</v>
          </cell>
          <cell r="E1529">
            <v>8901576.5</v>
          </cell>
          <cell r="F1529">
            <v>10833218.6</v>
          </cell>
        </row>
        <row r="1530">
          <cell r="A1530" t="str">
            <v>1019881998</v>
          </cell>
          <cell r="B1530">
            <v>10</v>
          </cell>
          <cell r="C1530">
            <v>1988</v>
          </cell>
          <cell r="D1530">
            <v>1998</v>
          </cell>
          <cell r="E1530">
            <v>10731514</v>
          </cell>
          <cell r="F1530">
            <v>12384167.16</v>
          </cell>
        </row>
        <row r="1531">
          <cell r="A1531" t="str">
            <v>1019881999</v>
          </cell>
          <cell r="B1531">
            <v>10</v>
          </cell>
          <cell r="C1531">
            <v>1988</v>
          </cell>
          <cell r="D1531">
            <v>1999</v>
          </cell>
          <cell r="E1531">
            <v>4753266</v>
          </cell>
          <cell r="F1531">
            <v>5214332.8</v>
          </cell>
        </row>
        <row r="1532">
          <cell r="A1532" t="str">
            <v>1019882000</v>
          </cell>
          <cell r="B1532">
            <v>10</v>
          </cell>
          <cell r="C1532">
            <v>1988</v>
          </cell>
          <cell r="D1532">
            <v>2000</v>
          </cell>
          <cell r="E1532">
            <v>1428180</v>
          </cell>
          <cell r="F1532">
            <v>1549575.3</v>
          </cell>
        </row>
        <row r="1533">
          <cell r="A1533" t="str">
            <v>1019882001</v>
          </cell>
          <cell r="B1533">
            <v>10</v>
          </cell>
          <cell r="C1533">
            <v>1988</v>
          </cell>
          <cell r="D1533">
            <v>2001</v>
          </cell>
          <cell r="E1533">
            <v>400275</v>
          </cell>
          <cell r="F1533">
            <v>429495.07</v>
          </cell>
        </row>
        <row r="1534">
          <cell r="A1534" t="str">
            <v>1019882002</v>
          </cell>
          <cell r="B1534">
            <v>10</v>
          </cell>
          <cell r="C1534">
            <v>1988</v>
          </cell>
          <cell r="D1534">
            <v>2002</v>
          </cell>
          <cell r="E1534">
            <v>2427725</v>
          </cell>
          <cell r="F1534">
            <v>2466568.6</v>
          </cell>
        </row>
        <row r="1535">
          <cell r="A1535" t="str">
            <v>101989.</v>
          </cell>
          <cell r="B1535">
            <v>10</v>
          </cell>
          <cell r="C1535">
            <v>1989</v>
          </cell>
          <cell r="D1535" t="str">
            <v>.</v>
          </cell>
          <cell r="E1535" t="str">
            <v>.</v>
          </cell>
          <cell r="F1535" t="str">
            <v>.</v>
          </cell>
        </row>
        <row r="1536">
          <cell r="A1536" t="str">
            <v>1019891989</v>
          </cell>
          <cell r="B1536">
            <v>10</v>
          </cell>
          <cell r="C1536">
            <v>1989</v>
          </cell>
          <cell r="D1536">
            <v>1989</v>
          </cell>
          <cell r="E1536">
            <v>2937666</v>
          </cell>
          <cell r="F1536">
            <v>9285962.2300000004</v>
          </cell>
        </row>
        <row r="1537">
          <cell r="A1537" t="str">
            <v>1019891990</v>
          </cell>
          <cell r="B1537">
            <v>10</v>
          </cell>
          <cell r="C1537">
            <v>1989</v>
          </cell>
          <cell r="D1537">
            <v>1990</v>
          </cell>
          <cell r="E1537">
            <v>17424923</v>
          </cell>
          <cell r="F1537">
            <v>47012442.25</v>
          </cell>
        </row>
        <row r="1538">
          <cell r="A1538" t="str">
            <v>1019891991</v>
          </cell>
          <cell r="B1538">
            <v>10</v>
          </cell>
          <cell r="C1538">
            <v>1989</v>
          </cell>
          <cell r="D1538">
            <v>1991</v>
          </cell>
          <cell r="E1538">
            <v>24802639.5</v>
          </cell>
          <cell r="F1538">
            <v>56227583.75</v>
          </cell>
        </row>
        <row r="1539">
          <cell r="A1539" t="str">
            <v>1019891992</v>
          </cell>
          <cell r="B1539">
            <v>10</v>
          </cell>
          <cell r="C1539">
            <v>1989</v>
          </cell>
          <cell r="D1539">
            <v>1992</v>
          </cell>
          <cell r="E1539">
            <v>28048094</v>
          </cell>
          <cell r="F1539">
            <v>56797390.350000001</v>
          </cell>
        </row>
        <row r="1540">
          <cell r="A1540" t="str">
            <v>1019891993</v>
          </cell>
          <cell r="B1540">
            <v>10</v>
          </cell>
          <cell r="C1540">
            <v>1989</v>
          </cell>
          <cell r="D1540">
            <v>1993</v>
          </cell>
          <cell r="E1540">
            <v>24111075</v>
          </cell>
          <cell r="F1540">
            <v>44002711.869999997</v>
          </cell>
        </row>
        <row r="1541">
          <cell r="A1541" t="str">
            <v>1019891994</v>
          </cell>
          <cell r="B1541">
            <v>10</v>
          </cell>
          <cell r="C1541">
            <v>1989</v>
          </cell>
          <cell r="D1541">
            <v>1994</v>
          </cell>
          <cell r="E1541">
            <v>16790869</v>
          </cell>
          <cell r="F1541">
            <v>27285162.129999999</v>
          </cell>
        </row>
        <row r="1542">
          <cell r="A1542" t="str">
            <v>1019891995</v>
          </cell>
          <cell r="B1542">
            <v>10</v>
          </cell>
          <cell r="C1542">
            <v>1989</v>
          </cell>
          <cell r="D1542">
            <v>1995</v>
          </cell>
          <cell r="E1542">
            <v>10637871</v>
          </cell>
          <cell r="F1542">
            <v>15712135.470000001</v>
          </cell>
        </row>
        <row r="1543">
          <cell r="A1543" t="str">
            <v>1019891996</v>
          </cell>
          <cell r="B1543">
            <v>10</v>
          </cell>
          <cell r="C1543">
            <v>1989</v>
          </cell>
          <cell r="D1543">
            <v>1996</v>
          </cell>
          <cell r="E1543">
            <v>22588513</v>
          </cell>
          <cell r="F1543">
            <v>29952368.239999998</v>
          </cell>
        </row>
        <row r="1544">
          <cell r="A1544" t="str">
            <v>1019891997</v>
          </cell>
          <cell r="B1544">
            <v>10</v>
          </cell>
          <cell r="C1544">
            <v>1989</v>
          </cell>
          <cell r="D1544">
            <v>1997</v>
          </cell>
          <cell r="E1544">
            <v>12382585.5</v>
          </cell>
          <cell r="F1544">
            <v>15069606.550000001</v>
          </cell>
        </row>
        <row r="1545">
          <cell r="A1545" t="str">
            <v>1019891998</v>
          </cell>
          <cell r="B1545">
            <v>10</v>
          </cell>
          <cell r="C1545">
            <v>1989</v>
          </cell>
          <cell r="D1545">
            <v>1998</v>
          </cell>
          <cell r="E1545">
            <v>3600748</v>
          </cell>
          <cell r="F1545">
            <v>4155263.19</v>
          </cell>
        </row>
        <row r="1546">
          <cell r="A1546" t="str">
            <v>1019891999</v>
          </cell>
          <cell r="B1546">
            <v>10</v>
          </cell>
          <cell r="C1546">
            <v>1989</v>
          </cell>
          <cell r="D1546">
            <v>1999</v>
          </cell>
          <cell r="E1546">
            <v>3518081</v>
          </cell>
          <cell r="F1546">
            <v>3859334.86</v>
          </cell>
        </row>
        <row r="1547">
          <cell r="A1547" t="str">
            <v>1019892000</v>
          </cell>
          <cell r="B1547">
            <v>10</v>
          </cell>
          <cell r="C1547">
            <v>1989</v>
          </cell>
          <cell r="D1547">
            <v>2000</v>
          </cell>
          <cell r="E1547">
            <v>2228740</v>
          </cell>
          <cell r="F1547">
            <v>2418182.9</v>
          </cell>
        </row>
        <row r="1548">
          <cell r="A1548" t="str">
            <v>1019892001</v>
          </cell>
          <cell r="B1548">
            <v>10</v>
          </cell>
          <cell r="C1548">
            <v>1989</v>
          </cell>
          <cell r="D1548">
            <v>2001</v>
          </cell>
          <cell r="E1548">
            <v>8397014</v>
          </cell>
          <cell r="F1548">
            <v>9009996.0199999996</v>
          </cell>
        </row>
        <row r="1549">
          <cell r="A1549" t="str">
            <v>1019892002</v>
          </cell>
          <cell r="B1549">
            <v>10</v>
          </cell>
          <cell r="C1549">
            <v>1989</v>
          </cell>
          <cell r="D1549">
            <v>2002</v>
          </cell>
          <cell r="E1549">
            <v>2008128</v>
          </cell>
          <cell r="F1549">
            <v>2040258.05</v>
          </cell>
        </row>
        <row r="1550">
          <cell r="A1550" t="str">
            <v>101990.</v>
          </cell>
          <cell r="B1550">
            <v>10</v>
          </cell>
          <cell r="C1550">
            <v>1990</v>
          </cell>
          <cell r="D1550" t="str">
            <v>.</v>
          </cell>
          <cell r="E1550" t="str">
            <v>.</v>
          </cell>
          <cell r="F1550" t="str">
            <v>.</v>
          </cell>
        </row>
        <row r="1551">
          <cell r="A1551" t="str">
            <v>1019901990</v>
          </cell>
          <cell r="B1551">
            <v>10</v>
          </cell>
          <cell r="C1551">
            <v>1990</v>
          </cell>
          <cell r="D1551">
            <v>1990</v>
          </cell>
          <cell r="E1551">
            <v>4248401</v>
          </cell>
          <cell r="F1551">
            <v>11462185.9</v>
          </cell>
        </row>
        <row r="1552">
          <cell r="A1552" t="str">
            <v>1019901991</v>
          </cell>
          <cell r="B1552">
            <v>10</v>
          </cell>
          <cell r="C1552">
            <v>1990</v>
          </cell>
          <cell r="D1552">
            <v>1991</v>
          </cell>
          <cell r="E1552">
            <v>23968846.5</v>
          </cell>
          <cell r="F1552">
            <v>54337375.020000003</v>
          </cell>
        </row>
        <row r="1553">
          <cell r="A1553" t="str">
            <v>1019901992</v>
          </cell>
          <cell r="B1553">
            <v>10</v>
          </cell>
          <cell r="C1553">
            <v>1990</v>
          </cell>
          <cell r="D1553">
            <v>1992</v>
          </cell>
          <cell r="E1553">
            <v>30593754</v>
          </cell>
          <cell r="F1553">
            <v>61952351.850000001</v>
          </cell>
        </row>
        <row r="1554">
          <cell r="A1554" t="str">
            <v>1019901993</v>
          </cell>
          <cell r="B1554">
            <v>10</v>
          </cell>
          <cell r="C1554">
            <v>1990</v>
          </cell>
          <cell r="D1554">
            <v>1993</v>
          </cell>
          <cell r="E1554">
            <v>34733051.5</v>
          </cell>
          <cell r="F1554">
            <v>63387818.990000002</v>
          </cell>
        </row>
        <row r="1555">
          <cell r="A1555" t="str">
            <v>1019901994</v>
          </cell>
          <cell r="B1555">
            <v>10</v>
          </cell>
          <cell r="C1555">
            <v>1990</v>
          </cell>
          <cell r="D1555">
            <v>1994</v>
          </cell>
          <cell r="E1555">
            <v>27665019</v>
          </cell>
          <cell r="F1555">
            <v>44955655.880000003</v>
          </cell>
        </row>
        <row r="1556">
          <cell r="A1556" t="str">
            <v>1019901995</v>
          </cell>
          <cell r="B1556">
            <v>10</v>
          </cell>
          <cell r="C1556">
            <v>1990</v>
          </cell>
          <cell r="D1556">
            <v>1995</v>
          </cell>
          <cell r="E1556">
            <v>22250490</v>
          </cell>
          <cell r="F1556">
            <v>32863973.73</v>
          </cell>
        </row>
        <row r="1557">
          <cell r="A1557" t="str">
            <v>1019901996</v>
          </cell>
          <cell r="B1557">
            <v>10</v>
          </cell>
          <cell r="C1557">
            <v>1990</v>
          </cell>
          <cell r="D1557">
            <v>1996</v>
          </cell>
          <cell r="E1557">
            <v>23633248</v>
          </cell>
          <cell r="F1557">
            <v>31337686.850000001</v>
          </cell>
        </row>
        <row r="1558">
          <cell r="A1558" t="str">
            <v>1019901997</v>
          </cell>
          <cell r="B1558">
            <v>10</v>
          </cell>
          <cell r="C1558">
            <v>1990</v>
          </cell>
          <cell r="D1558">
            <v>1997</v>
          </cell>
          <cell r="E1558">
            <v>19652483</v>
          </cell>
          <cell r="F1558">
            <v>23917071.809999999</v>
          </cell>
        </row>
        <row r="1559">
          <cell r="A1559" t="str">
            <v>1019901998</v>
          </cell>
          <cell r="B1559">
            <v>10</v>
          </cell>
          <cell r="C1559">
            <v>1990</v>
          </cell>
          <cell r="D1559">
            <v>1998</v>
          </cell>
          <cell r="E1559">
            <v>18048625.600000001</v>
          </cell>
          <cell r="F1559">
            <v>20828113.940000001</v>
          </cell>
        </row>
        <row r="1560">
          <cell r="A1560" t="str">
            <v>1019901999</v>
          </cell>
          <cell r="B1560">
            <v>10</v>
          </cell>
          <cell r="C1560">
            <v>1990</v>
          </cell>
          <cell r="D1560">
            <v>1999</v>
          </cell>
          <cell r="E1560">
            <v>9016293.75</v>
          </cell>
          <cell r="F1560">
            <v>9890874.2400000002</v>
          </cell>
        </row>
        <row r="1561">
          <cell r="A1561" t="str">
            <v>1019902000</v>
          </cell>
          <cell r="B1561">
            <v>10</v>
          </cell>
          <cell r="C1561">
            <v>1990</v>
          </cell>
          <cell r="D1561">
            <v>2000</v>
          </cell>
          <cell r="E1561">
            <v>9904127.5999999996</v>
          </cell>
          <cell r="F1561">
            <v>10745978.449999999</v>
          </cell>
        </row>
        <row r="1562">
          <cell r="A1562" t="str">
            <v>1019902001</v>
          </cell>
          <cell r="B1562">
            <v>10</v>
          </cell>
          <cell r="C1562">
            <v>1990</v>
          </cell>
          <cell r="D1562">
            <v>2001</v>
          </cell>
          <cell r="E1562">
            <v>4137147.73</v>
          </cell>
          <cell r="F1562">
            <v>4439159.51</v>
          </cell>
        </row>
        <row r="1563">
          <cell r="A1563" t="str">
            <v>1019902002</v>
          </cell>
          <cell r="B1563">
            <v>10</v>
          </cell>
          <cell r="C1563">
            <v>1990</v>
          </cell>
          <cell r="D1563">
            <v>2002</v>
          </cell>
          <cell r="E1563">
            <v>1948443.17</v>
          </cell>
          <cell r="F1563">
            <v>1979618.26</v>
          </cell>
        </row>
        <row r="1564">
          <cell r="A1564" t="str">
            <v>101991.</v>
          </cell>
          <cell r="B1564">
            <v>10</v>
          </cell>
          <cell r="C1564">
            <v>1991</v>
          </cell>
          <cell r="D1564" t="str">
            <v>.</v>
          </cell>
          <cell r="E1564" t="str">
            <v>.</v>
          </cell>
          <cell r="F1564" t="str">
            <v>.</v>
          </cell>
        </row>
        <row r="1565">
          <cell r="A1565" t="str">
            <v>1019911991</v>
          </cell>
          <cell r="B1565">
            <v>10</v>
          </cell>
          <cell r="C1565">
            <v>1991</v>
          </cell>
          <cell r="D1565">
            <v>1991</v>
          </cell>
          <cell r="E1565">
            <v>6885035</v>
          </cell>
          <cell r="F1565">
            <v>15608374.34</v>
          </cell>
        </row>
        <row r="1566">
          <cell r="A1566" t="str">
            <v>1019911992</v>
          </cell>
          <cell r="B1566">
            <v>10</v>
          </cell>
          <cell r="C1566">
            <v>1991</v>
          </cell>
          <cell r="D1566">
            <v>1992</v>
          </cell>
          <cell r="E1566">
            <v>29885029</v>
          </cell>
          <cell r="F1566">
            <v>60517183.719999999</v>
          </cell>
        </row>
        <row r="1567">
          <cell r="A1567" t="str">
            <v>1019911993</v>
          </cell>
          <cell r="B1567">
            <v>10</v>
          </cell>
          <cell r="C1567">
            <v>1991</v>
          </cell>
          <cell r="D1567">
            <v>1993</v>
          </cell>
          <cell r="E1567">
            <v>40934843.5</v>
          </cell>
          <cell r="F1567">
            <v>74706089.390000001</v>
          </cell>
        </row>
        <row r="1568">
          <cell r="A1568" t="str">
            <v>1019911994</v>
          </cell>
          <cell r="B1568">
            <v>10</v>
          </cell>
          <cell r="C1568">
            <v>1991</v>
          </cell>
          <cell r="D1568">
            <v>1994</v>
          </cell>
          <cell r="E1568">
            <v>40273698.5</v>
          </cell>
          <cell r="F1568">
            <v>65444760.060000002</v>
          </cell>
        </row>
        <row r="1569">
          <cell r="A1569" t="str">
            <v>1019911995</v>
          </cell>
          <cell r="B1569">
            <v>10</v>
          </cell>
          <cell r="C1569">
            <v>1991</v>
          </cell>
          <cell r="D1569">
            <v>1995</v>
          </cell>
          <cell r="E1569">
            <v>29049211.5</v>
          </cell>
          <cell r="F1569">
            <v>42905685.390000001</v>
          </cell>
        </row>
        <row r="1570">
          <cell r="A1570" t="str">
            <v>1019911996</v>
          </cell>
          <cell r="B1570">
            <v>10</v>
          </cell>
          <cell r="C1570">
            <v>1991</v>
          </cell>
          <cell r="D1570">
            <v>1996</v>
          </cell>
          <cell r="E1570">
            <v>37672570.5</v>
          </cell>
          <cell r="F1570">
            <v>49953828.479999997</v>
          </cell>
        </row>
        <row r="1571">
          <cell r="A1571" t="str">
            <v>1019911997</v>
          </cell>
          <cell r="B1571">
            <v>10</v>
          </cell>
          <cell r="C1571">
            <v>1991</v>
          </cell>
          <cell r="D1571">
            <v>1997</v>
          </cell>
          <cell r="E1571">
            <v>30113746.5</v>
          </cell>
          <cell r="F1571">
            <v>36648429.490000002</v>
          </cell>
        </row>
        <row r="1572">
          <cell r="A1572" t="str">
            <v>1019911998</v>
          </cell>
          <cell r="B1572">
            <v>10</v>
          </cell>
          <cell r="C1572">
            <v>1991</v>
          </cell>
          <cell r="D1572">
            <v>1998</v>
          </cell>
          <cell r="E1572">
            <v>29454388.649999999</v>
          </cell>
          <cell r="F1572">
            <v>33990364.5</v>
          </cell>
        </row>
        <row r="1573">
          <cell r="A1573" t="str">
            <v>1019911999</v>
          </cell>
          <cell r="B1573">
            <v>10</v>
          </cell>
          <cell r="C1573">
            <v>1991</v>
          </cell>
          <cell r="D1573">
            <v>1999</v>
          </cell>
          <cell r="E1573">
            <v>25104491.789999999</v>
          </cell>
          <cell r="F1573">
            <v>27539627.489999998</v>
          </cell>
        </row>
        <row r="1574">
          <cell r="A1574" t="str">
            <v>1019912000</v>
          </cell>
          <cell r="B1574">
            <v>10</v>
          </cell>
          <cell r="C1574">
            <v>1991</v>
          </cell>
          <cell r="D1574">
            <v>2000</v>
          </cell>
          <cell r="E1574">
            <v>6420109</v>
          </cell>
          <cell r="F1574">
            <v>6965818.2599999998</v>
          </cell>
        </row>
        <row r="1575">
          <cell r="A1575" t="str">
            <v>1019912001</v>
          </cell>
          <cell r="B1575">
            <v>10</v>
          </cell>
          <cell r="C1575">
            <v>1991</v>
          </cell>
          <cell r="D1575">
            <v>2001</v>
          </cell>
          <cell r="E1575">
            <v>4899447.13</v>
          </cell>
          <cell r="F1575">
            <v>5257106.7699999996</v>
          </cell>
        </row>
        <row r="1576">
          <cell r="A1576" t="str">
            <v>1019912002</v>
          </cell>
          <cell r="B1576">
            <v>10</v>
          </cell>
          <cell r="C1576">
            <v>1991</v>
          </cell>
          <cell r="D1576">
            <v>2002</v>
          </cell>
          <cell r="E1576">
            <v>7667046.8700000001</v>
          </cell>
          <cell r="F1576">
            <v>7789719.6200000001</v>
          </cell>
        </row>
        <row r="1577">
          <cell r="A1577" t="str">
            <v>101992.</v>
          </cell>
          <cell r="B1577">
            <v>10</v>
          </cell>
          <cell r="C1577">
            <v>1992</v>
          </cell>
          <cell r="D1577" t="str">
            <v>.</v>
          </cell>
          <cell r="E1577" t="str">
            <v>.</v>
          </cell>
          <cell r="F1577" t="str">
            <v>.</v>
          </cell>
        </row>
        <row r="1578">
          <cell r="A1578" t="str">
            <v>1019921991</v>
          </cell>
          <cell r="B1578">
            <v>10</v>
          </cell>
          <cell r="C1578">
            <v>1992</v>
          </cell>
          <cell r="D1578">
            <v>1991</v>
          </cell>
          <cell r="E1578">
            <v>396</v>
          </cell>
          <cell r="F1578">
            <v>897.73</v>
          </cell>
        </row>
        <row r="1579">
          <cell r="A1579" t="str">
            <v>1019921992</v>
          </cell>
          <cell r="B1579">
            <v>10</v>
          </cell>
          <cell r="C1579">
            <v>1992</v>
          </cell>
          <cell r="D1579">
            <v>1992</v>
          </cell>
          <cell r="E1579">
            <v>7870895</v>
          </cell>
          <cell r="F1579">
            <v>15938562.369999999</v>
          </cell>
        </row>
        <row r="1580">
          <cell r="A1580" t="str">
            <v>1019921993</v>
          </cell>
          <cell r="B1580">
            <v>10</v>
          </cell>
          <cell r="C1580">
            <v>1992</v>
          </cell>
          <cell r="D1580">
            <v>1993</v>
          </cell>
          <cell r="E1580">
            <v>34567292.5</v>
          </cell>
          <cell r="F1580">
            <v>63085308.810000002</v>
          </cell>
        </row>
        <row r="1581">
          <cell r="A1581" t="str">
            <v>1019921994</v>
          </cell>
          <cell r="B1581">
            <v>10</v>
          </cell>
          <cell r="C1581">
            <v>1992</v>
          </cell>
          <cell r="D1581">
            <v>1994</v>
          </cell>
          <cell r="E1581">
            <v>41314180.5</v>
          </cell>
          <cell r="F1581">
            <v>67135543.310000002</v>
          </cell>
        </row>
        <row r="1582">
          <cell r="A1582" t="str">
            <v>1019921995</v>
          </cell>
          <cell r="B1582">
            <v>10</v>
          </cell>
          <cell r="C1582">
            <v>1992</v>
          </cell>
          <cell r="D1582">
            <v>1995</v>
          </cell>
          <cell r="E1582">
            <v>41104720.5</v>
          </cell>
          <cell r="F1582">
            <v>60711672.18</v>
          </cell>
        </row>
        <row r="1583">
          <cell r="A1583" t="str">
            <v>The SAS</v>
          </cell>
          <cell r="D1583" t="str">
            <v>The SAS</v>
          </cell>
          <cell r="E1583" t="str">
            <v>System</v>
          </cell>
          <cell r="F1583">
            <v>0.375</v>
          </cell>
        </row>
        <row r="1584">
          <cell r="A1584">
            <v>0</v>
          </cell>
        </row>
        <row r="1585">
          <cell r="A1585">
            <v>0</v>
          </cell>
        </row>
        <row r="1586">
          <cell r="A1586">
            <v>0</v>
          </cell>
          <cell r="E1586" t="str">
            <v>PD_LOSS_</v>
          </cell>
        </row>
        <row r="1587">
          <cell r="A1587" t="str">
            <v>VEH_TYPEUNDERYRPRODYR</v>
          </cell>
          <cell r="B1587" t="str">
            <v>VEH_TYPE</v>
          </cell>
          <cell r="C1587" t="str">
            <v>UNDERYR</v>
          </cell>
          <cell r="D1587" t="str">
            <v>PRODYR</v>
          </cell>
          <cell r="E1587" t="str">
            <v>SHEKEL</v>
          </cell>
          <cell r="F1587" t="str">
            <v>INDEXLOSS</v>
          </cell>
        </row>
        <row r="1588">
          <cell r="A1588">
            <v>0</v>
          </cell>
        </row>
        <row r="1589">
          <cell r="A1589" t="str">
            <v>1019921996</v>
          </cell>
          <cell r="B1589">
            <v>10</v>
          </cell>
          <cell r="C1589">
            <v>1992</v>
          </cell>
          <cell r="D1589">
            <v>1996</v>
          </cell>
          <cell r="E1589">
            <v>44806980</v>
          </cell>
          <cell r="F1589">
            <v>59414055.479999997</v>
          </cell>
        </row>
        <row r="1590">
          <cell r="A1590" t="str">
            <v>1019921997</v>
          </cell>
          <cell r="B1590">
            <v>10</v>
          </cell>
          <cell r="C1590">
            <v>1992</v>
          </cell>
          <cell r="D1590">
            <v>1997</v>
          </cell>
          <cell r="E1590">
            <v>30235184.050000001</v>
          </cell>
          <cell r="F1590">
            <v>36796218.990000002</v>
          </cell>
        </row>
        <row r="1591">
          <cell r="A1591" t="str">
            <v>1019921998</v>
          </cell>
          <cell r="B1591">
            <v>10</v>
          </cell>
          <cell r="C1591">
            <v>1992</v>
          </cell>
          <cell r="D1591">
            <v>1998</v>
          </cell>
          <cell r="E1591">
            <v>37950709.299999997</v>
          </cell>
          <cell r="F1591">
            <v>43795118.530000001</v>
          </cell>
        </row>
        <row r="1592">
          <cell r="A1592" t="str">
            <v>1019921999</v>
          </cell>
          <cell r="B1592">
            <v>10</v>
          </cell>
          <cell r="C1592">
            <v>1992</v>
          </cell>
          <cell r="D1592">
            <v>1999</v>
          </cell>
          <cell r="E1592">
            <v>31558044</v>
          </cell>
          <cell r="F1592">
            <v>34619174.270000003</v>
          </cell>
        </row>
        <row r="1593">
          <cell r="A1593" t="str">
            <v>1019922000</v>
          </cell>
          <cell r="B1593">
            <v>10</v>
          </cell>
          <cell r="C1593">
            <v>1992</v>
          </cell>
          <cell r="D1593">
            <v>2000</v>
          </cell>
          <cell r="E1593">
            <v>17214602.93</v>
          </cell>
          <cell r="F1593">
            <v>18677844.18</v>
          </cell>
        </row>
        <row r="1594">
          <cell r="A1594" t="str">
            <v>1019922001</v>
          </cell>
          <cell r="B1594">
            <v>10</v>
          </cell>
          <cell r="C1594">
            <v>1992</v>
          </cell>
          <cell r="D1594">
            <v>2001</v>
          </cell>
          <cell r="E1594">
            <v>10070884.4</v>
          </cell>
          <cell r="F1594">
            <v>10806058.960000001</v>
          </cell>
        </row>
        <row r="1595">
          <cell r="A1595" t="str">
            <v>1019922002</v>
          </cell>
          <cell r="B1595">
            <v>10</v>
          </cell>
          <cell r="C1595">
            <v>1992</v>
          </cell>
          <cell r="D1595">
            <v>2002</v>
          </cell>
          <cell r="E1595">
            <v>14027026.68</v>
          </cell>
          <cell r="F1595">
            <v>14251459.109999999</v>
          </cell>
        </row>
        <row r="1596">
          <cell r="A1596" t="str">
            <v>101993.</v>
          </cell>
          <cell r="B1596">
            <v>10</v>
          </cell>
          <cell r="C1596">
            <v>1993</v>
          </cell>
          <cell r="D1596" t="str">
            <v>.</v>
          </cell>
          <cell r="E1596" t="str">
            <v>.</v>
          </cell>
          <cell r="F1596" t="str">
            <v>.</v>
          </cell>
        </row>
        <row r="1597">
          <cell r="A1597" t="str">
            <v>1019931993</v>
          </cell>
          <cell r="B1597">
            <v>10</v>
          </cell>
          <cell r="C1597">
            <v>1993</v>
          </cell>
          <cell r="D1597">
            <v>1993</v>
          </cell>
          <cell r="E1597">
            <v>9242447.5</v>
          </cell>
          <cell r="F1597">
            <v>16867466.690000001</v>
          </cell>
        </row>
        <row r="1598">
          <cell r="A1598" t="str">
            <v>1019931994</v>
          </cell>
          <cell r="B1598">
            <v>10</v>
          </cell>
          <cell r="C1598">
            <v>1993</v>
          </cell>
          <cell r="D1598">
            <v>1994</v>
          </cell>
          <cell r="E1598">
            <v>41252299</v>
          </cell>
          <cell r="F1598">
            <v>67034985.880000003</v>
          </cell>
        </row>
        <row r="1599">
          <cell r="A1599" t="str">
            <v>1019931995</v>
          </cell>
          <cell r="B1599">
            <v>10</v>
          </cell>
          <cell r="C1599">
            <v>1993</v>
          </cell>
          <cell r="D1599">
            <v>1995</v>
          </cell>
          <cell r="E1599">
            <v>48584662</v>
          </cell>
          <cell r="F1599">
            <v>71759545.769999996</v>
          </cell>
        </row>
        <row r="1600">
          <cell r="A1600" t="str">
            <v>1019931996</v>
          </cell>
          <cell r="B1600">
            <v>10</v>
          </cell>
          <cell r="C1600">
            <v>1993</v>
          </cell>
          <cell r="D1600">
            <v>1996</v>
          </cell>
          <cell r="E1600">
            <v>49176205</v>
          </cell>
          <cell r="F1600">
            <v>65207647.829999998</v>
          </cell>
        </row>
        <row r="1601">
          <cell r="A1601" t="str">
            <v>1019931997</v>
          </cell>
          <cell r="B1601">
            <v>10</v>
          </cell>
          <cell r="C1601">
            <v>1993</v>
          </cell>
          <cell r="D1601">
            <v>1997</v>
          </cell>
          <cell r="E1601">
            <v>56651212</v>
          </cell>
          <cell r="F1601">
            <v>68944525</v>
          </cell>
        </row>
        <row r="1602">
          <cell r="A1602" t="str">
            <v>1019931998</v>
          </cell>
          <cell r="B1602">
            <v>10</v>
          </cell>
          <cell r="C1602">
            <v>1993</v>
          </cell>
          <cell r="D1602">
            <v>1998</v>
          </cell>
          <cell r="E1602">
            <v>44073518</v>
          </cell>
          <cell r="F1602">
            <v>50860839.770000003</v>
          </cell>
        </row>
        <row r="1603">
          <cell r="A1603" t="str">
            <v>1019931999</v>
          </cell>
          <cell r="B1603">
            <v>10</v>
          </cell>
          <cell r="C1603">
            <v>1993</v>
          </cell>
          <cell r="D1603">
            <v>1999</v>
          </cell>
          <cell r="E1603">
            <v>32327605.879999999</v>
          </cell>
          <cell r="F1603">
            <v>35463383.649999999</v>
          </cell>
        </row>
        <row r="1604">
          <cell r="A1604" t="str">
            <v>1019932000</v>
          </cell>
          <cell r="B1604">
            <v>10</v>
          </cell>
          <cell r="C1604">
            <v>1993</v>
          </cell>
          <cell r="D1604">
            <v>2000</v>
          </cell>
          <cell r="E1604">
            <v>22708806.829999998</v>
          </cell>
          <cell r="F1604">
            <v>24639055.41</v>
          </cell>
        </row>
        <row r="1605">
          <cell r="A1605" t="str">
            <v>1019932001</v>
          </cell>
          <cell r="B1605">
            <v>10</v>
          </cell>
          <cell r="C1605">
            <v>1993</v>
          </cell>
          <cell r="D1605">
            <v>2001</v>
          </cell>
          <cell r="E1605">
            <v>18070872.050000001</v>
          </cell>
          <cell r="F1605">
            <v>19390045.710000001</v>
          </cell>
        </row>
        <row r="1606">
          <cell r="A1606" t="str">
            <v>1019932002</v>
          </cell>
          <cell r="B1606">
            <v>10</v>
          </cell>
          <cell r="C1606">
            <v>1993</v>
          </cell>
          <cell r="D1606">
            <v>2002</v>
          </cell>
          <cell r="E1606">
            <v>23533623.91</v>
          </cell>
          <cell r="F1606">
            <v>23910161.890000001</v>
          </cell>
        </row>
        <row r="1607">
          <cell r="A1607" t="str">
            <v>101994.</v>
          </cell>
          <cell r="B1607">
            <v>10</v>
          </cell>
          <cell r="C1607">
            <v>1994</v>
          </cell>
          <cell r="D1607" t="str">
            <v>.</v>
          </cell>
          <cell r="E1607" t="str">
            <v>.</v>
          </cell>
          <cell r="F1607" t="str">
            <v>.</v>
          </cell>
        </row>
        <row r="1608">
          <cell r="A1608" t="str">
            <v>1019941994</v>
          </cell>
          <cell r="B1608">
            <v>10</v>
          </cell>
          <cell r="C1608">
            <v>1994</v>
          </cell>
          <cell r="D1608">
            <v>1994</v>
          </cell>
          <cell r="E1608">
            <v>9451570.5</v>
          </cell>
          <cell r="F1608">
            <v>15358802.060000001</v>
          </cell>
        </row>
        <row r="1609">
          <cell r="A1609" t="str">
            <v>1019941995</v>
          </cell>
          <cell r="B1609">
            <v>10</v>
          </cell>
          <cell r="C1609">
            <v>1994</v>
          </cell>
          <cell r="D1609">
            <v>1995</v>
          </cell>
          <cell r="E1609">
            <v>49499468</v>
          </cell>
          <cell r="F1609">
            <v>73110714.239999995</v>
          </cell>
        </row>
        <row r="1610">
          <cell r="A1610" t="str">
            <v>1019941996</v>
          </cell>
          <cell r="B1610">
            <v>10</v>
          </cell>
          <cell r="C1610">
            <v>1994</v>
          </cell>
          <cell r="D1610">
            <v>1996</v>
          </cell>
          <cell r="E1610">
            <v>53193130</v>
          </cell>
          <cell r="F1610">
            <v>70534090.379999995</v>
          </cell>
        </row>
        <row r="1611">
          <cell r="A1611" t="str">
            <v>1019941997</v>
          </cell>
          <cell r="B1611">
            <v>10</v>
          </cell>
          <cell r="C1611">
            <v>1994</v>
          </cell>
          <cell r="D1611">
            <v>1997</v>
          </cell>
          <cell r="E1611">
            <v>56217293</v>
          </cell>
          <cell r="F1611">
            <v>68416445.579999998</v>
          </cell>
        </row>
        <row r="1612">
          <cell r="A1612" t="str">
            <v>1019941998</v>
          </cell>
          <cell r="B1612">
            <v>10</v>
          </cell>
          <cell r="C1612">
            <v>1994</v>
          </cell>
          <cell r="D1612">
            <v>1998</v>
          </cell>
          <cell r="E1612">
            <v>60583988.780000001</v>
          </cell>
          <cell r="F1612">
            <v>69913923.049999997</v>
          </cell>
        </row>
        <row r="1613">
          <cell r="A1613" t="str">
            <v>1019941999</v>
          </cell>
          <cell r="B1613">
            <v>10</v>
          </cell>
          <cell r="C1613">
            <v>1994</v>
          </cell>
          <cell r="D1613">
            <v>1999</v>
          </cell>
          <cell r="E1613">
            <v>46288125.090000004</v>
          </cell>
          <cell r="F1613">
            <v>50778073.219999999</v>
          </cell>
        </row>
        <row r="1614">
          <cell r="A1614" t="str">
            <v>1019942000</v>
          </cell>
          <cell r="B1614">
            <v>10</v>
          </cell>
          <cell r="C1614">
            <v>1994</v>
          </cell>
          <cell r="D1614">
            <v>2000</v>
          </cell>
          <cell r="E1614">
            <v>39487597.700000003</v>
          </cell>
          <cell r="F1614">
            <v>42844043.5</v>
          </cell>
        </row>
        <row r="1615">
          <cell r="A1615" t="str">
            <v>1019942001</v>
          </cell>
          <cell r="B1615">
            <v>10</v>
          </cell>
          <cell r="C1615">
            <v>1994</v>
          </cell>
          <cell r="D1615">
            <v>2001</v>
          </cell>
          <cell r="E1615">
            <v>41101977.479999997</v>
          </cell>
          <cell r="F1615">
            <v>44102421.840000004</v>
          </cell>
        </row>
        <row r="1616">
          <cell r="A1616" t="str">
            <v>1019942002</v>
          </cell>
          <cell r="B1616">
            <v>10</v>
          </cell>
          <cell r="C1616">
            <v>1994</v>
          </cell>
          <cell r="D1616">
            <v>2002</v>
          </cell>
          <cell r="E1616">
            <v>45002774.079999998</v>
          </cell>
          <cell r="F1616">
            <v>45722818.469999999</v>
          </cell>
        </row>
        <row r="1617">
          <cell r="A1617" t="str">
            <v>101995.</v>
          </cell>
          <cell r="B1617">
            <v>10</v>
          </cell>
          <cell r="C1617">
            <v>1995</v>
          </cell>
          <cell r="D1617" t="str">
            <v>.</v>
          </cell>
          <cell r="E1617" t="str">
            <v>.</v>
          </cell>
          <cell r="F1617" t="str">
            <v>.</v>
          </cell>
        </row>
        <row r="1618">
          <cell r="A1618" t="str">
            <v>1019951995</v>
          </cell>
          <cell r="B1618">
            <v>10</v>
          </cell>
          <cell r="C1618">
            <v>1995</v>
          </cell>
          <cell r="D1618">
            <v>1995</v>
          </cell>
          <cell r="E1618">
            <v>11593357</v>
          </cell>
          <cell r="F1618">
            <v>17123388.289999999</v>
          </cell>
        </row>
        <row r="1619">
          <cell r="A1619" t="str">
            <v>1019951996</v>
          </cell>
          <cell r="B1619">
            <v>10</v>
          </cell>
          <cell r="C1619">
            <v>1995</v>
          </cell>
          <cell r="D1619">
            <v>1996</v>
          </cell>
          <cell r="E1619">
            <v>47051709.5</v>
          </cell>
          <cell r="F1619">
            <v>62390566.799999997</v>
          </cell>
        </row>
        <row r="1620">
          <cell r="A1620" t="str">
            <v>1019951997</v>
          </cell>
          <cell r="B1620">
            <v>10</v>
          </cell>
          <cell r="C1620">
            <v>1995</v>
          </cell>
          <cell r="D1620">
            <v>1997</v>
          </cell>
          <cell r="E1620">
            <v>50782146</v>
          </cell>
          <cell r="F1620">
            <v>61801871.68</v>
          </cell>
        </row>
        <row r="1621">
          <cell r="A1621" t="str">
            <v>1019951998</v>
          </cell>
          <cell r="B1621">
            <v>10</v>
          </cell>
          <cell r="C1621">
            <v>1995</v>
          </cell>
          <cell r="D1621">
            <v>1998</v>
          </cell>
          <cell r="E1621">
            <v>56190184.07</v>
          </cell>
          <cell r="F1621">
            <v>64843472.420000002</v>
          </cell>
        </row>
        <row r="1622">
          <cell r="A1622" t="str">
            <v>1019951999</v>
          </cell>
          <cell r="B1622">
            <v>10</v>
          </cell>
          <cell r="C1622">
            <v>1995</v>
          </cell>
          <cell r="D1622">
            <v>1999</v>
          </cell>
          <cell r="E1622">
            <v>50399808.100000001</v>
          </cell>
          <cell r="F1622">
            <v>55288589.490000002</v>
          </cell>
        </row>
        <row r="1623">
          <cell r="A1623" t="str">
            <v>1019952000</v>
          </cell>
          <cell r="B1623">
            <v>10</v>
          </cell>
          <cell r="C1623">
            <v>1995</v>
          </cell>
          <cell r="D1623">
            <v>2000</v>
          </cell>
          <cell r="E1623">
            <v>46195354.979999997</v>
          </cell>
          <cell r="F1623">
            <v>50121960.149999999</v>
          </cell>
        </row>
        <row r="1624">
          <cell r="A1624" t="str">
            <v>1019952001</v>
          </cell>
          <cell r="B1624">
            <v>10</v>
          </cell>
          <cell r="C1624">
            <v>1995</v>
          </cell>
          <cell r="D1624">
            <v>2001</v>
          </cell>
          <cell r="E1624">
            <v>46776709.57</v>
          </cell>
          <cell r="F1624">
            <v>50191409.369999997</v>
          </cell>
        </row>
        <row r="1625">
          <cell r="A1625" t="str">
            <v>1019952002</v>
          </cell>
          <cell r="B1625">
            <v>10</v>
          </cell>
          <cell r="C1625">
            <v>1995</v>
          </cell>
          <cell r="D1625">
            <v>2002</v>
          </cell>
          <cell r="E1625">
            <v>43454005.060000002</v>
          </cell>
          <cell r="F1625">
            <v>44149269.140000001</v>
          </cell>
        </row>
        <row r="1626">
          <cell r="A1626" t="str">
            <v>101996.</v>
          </cell>
          <cell r="B1626">
            <v>10</v>
          </cell>
          <cell r="C1626">
            <v>1996</v>
          </cell>
          <cell r="D1626" t="str">
            <v>.</v>
          </cell>
          <cell r="E1626" t="str">
            <v>.</v>
          </cell>
          <cell r="F1626" t="str">
            <v>.</v>
          </cell>
        </row>
        <row r="1627">
          <cell r="A1627" t="str">
            <v>1019961996</v>
          </cell>
          <cell r="B1627">
            <v>10</v>
          </cell>
          <cell r="C1627">
            <v>1996</v>
          </cell>
          <cell r="D1627">
            <v>1996</v>
          </cell>
          <cell r="E1627">
            <v>12648954</v>
          </cell>
          <cell r="F1627">
            <v>16772513</v>
          </cell>
        </row>
        <row r="1628">
          <cell r="A1628" t="str">
            <v>1019961997</v>
          </cell>
          <cell r="B1628">
            <v>10</v>
          </cell>
          <cell r="C1628">
            <v>1996</v>
          </cell>
          <cell r="D1628">
            <v>1997</v>
          </cell>
          <cell r="E1628">
            <v>52820330</v>
          </cell>
          <cell r="F1628">
            <v>64282341.609999999</v>
          </cell>
        </row>
        <row r="1629">
          <cell r="A1629" t="str">
            <v>1019961998</v>
          </cell>
          <cell r="B1629">
            <v>10</v>
          </cell>
          <cell r="C1629">
            <v>1996</v>
          </cell>
          <cell r="D1629">
            <v>1998</v>
          </cell>
          <cell r="E1629">
            <v>58374424.079999998</v>
          </cell>
          <cell r="F1629">
            <v>67364085.390000001</v>
          </cell>
        </row>
        <row r="1630">
          <cell r="A1630" t="str">
            <v>1019961999</v>
          </cell>
          <cell r="B1630">
            <v>10</v>
          </cell>
          <cell r="C1630">
            <v>1996</v>
          </cell>
          <cell r="D1630">
            <v>1999</v>
          </cell>
          <cell r="E1630">
            <v>74855099.620000005</v>
          </cell>
          <cell r="F1630">
            <v>82116044.280000001</v>
          </cell>
        </row>
        <row r="1631">
          <cell r="A1631" t="str">
            <v>1019962000</v>
          </cell>
          <cell r="B1631">
            <v>10</v>
          </cell>
          <cell r="C1631">
            <v>1996</v>
          </cell>
          <cell r="D1631">
            <v>2000</v>
          </cell>
          <cell r="E1631">
            <v>50884008.799999997</v>
          </cell>
          <cell r="F1631">
            <v>55209149.549999997</v>
          </cell>
        </row>
        <row r="1632">
          <cell r="A1632" t="str">
            <v>1019962001</v>
          </cell>
          <cell r="B1632">
            <v>10</v>
          </cell>
          <cell r="C1632">
            <v>1996</v>
          </cell>
          <cell r="D1632">
            <v>2001</v>
          </cell>
          <cell r="E1632">
            <v>44566776.509999998</v>
          </cell>
          <cell r="F1632">
            <v>47820151.200000003</v>
          </cell>
        </row>
        <row r="1633">
          <cell r="A1633" t="str">
            <v>1019962002</v>
          </cell>
          <cell r="B1633">
            <v>10</v>
          </cell>
          <cell r="C1633">
            <v>1996</v>
          </cell>
          <cell r="D1633">
            <v>2002</v>
          </cell>
          <cell r="E1633">
            <v>35463231.560000002</v>
          </cell>
          <cell r="F1633">
            <v>36030643.259999998</v>
          </cell>
        </row>
        <row r="1634">
          <cell r="A1634" t="str">
            <v>101997.</v>
          </cell>
          <cell r="B1634">
            <v>10</v>
          </cell>
          <cell r="C1634">
            <v>1997</v>
          </cell>
          <cell r="D1634" t="str">
            <v>.</v>
          </cell>
          <cell r="E1634" t="str">
            <v>.</v>
          </cell>
          <cell r="F1634" t="str">
            <v>.</v>
          </cell>
        </row>
        <row r="1635">
          <cell r="A1635" t="str">
            <v>1019971997</v>
          </cell>
          <cell r="B1635">
            <v>10</v>
          </cell>
          <cell r="C1635">
            <v>1997</v>
          </cell>
          <cell r="D1635">
            <v>1997</v>
          </cell>
          <cell r="E1635">
            <v>14708994</v>
          </cell>
          <cell r="F1635">
            <v>17900845.699999999</v>
          </cell>
        </row>
        <row r="1636">
          <cell r="A1636" t="str">
            <v>1019971998</v>
          </cell>
          <cell r="B1636">
            <v>10</v>
          </cell>
          <cell r="C1636">
            <v>1997</v>
          </cell>
          <cell r="D1636">
            <v>1998</v>
          </cell>
          <cell r="E1636">
            <v>57446484.219999999</v>
          </cell>
          <cell r="F1636">
            <v>66293242.789999999</v>
          </cell>
        </row>
        <row r="1637">
          <cell r="A1637" t="str">
            <v>1019971999</v>
          </cell>
          <cell r="B1637">
            <v>10</v>
          </cell>
          <cell r="C1637">
            <v>1997</v>
          </cell>
          <cell r="D1637">
            <v>1999</v>
          </cell>
          <cell r="E1637">
            <v>63299403.100000001</v>
          </cell>
          <cell r="F1637">
            <v>69439445.200000003</v>
          </cell>
        </row>
        <row r="1638">
          <cell r="A1638" t="str">
            <v>1019972000</v>
          </cell>
          <cell r="B1638">
            <v>10</v>
          </cell>
          <cell r="C1638">
            <v>1997</v>
          </cell>
          <cell r="D1638">
            <v>2000</v>
          </cell>
          <cell r="E1638">
            <v>64456065.539999999</v>
          </cell>
          <cell r="F1638">
            <v>69934831.109999999</v>
          </cell>
        </row>
        <row r="1639">
          <cell r="A1639" t="str">
            <v>1019972001</v>
          </cell>
          <cell r="B1639">
            <v>10</v>
          </cell>
          <cell r="C1639">
            <v>1997</v>
          </cell>
          <cell r="D1639">
            <v>2001</v>
          </cell>
          <cell r="E1639">
            <v>52509654.560000002</v>
          </cell>
          <cell r="F1639">
            <v>56342859.340000004</v>
          </cell>
        </row>
        <row r="1640">
          <cell r="A1640" t="str">
            <v>1019972002</v>
          </cell>
          <cell r="B1640">
            <v>10</v>
          </cell>
          <cell r="C1640">
            <v>1997</v>
          </cell>
          <cell r="D1640">
            <v>2002</v>
          </cell>
          <cell r="E1640">
            <v>41924019.43</v>
          </cell>
          <cell r="F1640">
            <v>42594803.740000002</v>
          </cell>
        </row>
        <row r="1641">
          <cell r="A1641" t="str">
            <v>101998.</v>
          </cell>
          <cell r="B1641">
            <v>10</v>
          </cell>
          <cell r="C1641">
            <v>1998</v>
          </cell>
          <cell r="D1641" t="str">
            <v>.</v>
          </cell>
          <cell r="E1641" t="str">
            <v>.</v>
          </cell>
          <cell r="F1641" t="str">
            <v>.</v>
          </cell>
        </row>
        <row r="1642">
          <cell r="A1642" t="str">
            <v>1019981998</v>
          </cell>
          <cell r="B1642">
            <v>10</v>
          </cell>
          <cell r="C1642">
            <v>1998</v>
          </cell>
          <cell r="D1642">
            <v>1998</v>
          </cell>
          <cell r="E1642">
            <v>15938480.6</v>
          </cell>
          <cell r="F1642">
            <v>18393006.609999999</v>
          </cell>
        </row>
        <row r="1643">
          <cell r="A1643" t="str">
            <v>1019981999</v>
          </cell>
          <cell r="B1643">
            <v>10</v>
          </cell>
          <cell r="C1643">
            <v>1998</v>
          </cell>
          <cell r="D1643">
            <v>1999</v>
          </cell>
          <cell r="E1643">
            <v>68328709.890000001</v>
          </cell>
          <cell r="F1643">
            <v>74956594.75</v>
          </cell>
        </row>
        <row r="1644">
          <cell r="A1644" t="str">
            <v>The SAS</v>
          </cell>
          <cell r="D1644" t="str">
            <v>The SAS</v>
          </cell>
          <cell r="E1644" t="str">
            <v>System</v>
          </cell>
          <cell r="F1644">
            <v>0.375</v>
          </cell>
        </row>
        <row r="1645">
          <cell r="A1645">
            <v>0</v>
          </cell>
        </row>
        <row r="1646">
          <cell r="A1646">
            <v>0</v>
          </cell>
        </row>
        <row r="1647">
          <cell r="A1647">
            <v>0</v>
          </cell>
          <cell r="E1647" t="str">
            <v>PD_LOSS_</v>
          </cell>
        </row>
        <row r="1648">
          <cell r="A1648" t="str">
            <v>VEH_TYPEUNDERYRPRODYR</v>
          </cell>
          <cell r="B1648" t="str">
            <v>VEH_TYPE</v>
          </cell>
          <cell r="C1648" t="str">
            <v>UNDERYR</v>
          </cell>
          <cell r="D1648" t="str">
            <v>PRODYR</v>
          </cell>
          <cell r="E1648" t="str">
            <v>SHEKEL</v>
          </cell>
          <cell r="F1648" t="str">
            <v>INDEXLOSS</v>
          </cell>
        </row>
        <row r="1649">
          <cell r="A1649">
            <v>0</v>
          </cell>
        </row>
        <row r="1650">
          <cell r="A1650" t="str">
            <v>1019982000</v>
          </cell>
          <cell r="B1650">
            <v>10</v>
          </cell>
          <cell r="C1650">
            <v>1998</v>
          </cell>
          <cell r="D1650">
            <v>2000</v>
          </cell>
          <cell r="E1650">
            <v>64498711.979999997</v>
          </cell>
          <cell r="F1650">
            <v>69981102.5</v>
          </cell>
        </row>
        <row r="1651">
          <cell r="A1651" t="str">
            <v>1019982001</v>
          </cell>
          <cell r="B1651">
            <v>10</v>
          </cell>
          <cell r="C1651">
            <v>1998</v>
          </cell>
          <cell r="D1651">
            <v>2001</v>
          </cell>
          <cell r="E1651">
            <v>65672091.780000001</v>
          </cell>
          <cell r="F1651">
            <v>70466154.480000004</v>
          </cell>
        </row>
        <row r="1652">
          <cell r="A1652" t="str">
            <v>1019982002</v>
          </cell>
          <cell r="B1652">
            <v>10</v>
          </cell>
          <cell r="C1652">
            <v>1998</v>
          </cell>
          <cell r="D1652">
            <v>2002</v>
          </cell>
          <cell r="E1652">
            <v>66472689.969999999</v>
          </cell>
          <cell r="F1652">
            <v>67536253.010000005</v>
          </cell>
        </row>
        <row r="1653">
          <cell r="A1653" t="str">
            <v>101999.</v>
          </cell>
          <cell r="B1653">
            <v>10</v>
          </cell>
          <cell r="C1653">
            <v>1999</v>
          </cell>
          <cell r="D1653" t="str">
            <v>.</v>
          </cell>
          <cell r="E1653" t="str">
            <v>.</v>
          </cell>
          <cell r="F1653" t="str">
            <v>.</v>
          </cell>
        </row>
        <row r="1654">
          <cell r="A1654" t="str">
            <v>1019991999</v>
          </cell>
          <cell r="B1654">
            <v>10</v>
          </cell>
          <cell r="C1654">
            <v>1999</v>
          </cell>
          <cell r="D1654">
            <v>1999</v>
          </cell>
          <cell r="E1654">
            <v>14815597.1</v>
          </cell>
          <cell r="F1654">
            <v>16252710.02</v>
          </cell>
        </row>
        <row r="1655">
          <cell r="A1655" t="str">
            <v>1019992000</v>
          </cell>
          <cell r="B1655">
            <v>10</v>
          </cell>
          <cell r="C1655">
            <v>1999</v>
          </cell>
          <cell r="D1655">
            <v>2000</v>
          </cell>
          <cell r="E1655">
            <v>61528336.130000003</v>
          </cell>
          <cell r="F1655">
            <v>66758244.700000003</v>
          </cell>
        </row>
        <row r="1656">
          <cell r="A1656" t="str">
            <v>1019992001</v>
          </cell>
          <cell r="B1656">
            <v>10</v>
          </cell>
          <cell r="C1656">
            <v>1999</v>
          </cell>
          <cell r="D1656">
            <v>2001</v>
          </cell>
          <cell r="E1656">
            <v>61318578.100000001</v>
          </cell>
          <cell r="F1656">
            <v>65794834.299999997</v>
          </cell>
        </row>
        <row r="1657">
          <cell r="A1657" t="str">
            <v>1019992002</v>
          </cell>
          <cell r="B1657">
            <v>10</v>
          </cell>
          <cell r="C1657">
            <v>1999</v>
          </cell>
          <cell r="D1657">
            <v>2002</v>
          </cell>
          <cell r="E1657">
            <v>49186894.020000003</v>
          </cell>
          <cell r="F1657">
            <v>49973884.32</v>
          </cell>
        </row>
        <row r="1658">
          <cell r="A1658" t="str">
            <v>102000.</v>
          </cell>
          <cell r="B1658">
            <v>10</v>
          </cell>
          <cell r="C1658">
            <v>2000</v>
          </cell>
          <cell r="D1658" t="str">
            <v>.</v>
          </cell>
          <cell r="E1658" t="str">
            <v>.</v>
          </cell>
          <cell r="F1658" t="str">
            <v>.</v>
          </cell>
        </row>
        <row r="1659">
          <cell r="A1659" t="str">
            <v>1020002000</v>
          </cell>
          <cell r="B1659">
            <v>10</v>
          </cell>
          <cell r="C1659">
            <v>2000</v>
          </cell>
          <cell r="D1659">
            <v>2000</v>
          </cell>
          <cell r="E1659">
            <v>13157629.76</v>
          </cell>
          <cell r="F1659">
            <v>14276028.289999999</v>
          </cell>
        </row>
        <row r="1660">
          <cell r="A1660" t="str">
            <v>1020002001</v>
          </cell>
          <cell r="B1660">
            <v>10</v>
          </cell>
          <cell r="C1660">
            <v>2000</v>
          </cell>
          <cell r="D1660">
            <v>2001</v>
          </cell>
          <cell r="E1660">
            <v>45600796.890000001</v>
          </cell>
          <cell r="F1660">
            <v>48929655.060000002</v>
          </cell>
        </row>
        <row r="1661">
          <cell r="A1661" t="str">
            <v>1020002002</v>
          </cell>
          <cell r="B1661">
            <v>10</v>
          </cell>
          <cell r="C1661">
            <v>2000</v>
          </cell>
          <cell r="D1661">
            <v>2002</v>
          </cell>
          <cell r="E1661">
            <v>42641120.759999998</v>
          </cell>
          <cell r="F1661">
            <v>43323378.689999998</v>
          </cell>
        </row>
        <row r="1662">
          <cell r="A1662" t="str">
            <v>102001.</v>
          </cell>
          <cell r="B1662">
            <v>10</v>
          </cell>
          <cell r="C1662">
            <v>2001</v>
          </cell>
          <cell r="D1662" t="str">
            <v>.</v>
          </cell>
          <cell r="E1662" t="str">
            <v>.</v>
          </cell>
          <cell r="F1662" t="str">
            <v>.</v>
          </cell>
        </row>
        <row r="1663">
          <cell r="A1663" t="str">
            <v>1020012001</v>
          </cell>
          <cell r="B1663">
            <v>10</v>
          </cell>
          <cell r="C1663">
            <v>2001</v>
          </cell>
          <cell r="D1663">
            <v>2001</v>
          </cell>
          <cell r="E1663">
            <v>9531968</v>
          </cell>
          <cell r="F1663">
            <v>10227801.66</v>
          </cell>
        </row>
        <row r="1664">
          <cell r="A1664" t="str">
            <v>1020012002</v>
          </cell>
          <cell r="B1664">
            <v>10</v>
          </cell>
          <cell r="C1664">
            <v>2001</v>
          </cell>
          <cell r="D1664">
            <v>2002</v>
          </cell>
          <cell r="E1664">
            <v>37887380.119999997</v>
          </cell>
          <cell r="F1664">
            <v>38493578.200000003</v>
          </cell>
        </row>
        <row r="1665">
          <cell r="A1665" t="str">
            <v>102002.</v>
          </cell>
          <cell r="B1665">
            <v>10</v>
          </cell>
          <cell r="C1665">
            <v>2002</v>
          </cell>
          <cell r="D1665" t="str">
            <v>.</v>
          </cell>
          <cell r="E1665" t="str">
            <v>.</v>
          </cell>
          <cell r="F1665" t="str">
            <v>.</v>
          </cell>
        </row>
        <row r="1666">
          <cell r="A1666" t="str">
            <v>1020022002</v>
          </cell>
          <cell r="B1666">
            <v>10</v>
          </cell>
          <cell r="C1666">
            <v>2002</v>
          </cell>
          <cell r="D1666">
            <v>2002</v>
          </cell>
          <cell r="E1666">
            <v>7602983</v>
          </cell>
          <cell r="F1666">
            <v>7724630.7300000004</v>
          </cell>
        </row>
        <row r="1667">
          <cell r="A1667" t="str">
            <v>1119921998</v>
          </cell>
          <cell r="B1667">
            <v>11</v>
          </cell>
          <cell r="C1667">
            <v>1992</v>
          </cell>
          <cell r="D1667">
            <v>1998</v>
          </cell>
          <cell r="E1667">
            <v>352</v>
          </cell>
          <cell r="F1667">
            <v>406.21</v>
          </cell>
        </row>
        <row r="1668">
          <cell r="A1668" t="str">
            <v>1119921999</v>
          </cell>
          <cell r="B1668">
            <v>11</v>
          </cell>
          <cell r="C1668">
            <v>1992</v>
          </cell>
          <cell r="D1668">
            <v>1999</v>
          </cell>
          <cell r="E1668">
            <v>8703</v>
          </cell>
          <cell r="F1668">
            <v>9547.19</v>
          </cell>
        </row>
        <row r="1669">
          <cell r="A1669" t="str">
            <v>1119922001</v>
          </cell>
          <cell r="B1669">
            <v>11</v>
          </cell>
          <cell r="C1669">
            <v>1992</v>
          </cell>
          <cell r="D1669">
            <v>2001</v>
          </cell>
          <cell r="E1669">
            <v>-600</v>
          </cell>
          <cell r="F1669">
            <v>-643.79999999999995</v>
          </cell>
        </row>
        <row r="1670">
          <cell r="A1670" t="str">
            <v>1119932001</v>
          </cell>
          <cell r="B1670">
            <v>11</v>
          </cell>
          <cell r="C1670">
            <v>1993</v>
          </cell>
          <cell r="D1670">
            <v>2001</v>
          </cell>
          <cell r="E1670">
            <v>2000</v>
          </cell>
          <cell r="F1670">
            <v>2146</v>
          </cell>
        </row>
        <row r="1671">
          <cell r="A1671" t="str">
            <v>1119932002</v>
          </cell>
          <cell r="B1671">
            <v>11</v>
          </cell>
          <cell r="C1671">
            <v>1993</v>
          </cell>
          <cell r="D1671">
            <v>2002</v>
          </cell>
          <cell r="E1671">
            <v>9500</v>
          </cell>
          <cell r="F1671">
            <v>9652</v>
          </cell>
        </row>
        <row r="1672">
          <cell r="A1672" t="str">
            <v>111994.</v>
          </cell>
          <cell r="B1672">
            <v>11</v>
          </cell>
          <cell r="C1672">
            <v>1994</v>
          </cell>
          <cell r="D1672" t="str">
            <v>.</v>
          </cell>
          <cell r="E1672" t="str">
            <v>.</v>
          </cell>
          <cell r="F1672" t="str">
            <v>.</v>
          </cell>
        </row>
        <row r="1673">
          <cell r="A1673" t="str">
            <v>1119942000</v>
          </cell>
          <cell r="B1673">
            <v>11</v>
          </cell>
          <cell r="C1673">
            <v>1994</v>
          </cell>
          <cell r="D1673">
            <v>2000</v>
          </cell>
          <cell r="E1673">
            <v>146</v>
          </cell>
          <cell r="F1673">
            <v>158.41</v>
          </cell>
        </row>
        <row r="1674">
          <cell r="A1674" t="str">
            <v>1119942001</v>
          </cell>
          <cell r="B1674">
            <v>11</v>
          </cell>
          <cell r="C1674">
            <v>1994</v>
          </cell>
          <cell r="D1674">
            <v>2001</v>
          </cell>
          <cell r="E1674">
            <v>11682</v>
          </cell>
          <cell r="F1674">
            <v>12534.79</v>
          </cell>
        </row>
        <row r="1675">
          <cell r="A1675" t="str">
            <v>1119942002</v>
          </cell>
          <cell r="B1675">
            <v>11</v>
          </cell>
          <cell r="C1675">
            <v>1994</v>
          </cell>
          <cell r="D1675">
            <v>2002</v>
          </cell>
          <cell r="E1675">
            <v>1547</v>
          </cell>
          <cell r="F1675">
            <v>1571.75</v>
          </cell>
        </row>
        <row r="1676">
          <cell r="A1676" t="str">
            <v>111995.</v>
          </cell>
          <cell r="B1676">
            <v>11</v>
          </cell>
          <cell r="C1676">
            <v>1995</v>
          </cell>
          <cell r="D1676" t="str">
            <v>.</v>
          </cell>
          <cell r="E1676" t="str">
            <v>.</v>
          </cell>
          <cell r="F1676" t="str">
            <v>.</v>
          </cell>
        </row>
        <row r="1677">
          <cell r="A1677" t="str">
            <v>1119951995</v>
          </cell>
          <cell r="B1677">
            <v>11</v>
          </cell>
          <cell r="C1677">
            <v>1995</v>
          </cell>
          <cell r="D1677">
            <v>1995</v>
          </cell>
          <cell r="E1677">
            <v>2412</v>
          </cell>
          <cell r="F1677">
            <v>3562.52</v>
          </cell>
        </row>
        <row r="1678">
          <cell r="A1678" t="str">
            <v>1119951996</v>
          </cell>
          <cell r="B1678">
            <v>11</v>
          </cell>
          <cell r="C1678">
            <v>1995</v>
          </cell>
          <cell r="D1678">
            <v>1996</v>
          </cell>
          <cell r="E1678">
            <v>5205</v>
          </cell>
          <cell r="F1678">
            <v>6901.83</v>
          </cell>
        </row>
        <row r="1679">
          <cell r="A1679" t="str">
            <v>1119951997</v>
          </cell>
          <cell r="B1679">
            <v>11</v>
          </cell>
          <cell r="C1679">
            <v>1995</v>
          </cell>
          <cell r="D1679">
            <v>1997</v>
          </cell>
          <cell r="E1679">
            <v>2271</v>
          </cell>
          <cell r="F1679">
            <v>2763.81</v>
          </cell>
        </row>
        <row r="1680">
          <cell r="A1680" t="str">
            <v>1119951998</v>
          </cell>
          <cell r="B1680">
            <v>11</v>
          </cell>
          <cell r="C1680">
            <v>1995</v>
          </cell>
          <cell r="D1680">
            <v>1998</v>
          </cell>
          <cell r="E1680">
            <v>551</v>
          </cell>
          <cell r="F1680">
            <v>635.85</v>
          </cell>
        </row>
        <row r="1681">
          <cell r="A1681" t="str">
            <v>1119951999</v>
          </cell>
          <cell r="B1681">
            <v>11</v>
          </cell>
          <cell r="C1681">
            <v>1995</v>
          </cell>
          <cell r="D1681">
            <v>1999</v>
          </cell>
          <cell r="E1681">
            <v>471</v>
          </cell>
          <cell r="F1681">
            <v>516.69000000000005</v>
          </cell>
        </row>
        <row r="1682">
          <cell r="A1682" t="str">
            <v>1119952000</v>
          </cell>
          <cell r="B1682">
            <v>11</v>
          </cell>
          <cell r="C1682">
            <v>1995</v>
          </cell>
          <cell r="D1682">
            <v>2000</v>
          </cell>
          <cell r="E1682">
            <v>5098</v>
          </cell>
          <cell r="F1682">
            <v>5531.33</v>
          </cell>
        </row>
        <row r="1683">
          <cell r="A1683" t="str">
            <v>1119952001</v>
          </cell>
          <cell r="B1683">
            <v>11</v>
          </cell>
          <cell r="C1683">
            <v>1995</v>
          </cell>
          <cell r="D1683">
            <v>2001</v>
          </cell>
          <cell r="E1683">
            <v>3000</v>
          </cell>
          <cell r="F1683">
            <v>3219</v>
          </cell>
        </row>
        <row r="1684">
          <cell r="A1684" t="str">
            <v>1119952002</v>
          </cell>
          <cell r="B1684">
            <v>11</v>
          </cell>
          <cell r="C1684">
            <v>1995</v>
          </cell>
          <cell r="D1684">
            <v>2002</v>
          </cell>
          <cell r="E1684">
            <v>7700</v>
          </cell>
          <cell r="F1684">
            <v>7823.2</v>
          </cell>
        </row>
        <row r="1685">
          <cell r="A1685" t="str">
            <v>111996.</v>
          </cell>
          <cell r="B1685">
            <v>11</v>
          </cell>
          <cell r="C1685">
            <v>1996</v>
          </cell>
          <cell r="D1685" t="str">
            <v>.</v>
          </cell>
          <cell r="E1685" t="str">
            <v>.</v>
          </cell>
          <cell r="F1685" t="str">
            <v>.</v>
          </cell>
        </row>
        <row r="1686">
          <cell r="A1686" t="str">
            <v>1119961997</v>
          </cell>
          <cell r="B1686">
            <v>11</v>
          </cell>
          <cell r="C1686">
            <v>1996</v>
          </cell>
          <cell r="D1686">
            <v>1997</v>
          </cell>
          <cell r="E1686">
            <v>264</v>
          </cell>
          <cell r="F1686">
            <v>321.29000000000002</v>
          </cell>
        </row>
        <row r="1687">
          <cell r="A1687" t="str">
            <v>1119961999</v>
          </cell>
          <cell r="B1687">
            <v>11</v>
          </cell>
          <cell r="C1687">
            <v>1996</v>
          </cell>
          <cell r="D1687">
            <v>1999</v>
          </cell>
          <cell r="E1687">
            <v>2151</v>
          </cell>
          <cell r="F1687">
            <v>2359.65</v>
          </cell>
        </row>
        <row r="1688">
          <cell r="A1688" t="str">
            <v>1119962000</v>
          </cell>
          <cell r="B1688">
            <v>11</v>
          </cell>
          <cell r="C1688">
            <v>1996</v>
          </cell>
          <cell r="D1688">
            <v>2000</v>
          </cell>
          <cell r="E1688">
            <v>7759</v>
          </cell>
          <cell r="F1688">
            <v>8418.51</v>
          </cell>
        </row>
        <row r="1689">
          <cell r="A1689" t="str">
            <v>1119962001</v>
          </cell>
          <cell r="B1689">
            <v>11</v>
          </cell>
          <cell r="C1689">
            <v>1996</v>
          </cell>
          <cell r="D1689">
            <v>2001</v>
          </cell>
          <cell r="E1689">
            <v>19167</v>
          </cell>
          <cell r="F1689">
            <v>20566.189999999999</v>
          </cell>
        </row>
        <row r="1690">
          <cell r="A1690" t="str">
            <v>1119962002</v>
          </cell>
          <cell r="B1690">
            <v>11</v>
          </cell>
          <cell r="C1690">
            <v>1996</v>
          </cell>
          <cell r="D1690">
            <v>2002</v>
          </cell>
          <cell r="E1690">
            <v>12158</v>
          </cell>
          <cell r="F1690">
            <v>12352.53</v>
          </cell>
        </row>
        <row r="1691">
          <cell r="A1691" t="str">
            <v>111997.</v>
          </cell>
          <cell r="B1691">
            <v>11</v>
          </cell>
          <cell r="C1691">
            <v>1997</v>
          </cell>
          <cell r="D1691" t="str">
            <v>.</v>
          </cell>
          <cell r="E1691" t="str">
            <v>.</v>
          </cell>
          <cell r="F1691" t="str">
            <v>.</v>
          </cell>
        </row>
        <row r="1692">
          <cell r="A1692" t="str">
            <v>1119971998</v>
          </cell>
          <cell r="B1692">
            <v>11</v>
          </cell>
          <cell r="C1692">
            <v>1997</v>
          </cell>
          <cell r="D1692">
            <v>1998</v>
          </cell>
          <cell r="E1692">
            <v>5000</v>
          </cell>
          <cell r="F1692">
            <v>5770</v>
          </cell>
        </row>
        <row r="1693">
          <cell r="A1693" t="str">
            <v>1119972000</v>
          </cell>
          <cell r="B1693">
            <v>11</v>
          </cell>
          <cell r="C1693">
            <v>1997</v>
          </cell>
          <cell r="D1693">
            <v>2000</v>
          </cell>
          <cell r="E1693">
            <v>22628</v>
          </cell>
          <cell r="F1693">
            <v>24551.38</v>
          </cell>
        </row>
        <row r="1694">
          <cell r="A1694" t="str">
            <v>1119972001</v>
          </cell>
          <cell r="B1694">
            <v>11</v>
          </cell>
          <cell r="C1694">
            <v>1997</v>
          </cell>
          <cell r="D1694">
            <v>2001</v>
          </cell>
          <cell r="E1694">
            <v>27205</v>
          </cell>
          <cell r="F1694">
            <v>29190.959999999999</v>
          </cell>
        </row>
        <row r="1695">
          <cell r="A1695" t="str">
            <v>1119972002</v>
          </cell>
          <cell r="B1695">
            <v>11</v>
          </cell>
          <cell r="C1695">
            <v>1997</v>
          </cell>
          <cell r="D1695">
            <v>2002</v>
          </cell>
          <cell r="E1695">
            <v>28271</v>
          </cell>
          <cell r="F1695">
            <v>28723.34</v>
          </cell>
        </row>
        <row r="1696">
          <cell r="A1696" t="str">
            <v>111998.</v>
          </cell>
          <cell r="B1696">
            <v>11</v>
          </cell>
          <cell r="C1696">
            <v>1998</v>
          </cell>
          <cell r="D1696" t="str">
            <v>.</v>
          </cell>
          <cell r="E1696" t="str">
            <v>.</v>
          </cell>
          <cell r="F1696" t="str">
            <v>.</v>
          </cell>
        </row>
        <row r="1697">
          <cell r="A1697" t="str">
            <v>1119981998</v>
          </cell>
          <cell r="B1697">
            <v>11</v>
          </cell>
          <cell r="C1697">
            <v>1998</v>
          </cell>
          <cell r="D1697">
            <v>1998</v>
          </cell>
          <cell r="E1697">
            <v>24440</v>
          </cell>
          <cell r="F1697">
            <v>28203.759999999998</v>
          </cell>
        </row>
        <row r="1698">
          <cell r="A1698" t="str">
            <v>1119981999</v>
          </cell>
          <cell r="B1698">
            <v>11</v>
          </cell>
          <cell r="C1698">
            <v>1998</v>
          </cell>
          <cell r="D1698">
            <v>1999</v>
          </cell>
          <cell r="E1698">
            <v>19086</v>
          </cell>
          <cell r="F1698">
            <v>20937.34</v>
          </cell>
        </row>
        <row r="1699">
          <cell r="A1699" t="str">
            <v>1119982000</v>
          </cell>
          <cell r="B1699">
            <v>11</v>
          </cell>
          <cell r="C1699">
            <v>1998</v>
          </cell>
          <cell r="D1699">
            <v>2000</v>
          </cell>
          <cell r="E1699">
            <v>25711</v>
          </cell>
          <cell r="F1699">
            <v>27896.43</v>
          </cell>
        </row>
        <row r="1700">
          <cell r="A1700" t="str">
            <v>1119982001</v>
          </cell>
          <cell r="B1700">
            <v>11</v>
          </cell>
          <cell r="C1700">
            <v>1998</v>
          </cell>
          <cell r="D1700">
            <v>2001</v>
          </cell>
          <cell r="E1700">
            <v>73358</v>
          </cell>
          <cell r="F1700">
            <v>78713.13</v>
          </cell>
        </row>
        <row r="1701">
          <cell r="A1701" t="str">
            <v>1119982002</v>
          </cell>
          <cell r="B1701">
            <v>11</v>
          </cell>
          <cell r="C1701">
            <v>1998</v>
          </cell>
          <cell r="D1701">
            <v>2002</v>
          </cell>
          <cell r="E1701">
            <v>160748</v>
          </cell>
          <cell r="F1701">
            <v>163319.97</v>
          </cell>
        </row>
        <row r="1702">
          <cell r="A1702" t="str">
            <v>111999.</v>
          </cell>
          <cell r="B1702">
            <v>11</v>
          </cell>
          <cell r="C1702">
            <v>1999</v>
          </cell>
          <cell r="D1702" t="str">
            <v>.</v>
          </cell>
          <cell r="E1702" t="str">
            <v>.</v>
          </cell>
          <cell r="F1702" t="str">
            <v>.</v>
          </cell>
        </row>
        <row r="1703">
          <cell r="A1703" t="str">
            <v>1119991999</v>
          </cell>
          <cell r="B1703">
            <v>11</v>
          </cell>
          <cell r="C1703">
            <v>1999</v>
          </cell>
          <cell r="D1703">
            <v>1999</v>
          </cell>
          <cell r="E1703">
            <v>2933</v>
          </cell>
          <cell r="F1703">
            <v>3217.5</v>
          </cell>
        </row>
        <row r="1704">
          <cell r="A1704" t="str">
            <v>1119992000</v>
          </cell>
          <cell r="B1704">
            <v>11</v>
          </cell>
          <cell r="C1704">
            <v>1999</v>
          </cell>
          <cell r="D1704">
            <v>2000</v>
          </cell>
          <cell r="E1704">
            <v>275184</v>
          </cell>
          <cell r="F1704">
            <v>298574.64</v>
          </cell>
        </row>
        <row r="1705">
          <cell r="A1705" t="str">
            <v>The SAS</v>
          </cell>
          <cell r="D1705" t="str">
            <v>The SAS</v>
          </cell>
          <cell r="E1705" t="str">
            <v>System</v>
          </cell>
          <cell r="F1705">
            <v>0.375</v>
          </cell>
        </row>
        <row r="1706">
          <cell r="A1706">
            <v>0</v>
          </cell>
        </row>
        <row r="1707">
          <cell r="A1707">
            <v>0</v>
          </cell>
        </row>
        <row r="1708">
          <cell r="A1708">
            <v>0</v>
          </cell>
          <cell r="E1708" t="str">
            <v>PD_LOSS_</v>
          </cell>
        </row>
        <row r="1709">
          <cell r="A1709" t="str">
            <v>VEH_TYPEUNDERYR    PRODY</v>
          </cell>
          <cell r="B1709" t="str">
            <v>VEH_TYPE</v>
          </cell>
          <cell r="C1709" t="str">
            <v>UNDERY</v>
          </cell>
          <cell r="D1709" t="str">
            <v>R    PRODY</v>
          </cell>
          <cell r="E1709" t="str">
            <v>R     SHEKEL</v>
          </cell>
          <cell r="F1709" t="str">
            <v>INDEXLOSS</v>
          </cell>
        </row>
        <row r="1710">
          <cell r="A1710">
            <v>0</v>
          </cell>
        </row>
        <row r="1711">
          <cell r="A1711" t="str">
            <v>1119992001</v>
          </cell>
          <cell r="B1711">
            <v>11</v>
          </cell>
          <cell r="C1711">
            <v>1999</v>
          </cell>
          <cell r="D1711">
            <v>2001</v>
          </cell>
          <cell r="E1711">
            <v>1901236</v>
          </cell>
          <cell r="F1711">
            <v>2040026.23</v>
          </cell>
        </row>
        <row r="1712">
          <cell r="A1712" t="str">
            <v>1119992002</v>
          </cell>
          <cell r="B1712">
            <v>11</v>
          </cell>
          <cell r="C1712">
            <v>1999</v>
          </cell>
          <cell r="D1712">
            <v>2002</v>
          </cell>
          <cell r="E1712">
            <v>771996</v>
          </cell>
          <cell r="F1712">
            <v>784347.94</v>
          </cell>
        </row>
        <row r="1713">
          <cell r="A1713" t="str">
            <v>112000.</v>
          </cell>
          <cell r="B1713">
            <v>11</v>
          </cell>
          <cell r="C1713">
            <v>2000</v>
          </cell>
          <cell r="D1713" t="str">
            <v>.</v>
          </cell>
          <cell r="E1713" t="str">
            <v>.</v>
          </cell>
          <cell r="F1713" t="str">
            <v>.</v>
          </cell>
        </row>
        <row r="1714">
          <cell r="A1714" t="str">
            <v>1120002000</v>
          </cell>
          <cell r="B1714">
            <v>11</v>
          </cell>
          <cell r="C1714">
            <v>2000</v>
          </cell>
          <cell r="D1714">
            <v>2000</v>
          </cell>
          <cell r="E1714">
            <v>439950</v>
          </cell>
          <cell r="F1714">
            <v>477345.75</v>
          </cell>
        </row>
        <row r="1715">
          <cell r="A1715" t="str">
            <v>1120002001</v>
          </cell>
          <cell r="B1715">
            <v>11</v>
          </cell>
          <cell r="C1715">
            <v>2000</v>
          </cell>
          <cell r="D1715">
            <v>2001</v>
          </cell>
          <cell r="E1715">
            <v>4863732</v>
          </cell>
          <cell r="F1715">
            <v>5218784.4400000004</v>
          </cell>
        </row>
        <row r="1716">
          <cell r="A1716" t="str">
            <v>1120002002</v>
          </cell>
          <cell r="B1716">
            <v>11</v>
          </cell>
          <cell r="C1716">
            <v>2000</v>
          </cell>
          <cell r="D1716">
            <v>2002</v>
          </cell>
          <cell r="E1716">
            <v>5084933</v>
          </cell>
          <cell r="F1716">
            <v>5166291.93</v>
          </cell>
        </row>
        <row r="1717">
          <cell r="A1717" t="str">
            <v>112001.</v>
          </cell>
          <cell r="B1717">
            <v>11</v>
          </cell>
          <cell r="C1717">
            <v>2001</v>
          </cell>
          <cell r="D1717" t="str">
            <v>.</v>
          </cell>
          <cell r="E1717" t="str">
            <v>.</v>
          </cell>
          <cell r="F1717" t="str">
            <v>.</v>
          </cell>
        </row>
        <row r="1718">
          <cell r="A1718" t="str">
            <v>1120012001</v>
          </cell>
          <cell r="B1718">
            <v>11</v>
          </cell>
          <cell r="C1718">
            <v>2001</v>
          </cell>
          <cell r="D1718">
            <v>2001</v>
          </cell>
          <cell r="E1718">
            <v>1067684</v>
          </cell>
          <cell r="F1718">
            <v>1145624.93</v>
          </cell>
        </row>
        <row r="1719">
          <cell r="A1719" t="str">
            <v>1120012002</v>
          </cell>
          <cell r="B1719">
            <v>11</v>
          </cell>
          <cell r="C1719">
            <v>2001</v>
          </cell>
          <cell r="D1719">
            <v>2002</v>
          </cell>
          <cell r="E1719">
            <v>6468481</v>
          </cell>
          <cell r="F1719">
            <v>6571976.7000000002</v>
          </cell>
        </row>
        <row r="1720">
          <cell r="A1720" t="str">
            <v>112002.</v>
          </cell>
          <cell r="B1720">
            <v>11</v>
          </cell>
          <cell r="C1720">
            <v>2002</v>
          </cell>
          <cell r="D1720" t="str">
            <v>.</v>
          </cell>
          <cell r="E1720" t="str">
            <v>.</v>
          </cell>
          <cell r="F1720" t="str">
            <v>.</v>
          </cell>
        </row>
        <row r="1721">
          <cell r="A1721" t="str">
            <v>1120022002</v>
          </cell>
          <cell r="B1721">
            <v>11</v>
          </cell>
          <cell r="C1721">
            <v>2002</v>
          </cell>
          <cell r="D1721">
            <v>2002</v>
          </cell>
          <cell r="E1721">
            <v>2275674</v>
          </cell>
          <cell r="F1721">
            <v>2312084.7799999998</v>
          </cell>
        </row>
        <row r="1722">
          <cell r="A1722" t="str">
            <v>1219932001</v>
          </cell>
          <cell r="B1722">
            <v>12</v>
          </cell>
          <cell r="C1722">
            <v>1993</v>
          </cell>
          <cell r="D1722">
            <v>2001</v>
          </cell>
          <cell r="E1722">
            <v>222047</v>
          </cell>
          <cell r="F1722">
            <v>238256.43</v>
          </cell>
        </row>
        <row r="1723">
          <cell r="A1723" t="str">
            <v>1219932002</v>
          </cell>
          <cell r="B1723">
            <v>12</v>
          </cell>
          <cell r="C1723">
            <v>1993</v>
          </cell>
          <cell r="D1723">
            <v>2002</v>
          </cell>
          <cell r="E1723">
            <v>330000</v>
          </cell>
          <cell r="F1723">
            <v>335280</v>
          </cell>
        </row>
        <row r="1724">
          <cell r="A1724" t="str">
            <v>121994.</v>
          </cell>
          <cell r="B1724">
            <v>12</v>
          </cell>
          <cell r="C1724">
            <v>1994</v>
          </cell>
          <cell r="D1724" t="str">
            <v>.</v>
          </cell>
          <cell r="E1724" t="str">
            <v>.</v>
          </cell>
          <cell r="F1724" t="str">
            <v>.</v>
          </cell>
        </row>
        <row r="1725">
          <cell r="A1725" t="str">
            <v>1219942001</v>
          </cell>
          <cell r="B1725">
            <v>12</v>
          </cell>
          <cell r="C1725">
            <v>1994</v>
          </cell>
          <cell r="D1725">
            <v>2001</v>
          </cell>
          <cell r="E1725">
            <v>28555</v>
          </cell>
          <cell r="F1725">
            <v>30639.52</v>
          </cell>
        </row>
        <row r="1726">
          <cell r="A1726" t="str">
            <v>1219942002</v>
          </cell>
          <cell r="B1726">
            <v>12</v>
          </cell>
          <cell r="C1726">
            <v>1994</v>
          </cell>
          <cell r="D1726">
            <v>2002</v>
          </cell>
          <cell r="E1726">
            <v>620</v>
          </cell>
          <cell r="F1726">
            <v>629.91999999999996</v>
          </cell>
        </row>
        <row r="1727">
          <cell r="A1727" t="str">
            <v>121995.</v>
          </cell>
          <cell r="B1727">
            <v>12</v>
          </cell>
          <cell r="C1727">
            <v>1995</v>
          </cell>
          <cell r="D1727" t="str">
            <v>.</v>
          </cell>
          <cell r="E1727" t="str">
            <v>.</v>
          </cell>
          <cell r="F1727" t="str">
            <v>.</v>
          </cell>
        </row>
        <row r="1728">
          <cell r="A1728" t="str">
            <v>1219951996</v>
          </cell>
          <cell r="B1728">
            <v>12</v>
          </cell>
          <cell r="C1728">
            <v>1995</v>
          </cell>
          <cell r="D1728">
            <v>1996</v>
          </cell>
          <cell r="E1728">
            <v>28126</v>
          </cell>
          <cell r="F1728">
            <v>37295.08</v>
          </cell>
        </row>
        <row r="1729">
          <cell r="A1729" t="str">
            <v>1219951997</v>
          </cell>
          <cell r="B1729">
            <v>12</v>
          </cell>
          <cell r="C1729">
            <v>1995</v>
          </cell>
          <cell r="D1729">
            <v>1997</v>
          </cell>
          <cell r="E1729">
            <v>12652</v>
          </cell>
          <cell r="F1729">
            <v>15397.48</v>
          </cell>
        </row>
        <row r="1730">
          <cell r="A1730" t="str">
            <v>1219951998</v>
          </cell>
          <cell r="B1730">
            <v>12</v>
          </cell>
          <cell r="C1730">
            <v>1995</v>
          </cell>
          <cell r="D1730">
            <v>1998</v>
          </cell>
          <cell r="E1730">
            <v>5753</v>
          </cell>
          <cell r="F1730">
            <v>6638.96</v>
          </cell>
        </row>
        <row r="1731">
          <cell r="A1731" t="str">
            <v>1219951999</v>
          </cell>
          <cell r="B1731">
            <v>12</v>
          </cell>
          <cell r="C1731">
            <v>1995</v>
          </cell>
          <cell r="D1731">
            <v>1999</v>
          </cell>
          <cell r="E1731">
            <v>128561</v>
          </cell>
          <cell r="F1731">
            <v>141031.42000000001</v>
          </cell>
        </row>
        <row r="1732">
          <cell r="A1732" t="str">
            <v>1219952000</v>
          </cell>
          <cell r="B1732">
            <v>12</v>
          </cell>
          <cell r="C1732">
            <v>1995</v>
          </cell>
          <cell r="D1732">
            <v>2000</v>
          </cell>
          <cell r="E1732">
            <v>65622</v>
          </cell>
          <cell r="F1732">
            <v>71199.87</v>
          </cell>
        </row>
        <row r="1733">
          <cell r="A1733" t="str">
            <v>1219952001</v>
          </cell>
          <cell r="B1733">
            <v>12</v>
          </cell>
          <cell r="C1733">
            <v>1995</v>
          </cell>
          <cell r="D1733">
            <v>2001</v>
          </cell>
          <cell r="E1733">
            <v>1207</v>
          </cell>
          <cell r="F1733">
            <v>1295.1099999999999</v>
          </cell>
        </row>
        <row r="1734">
          <cell r="A1734" t="str">
            <v>1219952002</v>
          </cell>
          <cell r="B1734">
            <v>12</v>
          </cell>
          <cell r="C1734">
            <v>1995</v>
          </cell>
          <cell r="D1734">
            <v>2002</v>
          </cell>
          <cell r="E1734">
            <v>1042</v>
          </cell>
          <cell r="F1734">
            <v>1058.67</v>
          </cell>
        </row>
        <row r="1735">
          <cell r="A1735" t="str">
            <v>121996.</v>
          </cell>
          <cell r="B1735">
            <v>12</v>
          </cell>
          <cell r="C1735">
            <v>1996</v>
          </cell>
          <cell r="D1735" t="str">
            <v>.</v>
          </cell>
          <cell r="E1735" t="str">
            <v>.</v>
          </cell>
          <cell r="F1735" t="str">
            <v>.</v>
          </cell>
        </row>
        <row r="1736">
          <cell r="A1736" t="str">
            <v>1219961997</v>
          </cell>
          <cell r="B1736">
            <v>12</v>
          </cell>
          <cell r="C1736">
            <v>1996</v>
          </cell>
          <cell r="D1736">
            <v>1997</v>
          </cell>
          <cell r="E1736">
            <v>1891</v>
          </cell>
          <cell r="F1736">
            <v>2301.35</v>
          </cell>
        </row>
        <row r="1737">
          <cell r="A1737" t="str">
            <v>1219961998</v>
          </cell>
          <cell r="B1737">
            <v>12</v>
          </cell>
          <cell r="C1737">
            <v>1996</v>
          </cell>
          <cell r="D1737">
            <v>1998</v>
          </cell>
          <cell r="E1737">
            <v>395</v>
          </cell>
          <cell r="F1737">
            <v>455.83</v>
          </cell>
        </row>
        <row r="1738">
          <cell r="A1738" t="str">
            <v>1219961999</v>
          </cell>
          <cell r="B1738">
            <v>12</v>
          </cell>
          <cell r="C1738">
            <v>1996</v>
          </cell>
          <cell r="D1738">
            <v>1999</v>
          </cell>
          <cell r="E1738">
            <v>2814</v>
          </cell>
          <cell r="F1738">
            <v>3086.96</v>
          </cell>
        </row>
        <row r="1739">
          <cell r="A1739" t="str">
            <v>1219962000</v>
          </cell>
          <cell r="B1739">
            <v>12</v>
          </cell>
          <cell r="C1739">
            <v>1996</v>
          </cell>
          <cell r="D1739">
            <v>2000</v>
          </cell>
          <cell r="E1739">
            <v>18631</v>
          </cell>
          <cell r="F1739">
            <v>20214.63</v>
          </cell>
        </row>
        <row r="1740">
          <cell r="A1740" t="str">
            <v>1219962001</v>
          </cell>
          <cell r="B1740">
            <v>12</v>
          </cell>
          <cell r="C1740">
            <v>1996</v>
          </cell>
          <cell r="D1740">
            <v>2001</v>
          </cell>
          <cell r="E1740">
            <v>203494</v>
          </cell>
          <cell r="F1740">
            <v>218349.06</v>
          </cell>
        </row>
        <row r="1741">
          <cell r="A1741" t="str">
            <v>1219962002</v>
          </cell>
          <cell r="B1741">
            <v>12</v>
          </cell>
          <cell r="C1741">
            <v>1996</v>
          </cell>
          <cell r="D1741">
            <v>2002</v>
          </cell>
          <cell r="E1741">
            <v>17555</v>
          </cell>
          <cell r="F1741">
            <v>17835.88</v>
          </cell>
        </row>
        <row r="1742">
          <cell r="A1742" t="str">
            <v>121997.</v>
          </cell>
          <cell r="B1742">
            <v>12</v>
          </cell>
          <cell r="C1742">
            <v>1997</v>
          </cell>
          <cell r="D1742" t="str">
            <v>.</v>
          </cell>
          <cell r="E1742" t="str">
            <v>.</v>
          </cell>
          <cell r="F1742" t="str">
            <v>.</v>
          </cell>
        </row>
        <row r="1743">
          <cell r="A1743" t="str">
            <v>1219971998</v>
          </cell>
          <cell r="B1743">
            <v>12</v>
          </cell>
          <cell r="C1743">
            <v>1997</v>
          </cell>
          <cell r="D1743">
            <v>1998</v>
          </cell>
          <cell r="E1743">
            <v>8835</v>
          </cell>
          <cell r="F1743">
            <v>10195.59</v>
          </cell>
        </row>
        <row r="1744">
          <cell r="A1744" t="str">
            <v>1219971999</v>
          </cell>
          <cell r="B1744">
            <v>12</v>
          </cell>
          <cell r="C1744">
            <v>1997</v>
          </cell>
          <cell r="D1744">
            <v>1999</v>
          </cell>
          <cell r="E1744">
            <v>123</v>
          </cell>
          <cell r="F1744">
            <v>134.93</v>
          </cell>
        </row>
        <row r="1745">
          <cell r="A1745" t="str">
            <v>1219972000</v>
          </cell>
          <cell r="B1745">
            <v>12</v>
          </cell>
          <cell r="C1745">
            <v>1997</v>
          </cell>
          <cell r="D1745">
            <v>2000</v>
          </cell>
          <cell r="E1745">
            <v>89</v>
          </cell>
          <cell r="F1745">
            <v>96.57</v>
          </cell>
        </row>
        <row r="1746">
          <cell r="A1746" t="str">
            <v>1219972001</v>
          </cell>
          <cell r="B1746">
            <v>12</v>
          </cell>
          <cell r="C1746">
            <v>1997</v>
          </cell>
          <cell r="D1746">
            <v>2001</v>
          </cell>
          <cell r="E1746">
            <v>29885</v>
          </cell>
          <cell r="F1746">
            <v>32066.6</v>
          </cell>
        </row>
        <row r="1747">
          <cell r="A1747" t="str">
            <v>1219972002</v>
          </cell>
          <cell r="B1747">
            <v>12</v>
          </cell>
          <cell r="C1747">
            <v>1997</v>
          </cell>
          <cell r="D1747">
            <v>2002</v>
          </cell>
          <cell r="E1747">
            <v>8224</v>
          </cell>
          <cell r="F1747">
            <v>8355.58</v>
          </cell>
        </row>
        <row r="1748">
          <cell r="A1748" t="str">
            <v>121998.</v>
          </cell>
          <cell r="B1748">
            <v>12</v>
          </cell>
          <cell r="C1748">
            <v>1998</v>
          </cell>
          <cell r="D1748" t="str">
            <v>.</v>
          </cell>
          <cell r="E1748" t="str">
            <v>.</v>
          </cell>
          <cell r="F1748" t="str">
            <v>.</v>
          </cell>
        </row>
        <row r="1749">
          <cell r="A1749" t="str">
            <v>1219981998</v>
          </cell>
          <cell r="B1749">
            <v>12</v>
          </cell>
          <cell r="C1749">
            <v>1998</v>
          </cell>
          <cell r="D1749">
            <v>1998</v>
          </cell>
          <cell r="E1749">
            <v>15356</v>
          </cell>
          <cell r="F1749">
            <v>17720.82</v>
          </cell>
        </row>
        <row r="1750">
          <cell r="A1750" t="str">
            <v>1219981999</v>
          </cell>
          <cell r="B1750">
            <v>12</v>
          </cell>
          <cell r="C1750">
            <v>1998</v>
          </cell>
          <cell r="D1750">
            <v>1999</v>
          </cell>
          <cell r="E1750">
            <v>4252</v>
          </cell>
          <cell r="F1750">
            <v>4664.4399999999996</v>
          </cell>
        </row>
        <row r="1751">
          <cell r="A1751" t="str">
            <v>1219982000</v>
          </cell>
          <cell r="B1751">
            <v>12</v>
          </cell>
          <cell r="C1751">
            <v>1998</v>
          </cell>
          <cell r="D1751">
            <v>2000</v>
          </cell>
          <cell r="E1751">
            <v>46699</v>
          </cell>
          <cell r="F1751">
            <v>50668.42</v>
          </cell>
        </row>
        <row r="1752">
          <cell r="A1752" t="str">
            <v>1219982001</v>
          </cell>
          <cell r="B1752">
            <v>12</v>
          </cell>
          <cell r="C1752">
            <v>1998</v>
          </cell>
          <cell r="D1752">
            <v>2001</v>
          </cell>
          <cell r="E1752">
            <v>82800</v>
          </cell>
          <cell r="F1752">
            <v>88844.4</v>
          </cell>
        </row>
        <row r="1753">
          <cell r="A1753" t="str">
            <v>1219982002</v>
          </cell>
          <cell r="B1753">
            <v>12</v>
          </cell>
          <cell r="C1753">
            <v>1998</v>
          </cell>
          <cell r="D1753">
            <v>2002</v>
          </cell>
          <cell r="E1753">
            <v>122320</v>
          </cell>
          <cell r="F1753">
            <v>124277.12</v>
          </cell>
        </row>
        <row r="1754">
          <cell r="A1754" t="str">
            <v>121999.</v>
          </cell>
          <cell r="B1754">
            <v>12</v>
          </cell>
          <cell r="C1754">
            <v>1999</v>
          </cell>
          <cell r="D1754" t="str">
            <v>.</v>
          </cell>
          <cell r="E1754" t="str">
            <v>.</v>
          </cell>
          <cell r="F1754" t="str">
            <v>.</v>
          </cell>
        </row>
        <row r="1755">
          <cell r="A1755" t="str">
            <v>1219991999</v>
          </cell>
          <cell r="B1755">
            <v>12</v>
          </cell>
          <cell r="C1755">
            <v>1999</v>
          </cell>
          <cell r="D1755">
            <v>1999</v>
          </cell>
          <cell r="E1755">
            <v>383</v>
          </cell>
          <cell r="F1755">
            <v>420.15</v>
          </cell>
        </row>
        <row r="1756">
          <cell r="A1756" t="str">
            <v>1219992000</v>
          </cell>
          <cell r="B1756">
            <v>12</v>
          </cell>
          <cell r="C1756">
            <v>1999</v>
          </cell>
          <cell r="D1756">
            <v>2000</v>
          </cell>
          <cell r="E1756">
            <v>33951</v>
          </cell>
          <cell r="F1756">
            <v>36836.83</v>
          </cell>
        </row>
        <row r="1757">
          <cell r="A1757" t="str">
            <v>1219992001</v>
          </cell>
          <cell r="B1757">
            <v>12</v>
          </cell>
          <cell r="C1757">
            <v>1999</v>
          </cell>
          <cell r="D1757">
            <v>2001</v>
          </cell>
          <cell r="E1757">
            <v>273676</v>
          </cell>
          <cell r="F1757">
            <v>293654.34999999998</v>
          </cell>
        </row>
        <row r="1758">
          <cell r="A1758" t="str">
            <v>1219992002</v>
          </cell>
          <cell r="B1758">
            <v>12</v>
          </cell>
          <cell r="C1758">
            <v>1999</v>
          </cell>
          <cell r="D1758">
            <v>2002</v>
          </cell>
          <cell r="E1758">
            <v>277143</v>
          </cell>
          <cell r="F1758">
            <v>281577.28999999998</v>
          </cell>
        </row>
        <row r="1759">
          <cell r="A1759" t="str">
            <v>122000.</v>
          </cell>
          <cell r="B1759">
            <v>12</v>
          </cell>
          <cell r="C1759">
            <v>2000</v>
          </cell>
          <cell r="D1759" t="str">
            <v>.</v>
          </cell>
          <cell r="E1759" t="str">
            <v>.</v>
          </cell>
          <cell r="F1759" t="str">
            <v>.</v>
          </cell>
        </row>
        <row r="1760">
          <cell r="A1760" t="str">
            <v>1220002000</v>
          </cell>
          <cell r="B1760">
            <v>12</v>
          </cell>
          <cell r="C1760">
            <v>2000</v>
          </cell>
          <cell r="D1760">
            <v>2000</v>
          </cell>
          <cell r="E1760">
            <v>80243</v>
          </cell>
          <cell r="F1760">
            <v>87063.65</v>
          </cell>
        </row>
        <row r="1761">
          <cell r="A1761" t="str">
            <v>1220002001</v>
          </cell>
          <cell r="B1761">
            <v>12</v>
          </cell>
          <cell r="C1761">
            <v>2000</v>
          </cell>
          <cell r="D1761">
            <v>2001</v>
          </cell>
          <cell r="E1761">
            <v>1052371</v>
          </cell>
          <cell r="F1761">
            <v>1129194.08</v>
          </cell>
        </row>
        <row r="1762">
          <cell r="A1762" t="str">
            <v>1220002002</v>
          </cell>
          <cell r="B1762">
            <v>12</v>
          </cell>
          <cell r="C1762">
            <v>2000</v>
          </cell>
          <cell r="D1762">
            <v>2002</v>
          </cell>
          <cell r="E1762">
            <v>1061630</v>
          </cell>
          <cell r="F1762">
            <v>1078616.08</v>
          </cell>
        </row>
        <row r="1763">
          <cell r="A1763" t="str">
            <v>122001.</v>
          </cell>
          <cell r="B1763">
            <v>12</v>
          </cell>
          <cell r="C1763">
            <v>2001</v>
          </cell>
          <cell r="D1763" t="str">
            <v>.</v>
          </cell>
          <cell r="E1763" t="str">
            <v>.</v>
          </cell>
          <cell r="F1763" t="str">
            <v>.</v>
          </cell>
        </row>
        <row r="1764">
          <cell r="A1764" t="str">
            <v>1220012001</v>
          </cell>
          <cell r="B1764">
            <v>12</v>
          </cell>
          <cell r="C1764">
            <v>2001</v>
          </cell>
          <cell r="D1764">
            <v>2001</v>
          </cell>
          <cell r="E1764">
            <v>557946</v>
          </cell>
          <cell r="F1764">
            <v>598676.06000000006</v>
          </cell>
        </row>
        <row r="1765">
          <cell r="A1765" t="str">
            <v>1220012002</v>
          </cell>
          <cell r="B1765">
            <v>12</v>
          </cell>
          <cell r="C1765">
            <v>2001</v>
          </cell>
          <cell r="D1765">
            <v>2002</v>
          </cell>
          <cell r="E1765">
            <v>2149635</v>
          </cell>
          <cell r="F1765">
            <v>2184029.16</v>
          </cell>
        </row>
        <row r="1766">
          <cell r="A1766" t="str">
            <v>The SAS</v>
          </cell>
          <cell r="D1766" t="str">
            <v>The SAS</v>
          </cell>
          <cell r="E1766" t="str">
            <v>System</v>
          </cell>
          <cell r="F1766">
            <v>0.375</v>
          </cell>
        </row>
        <row r="1767">
          <cell r="A1767">
            <v>0</v>
          </cell>
        </row>
        <row r="1768">
          <cell r="A1768">
            <v>0</v>
          </cell>
        </row>
        <row r="1769">
          <cell r="A1769">
            <v>0</v>
          </cell>
          <cell r="E1769" t="str">
            <v>PD_LOSS_</v>
          </cell>
        </row>
        <row r="1770">
          <cell r="A1770" t="str">
            <v>VEH_TYPEUNDERYRPRODYR</v>
          </cell>
          <cell r="B1770" t="str">
            <v>VEH_TYPE</v>
          </cell>
          <cell r="C1770" t="str">
            <v>UNDERYR</v>
          </cell>
          <cell r="D1770" t="str">
            <v>PRODYR</v>
          </cell>
          <cell r="E1770" t="str">
            <v>SHEKEL</v>
          </cell>
          <cell r="F1770" t="str">
            <v>INDEXLOSS</v>
          </cell>
        </row>
        <row r="1771">
          <cell r="A1771">
            <v>0</v>
          </cell>
        </row>
        <row r="1772">
          <cell r="A1772" t="str">
            <v>122002.</v>
          </cell>
          <cell r="B1772">
            <v>12</v>
          </cell>
          <cell r="C1772">
            <v>2002</v>
          </cell>
          <cell r="D1772" t="str">
            <v>.</v>
          </cell>
          <cell r="E1772" t="str">
            <v>.</v>
          </cell>
          <cell r="F1772" t="str">
            <v>.</v>
          </cell>
        </row>
        <row r="1773">
          <cell r="A1773" t="str">
            <v>1220022002</v>
          </cell>
          <cell r="B1773">
            <v>12</v>
          </cell>
          <cell r="C1773">
            <v>2002</v>
          </cell>
          <cell r="D1773">
            <v>2002</v>
          </cell>
          <cell r="E1773">
            <v>375663</v>
          </cell>
          <cell r="F1773">
            <v>381673.61</v>
          </cell>
        </row>
        <row r="1774">
          <cell r="A1774" t="str">
            <v>192000.</v>
          </cell>
          <cell r="B1774">
            <v>19</v>
          </cell>
          <cell r="C1774">
            <v>2000</v>
          </cell>
          <cell r="D1774" t="str">
            <v>.</v>
          </cell>
          <cell r="E1774" t="str">
            <v>.</v>
          </cell>
          <cell r="F1774" t="str">
            <v>.</v>
          </cell>
        </row>
        <row r="1775">
          <cell r="A1775" t="str">
            <v>211977.</v>
          </cell>
          <cell r="B1775">
            <v>21</v>
          </cell>
          <cell r="C1775">
            <v>1977</v>
          </cell>
          <cell r="D1775" t="str">
            <v>.</v>
          </cell>
          <cell r="E1775" t="str">
            <v>.</v>
          </cell>
          <cell r="F1775" t="str">
            <v>.</v>
          </cell>
        </row>
        <row r="1776">
          <cell r="A1776" t="str">
            <v>2119771976</v>
          </cell>
          <cell r="B1776">
            <v>21</v>
          </cell>
          <cell r="C1776">
            <v>1977</v>
          </cell>
          <cell r="D1776">
            <v>1976</v>
          </cell>
          <cell r="E1776">
            <v>4.18</v>
          </cell>
          <cell r="F1776">
            <v>4.18</v>
          </cell>
        </row>
        <row r="1777">
          <cell r="A1777" t="str">
            <v>2119771977</v>
          </cell>
          <cell r="B1777">
            <v>21</v>
          </cell>
          <cell r="C1777">
            <v>1977</v>
          </cell>
          <cell r="D1777">
            <v>1977</v>
          </cell>
          <cell r="E1777">
            <v>316.76</v>
          </cell>
          <cell r="F1777">
            <v>3467357.59</v>
          </cell>
        </row>
        <row r="1778">
          <cell r="A1778" t="str">
            <v>2119771978</v>
          </cell>
          <cell r="B1778">
            <v>21</v>
          </cell>
          <cell r="C1778">
            <v>1977</v>
          </cell>
          <cell r="D1778">
            <v>1978</v>
          </cell>
          <cell r="E1778">
            <v>1114.58</v>
          </cell>
          <cell r="F1778">
            <v>8101601.1500000004</v>
          </cell>
        </row>
        <row r="1779">
          <cell r="A1779" t="str">
            <v>2119771979</v>
          </cell>
          <cell r="B1779">
            <v>21</v>
          </cell>
          <cell r="C1779">
            <v>1977</v>
          </cell>
          <cell r="D1779">
            <v>1979</v>
          </cell>
          <cell r="E1779">
            <v>2677.84</v>
          </cell>
          <cell r="F1779">
            <v>10917165.390000001</v>
          </cell>
        </row>
        <row r="1780">
          <cell r="A1780" t="str">
            <v>2119771980</v>
          </cell>
          <cell r="B1780">
            <v>21</v>
          </cell>
          <cell r="C1780">
            <v>1977</v>
          </cell>
          <cell r="D1780">
            <v>1980</v>
          </cell>
          <cell r="E1780">
            <v>2724.71</v>
          </cell>
          <cell r="F1780">
            <v>4808385.6500000004</v>
          </cell>
        </row>
        <row r="1781">
          <cell r="A1781" t="str">
            <v>2119771981</v>
          </cell>
          <cell r="B1781">
            <v>21</v>
          </cell>
          <cell r="C1781">
            <v>1977</v>
          </cell>
          <cell r="D1781">
            <v>1981</v>
          </cell>
          <cell r="E1781">
            <v>4874.2299999999996</v>
          </cell>
          <cell r="F1781">
            <v>3967579.35</v>
          </cell>
        </row>
        <row r="1782">
          <cell r="A1782" t="str">
            <v>2119771982</v>
          </cell>
          <cell r="B1782">
            <v>21</v>
          </cell>
          <cell r="C1782">
            <v>1977</v>
          </cell>
          <cell r="D1782">
            <v>1982</v>
          </cell>
          <cell r="E1782">
            <v>9084.43</v>
          </cell>
          <cell r="F1782">
            <v>3355997.38</v>
          </cell>
        </row>
        <row r="1783">
          <cell r="A1783" t="str">
            <v>2119771983</v>
          </cell>
          <cell r="B1783">
            <v>21</v>
          </cell>
          <cell r="C1783">
            <v>1977</v>
          </cell>
          <cell r="D1783">
            <v>1983</v>
          </cell>
          <cell r="E1783">
            <v>16056.94</v>
          </cell>
          <cell r="F1783">
            <v>2414674.75</v>
          </cell>
        </row>
        <row r="1784">
          <cell r="A1784" t="str">
            <v>2119771984</v>
          </cell>
          <cell r="B1784">
            <v>21</v>
          </cell>
          <cell r="C1784">
            <v>1977</v>
          </cell>
          <cell r="D1784">
            <v>1984</v>
          </cell>
          <cell r="E1784">
            <v>57024.11</v>
          </cell>
          <cell r="F1784">
            <v>1809831.2</v>
          </cell>
        </row>
        <row r="1785">
          <cell r="A1785" t="str">
            <v>2119771985</v>
          </cell>
          <cell r="B1785">
            <v>21</v>
          </cell>
          <cell r="C1785">
            <v>1977</v>
          </cell>
          <cell r="D1785">
            <v>1985</v>
          </cell>
          <cell r="E1785">
            <v>208849.78</v>
          </cell>
          <cell r="F1785">
            <v>1638008.82</v>
          </cell>
        </row>
        <row r="1786">
          <cell r="A1786" t="str">
            <v>2119771986</v>
          </cell>
          <cell r="B1786">
            <v>21</v>
          </cell>
          <cell r="C1786">
            <v>1977</v>
          </cell>
          <cell r="D1786">
            <v>1986</v>
          </cell>
          <cell r="E1786">
            <v>148647</v>
          </cell>
          <cell r="F1786">
            <v>787234.51</v>
          </cell>
        </row>
        <row r="1787">
          <cell r="A1787" t="str">
            <v>2119771987</v>
          </cell>
          <cell r="B1787">
            <v>21</v>
          </cell>
          <cell r="C1787">
            <v>1977</v>
          </cell>
          <cell r="D1787">
            <v>1987</v>
          </cell>
          <cell r="E1787">
            <v>54662</v>
          </cell>
          <cell r="F1787">
            <v>241551.38</v>
          </cell>
        </row>
        <row r="1788">
          <cell r="A1788" t="str">
            <v>2119771988</v>
          </cell>
          <cell r="B1788">
            <v>21</v>
          </cell>
          <cell r="C1788">
            <v>1977</v>
          </cell>
          <cell r="D1788">
            <v>1988</v>
          </cell>
          <cell r="E1788">
            <v>93420</v>
          </cell>
          <cell r="F1788">
            <v>354902.58</v>
          </cell>
        </row>
        <row r="1789">
          <cell r="A1789" t="str">
            <v>2119771989</v>
          </cell>
          <cell r="B1789">
            <v>21</v>
          </cell>
          <cell r="C1789">
            <v>1977</v>
          </cell>
          <cell r="D1789">
            <v>1989</v>
          </cell>
          <cell r="E1789">
            <v>19712</v>
          </cell>
          <cell r="F1789">
            <v>62309.63</v>
          </cell>
        </row>
        <row r="1790">
          <cell r="A1790" t="str">
            <v>2119771990</v>
          </cell>
          <cell r="B1790">
            <v>21</v>
          </cell>
          <cell r="C1790">
            <v>1977</v>
          </cell>
          <cell r="D1790">
            <v>1990</v>
          </cell>
          <cell r="E1790">
            <v>24997</v>
          </cell>
          <cell r="F1790">
            <v>67441.91</v>
          </cell>
        </row>
        <row r="1791">
          <cell r="A1791" t="str">
            <v>2119771993</v>
          </cell>
          <cell r="B1791">
            <v>21</v>
          </cell>
          <cell r="C1791">
            <v>1977</v>
          </cell>
          <cell r="D1791">
            <v>1993</v>
          </cell>
          <cell r="E1791">
            <v>25786</v>
          </cell>
          <cell r="F1791">
            <v>47059.45</v>
          </cell>
        </row>
        <row r="1792">
          <cell r="A1792" t="str">
            <v>2119771994</v>
          </cell>
          <cell r="B1792">
            <v>21</v>
          </cell>
          <cell r="C1792">
            <v>1977</v>
          </cell>
          <cell r="D1792">
            <v>1994</v>
          </cell>
          <cell r="E1792">
            <v>-3982</v>
          </cell>
          <cell r="F1792">
            <v>-6470.75</v>
          </cell>
        </row>
        <row r="1793">
          <cell r="A1793" t="str">
            <v>2119771995</v>
          </cell>
          <cell r="B1793">
            <v>21</v>
          </cell>
          <cell r="C1793">
            <v>1977</v>
          </cell>
          <cell r="D1793">
            <v>1995</v>
          </cell>
          <cell r="E1793">
            <v>2515</v>
          </cell>
          <cell r="F1793">
            <v>3714.66</v>
          </cell>
        </row>
        <row r="1794">
          <cell r="A1794" t="str">
            <v>2119771996</v>
          </cell>
          <cell r="B1794">
            <v>21</v>
          </cell>
          <cell r="C1794">
            <v>1977</v>
          </cell>
          <cell r="D1794">
            <v>1996</v>
          </cell>
          <cell r="E1794">
            <v>0</v>
          </cell>
          <cell r="F1794">
            <v>0</v>
          </cell>
        </row>
        <row r="1795">
          <cell r="A1795" t="str">
            <v>2119772000</v>
          </cell>
          <cell r="B1795">
            <v>21</v>
          </cell>
          <cell r="C1795">
            <v>1977</v>
          </cell>
          <cell r="D1795">
            <v>2000</v>
          </cell>
          <cell r="E1795">
            <v>819</v>
          </cell>
          <cell r="F1795">
            <v>888.62</v>
          </cell>
        </row>
        <row r="1796">
          <cell r="A1796" t="str">
            <v>211978.</v>
          </cell>
          <cell r="B1796">
            <v>21</v>
          </cell>
          <cell r="C1796">
            <v>1978</v>
          </cell>
          <cell r="D1796" t="str">
            <v>.</v>
          </cell>
          <cell r="E1796" t="str">
            <v>.</v>
          </cell>
          <cell r="F1796" t="str">
            <v>.</v>
          </cell>
        </row>
        <row r="1797">
          <cell r="A1797" t="str">
            <v>2119781978</v>
          </cell>
          <cell r="B1797">
            <v>21</v>
          </cell>
          <cell r="C1797">
            <v>1978</v>
          </cell>
          <cell r="D1797">
            <v>1978</v>
          </cell>
          <cell r="E1797">
            <v>112.82</v>
          </cell>
          <cell r="F1797">
            <v>820060.15</v>
          </cell>
        </row>
        <row r="1798">
          <cell r="A1798" t="str">
            <v>2119781979</v>
          </cell>
          <cell r="B1798">
            <v>21</v>
          </cell>
          <cell r="C1798">
            <v>1978</v>
          </cell>
          <cell r="D1798">
            <v>1979</v>
          </cell>
          <cell r="E1798">
            <v>1012.06</v>
          </cell>
          <cell r="F1798">
            <v>4126021.87</v>
          </cell>
        </row>
        <row r="1799">
          <cell r="A1799" t="str">
            <v>2119781980</v>
          </cell>
          <cell r="B1799">
            <v>21</v>
          </cell>
          <cell r="C1799">
            <v>1978</v>
          </cell>
          <cell r="D1799">
            <v>1980</v>
          </cell>
          <cell r="E1799">
            <v>2475.62</v>
          </cell>
          <cell r="F1799">
            <v>4368808.3099999996</v>
          </cell>
        </row>
        <row r="1800">
          <cell r="A1800" t="str">
            <v>2119781981</v>
          </cell>
          <cell r="B1800">
            <v>21</v>
          </cell>
          <cell r="C1800">
            <v>1978</v>
          </cell>
          <cell r="D1800">
            <v>1981</v>
          </cell>
          <cell r="E1800">
            <v>8162.91</v>
          </cell>
          <cell r="F1800">
            <v>6644535.2699999996</v>
          </cell>
        </row>
        <row r="1801">
          <cell r="A1801" t="str">
            <v>2119781982</v>
          </cell>
          <cell r="B1801">
            <v>21</v>
          </cell>
          <cell r="C1801">
            <v>1978</v>
          </cell>
          <cell r="D1801">
            <v>1982</v>
          </cell>
          <cell r="E1801">
            <v>5988.68</v>
          </cell>
          <cell r="F1801">
            <v>2212356.13</v>
          </cell>
        </row>
        <row r="1802">
          <cell r="A1802" t="str">
            <v>2119781983</v>
          </cell>
          <cell r="B1802">
            <v>21</v>
          </cell>
          <cell r="C1802">
            <v>1978</v>
          </cell>
          <cell r="D1802">
            <v>1983</v>
          </cell>
          <cell r="E1802">
            <v>12234.99</v>
          </cell>
          <cell r="F1802">
            <v>1839922.27</v>
          </cell>
        </row>
        <row r="1803">
          <cell r="A1803" t="str">
            <v>2119781984</v>
          </cell>
          <cell r="B1803">
            <v>21</v>
          </cell>
          <cell r="C1803">
            <v>1978</v>
          </cell>
          <cell r="D1803">
            <v>1984</v>
          </cell>
          <cell r="E1803">
            <v>38737.53</v>
          </cell>
          <cell r="F1803">
            <v>1229451.73</v>
          </cell>
        </row>
        <row r="1804">
          <cell r="A1804" t="str">
            <v>2119781985</v>
          </cell>
          <cell r="B1804">
            <v>21</v>
          </cell>
          <cell r="C1804">
            <v>1978</v>
          </cell>
          <cell r="D1804">
            <v>1985</v>
          </cell>
          <cell r="E1804">
            <v>34397.53</v>
          </cell>
          <cell r="F1804">
            <v>269779.83</v>
          </cell>
        </row>
        <row r="1805">
          <cell r="A1805" t="str">
            <v>2119781986</v>
          </cell>
          <cell r="B1805">
            <v>21</v>
          </cell>
          <cell r="C1805">
            <v>1978</v>
          </cell>
          <cell r="D1805">
            <v>1986</v>
          </cell>
          <cell r="E1805">
            <v>116767</v>
          </cell>
          <cell r="F1805">
            <v>618398.03</v>
          </cell>
        </row>
        <row r="1806">
          <cell r="A1806" t="str">
            <v>2119781987</v>
          </cell>
          <cell r="B1806">
            <v>21</v>
          </cell>
          <cell r="C1806">
            <v>1978</v>
          </cell>
          <cell r="D1806">
            <v>1987</v>
          </cell>
          <cell r="E1806">
            <v>131607</v>
          </cell>
          <cell r="F1806">
            <v>581571.32999999996</v>
          </cell>
        </row>
        <row r="1807">
          <cell r="A1807" t="str">
            <v>2119781988</v>
          </cell>
          <cell r="B1807">
            <v>21</v>
          </cell>
          <cell r="C1807">
            <v>1978</v>
          </cell>
          <cell r="D1807">
            <v>1988</v>
          </cell>
          <cell r="E1807">
            <v>297611</v>
          </cell>
          <cell r="F1807">
            <v>1130624.19</v>
          </cell>
        </row>
        <row r="1808">
          <cell r="A1808" t="str">
            <v>2119781989</v>
          </cell>
          <cell r="B1808">
            <v>21</v>
          </cell>
          <cell r="C1808">
            <v>1978</v>
          </cell>
          <cell r="D1808">
            <v>1989</v>
          </cell>
          <cell r="E1808">
            <v>79538</v>
          </cell>
          <cell r="F1808">
            <v>251419.62</v>
          </cell>
        </row>
        <row r="1809">
          <cell r="A1809" t="str">
            <v>2119781990</v>
          </cell>
          <cell r="B1809">
            <v>21</v>
          </cell>
          <cell r="C1809">
            <v>1978</v>
          </cell>
          <cell r="D1809">
            <v>1990</v>
          </cell>
          <cell r="E1809">
            <v>9714</v>
          </cell>
          <cell r="F1809">
            <v>26208.37</v>
          </cell>
        </row>
        <row r="1810">
          <cell r="A1810" t="str">
            <v>2119781991</v>
          </cell>
          <cell r="B1810">
            <v>21</v>
          </cell>
          <cell r="C1810">
            <v>1978</v>
          </cell>
          <cell r="D1810">
            <v>1991</v>
          </cell>
          <cell r="E1810">
            <v>76969</v>
          </cell>
          <cell r="F1810">
            <v>174488.72</v>
          </cell>
        </row>
        <row r="1811">
          <cell r="A1811" t="str">
            <v>2119781992</v>
          </cell>
          <cell r="B1811">
            <v>21</v>
          </cell>
          <cell r="C1811">
            <v>1978</v>
          </cell>
          <cell r="D1811">
            <v>1992</v>
          </cell>
          <cell r="E1811">
            <v>101352</v>
          </cell>
          <cell r="F1811">
            <v>205237.8</v>
          </cell>
        </row>
        <row r="1812">
          <cell r="A1812" t="str">
            <v>2119781993</v>
          </cell>
          <cell r="B1812">
            <v>21</v>
          </cell>
          <cell r="C1812">
            <v>1978</v>
          </cell>
          <cell r="D1812">
            <v>1993</v>
          </cell>
          <cell r="E1812">
            <v>12214</v>
          </cell>
          <cell r="F1812">
            <v>22290.55</v>
          </cell>
        </row>
        <row r="1813">
          <cell r="A1813" t="str">
            <v>211979.</v>
          </cell>
          <cell r="B1813">
            <v>21</v>
          </cell>
          <cell r="C1813">
            <v>1979</v>
          </cell>
          <cell r="D1813" t="str">
            <v>.</v>
          </cell>
          <cell r="E1813" t="str">
            <v>.</v>
          </cell>
          <cell r="F1813" t="str">
            <v>.</v>
          </cell>
        </row>
        <row r="1814">
          <cell r="A1814" t="str">
            <v>2119791979</v>
          </cell>
          <cell r="B1814">
            <v>21</v>
          </cell>
          <cell r="C1814">
            <v>1979</v>
          </cell>
          <cell r="D1814">
            <v>1979</v>
          </cell>
          <cell r="E1814">
            <v>161.58000000000001</v>
          </cell>
          <cell r="F1814">
            <v>658738.23</v>
          </cell>
        </row>
        <row r="1815">
          <cell r="A1815" t="str">
            <v>2119791980</v>
          </cell>
          <cell r="B1815">
            <v>21</v>
          </cell>
          <cell r="C1815">
            <v>1979</v>
          </cell>
          <cell r="D1815">
            <v>1980</v>
          </cell>
          <cell r="E1815">
            <v>1517.76</v>
          </cell>
          <cell r="F1815">
            <v>2678441.16</v>
          </cell>
        </row>
        <row r="1816">
          <cell r="A1816" t="str">
            <v>2119791981</v>
          </cell>
          <cell r="B1816">
            <v>21</v>
          </cell>
          <cell r="C1816">
            <v>1979</v>
          </cell>
          <cell r="D1816">
            <v>1981</v>
          </cell>
          <cell r="E1816">
            <v>5019.87</v>
          </cell>
          <cell r="F1816">
            <v>4086129</v>
          </cell>
        </row>
        <row r="1817">
          <cell r="A1817" t="str">
            <v>2119791982</v>
          </cell>
          <cell r="B1817">
            <v>21</v>
          </cell>
          <cell r="C1817">
            <v>1979</v>
          </cell>
          <cell r="D1817">
            <v>1982</v>
          </cell>
          <cell r="E1817">
            <v>5785.59</v>
          </cell>
          <cell r="F1817">
            <v>2137330.0099999998</v>
          </cell>
        </row>
        <row r="1818">
          <cell r="A1818" t="str">
            <v>2119791983</v>
          </cell>
          <cell r="B1818">
            <v>21</v>
          </cell>
          <cell r="C1818">
            <v>1979</v>
          </cell>
          <cell r="D1818">
            <v>1983</v>
          </cell>
          <cell r="E1818">
            <v>16017.27</v>
          </cell>
          <cell r="F1818">
            <v>2408709.1</v>
          </cell>
        </row>
        <row r="1819">
          <cell r="A1819" t="str">
            <v>2119791984</v>
          </cell>
          <cell r="B1819">
            <v>21</v>
          </cell>
          <cell r="C1819">
            <v>1979</v>
          </cell>
          <cell r="D1819">
            <v>1984</v>
          </cell>
          <cell r="E1819">
            <v>20446.71</v>
          </cell>
          <cell r="F1819">
            <v>648937.68000000005</v>
          </cell>
        </row>
        <row r="1820">
          <cell r="A1820" t="str">
            <v>2119791985</v>
          </cell>
          <cell r="B1820">
            <v>21</v>
          </cell>
          <cell r="C1820">
            <v>1979</v>
          </cell>
          <cell r="D1820">
            <v>1985</v>
          </cell>
          <cell r="E1820">
            <v>457066.31</v>
          </cell>
          <cell r="F1820">
            <v>3584771.07</v>
          </cell>
        </row>
        <row r="1821">
          <cell r="A1821" t="str">
            <v>2119791986</v>
          </cell>
          <cell r="B1821">
            <v>21</v>
          </cell>
          <cell r="C1821">
            <v>1979</v>
          </cell>
          <cell r="D1821">
            <v>1986</v>
          </cell>
          <cell r="E1821">
            <v>400604</v>
          </cell>
          <cell r="F1821">
            <v>2121598.7799999998</v>
          </cell>
        </row>
        <row r="1822">
          <cell r="A1822" t="str">
            <v>2119791987</v>
          </cell>
          <cell r="B1822">
            <v>21</v>
          </cell>
          <cell r="C1822">
            <v>1979</v>
          </cell>
          <cell r="D1822">
            <v>1987</v>
          </cell>
          <cell r="E1822">
            <v>142347</v>
          </cell>
          <cell r="F1822">
            <v>629031.39</v>
          </cell>
        </row>
        <row r="1823">
          <cell r="A1823" t="str">
            <v>2119791988</v>
          </cell>
          <cell r="B1823">
            <v>21</v>
          </cell>
          <cell r="C1823">
            <v>1979</v>
          </cell>
          <cell r="D1823">
            <v>1988</v>
          </cell>
          <cell r="E1823">
            <v>55458</v>
          </cell>
          <cell r="F1823">
            <v>210684.94</v>
          </cell>
        </row>
        <row r="1824">
          <cell r="A1824" t="str">
            <v>2119791989</v>
          </cell>
          <cell r="B1824">
            <v>21</v>
          </cell>
          <cell r="C1824">
            <v>1979</v>
          </cell>
          <cell r="D1824">
            <v>1989</v>
          </cell>
          <cell r="E1824">
            <v>2018</v>
          </cell>
          <cell r="F1824">
            <v>6378.9</v>
          </cell>
        </row>
        <row r="1825">
          <cell r="A1825" t="str">
            <v>2119791990</v>
          </cell>
          <cell r="B1825">
            <v>21</v>
          </cell>
          <cell r="C1825">
            <v>1979</v>
          </cell>
          <cell r="D1825">
            <v>1990</v>
          </cell>
          <cell r="E1825">
            <v>38710</v>
          </cell>
          <cell r="F1825">
            <v>104439.58</v>
          </cell>
        </row>
        <row r="1826">
          <cell r="A1826" t="str">
            <v>2119791992</v>
          </cell>
          <cell r="B1826">
            <v>21</v>
          </cell>
          <cell r="C1826">
            <v>1979</v>
          </cell>
          <cell r="D1826">
            <v>1992</v>
          </cell>
          <cell r="E1826">
            <v>28245</v>
          </cell>
          <cell r="F1826">
            <v>57196.13</v>
          </cell>
        </row>
        <row r="1827">
          <cell r="A1827" t="str">
            <v>The SAS</v>
          </cell>
          <cell r="D1827" t="str">
            <v>The SAS</v>
          </cell>
          <cell r="E1827" t="str">
            <v>System</v>
          </cell>
          <cell r="F1827">
            <v>0.375</v>
          </cell>
        </row>
        <row r="1828">
          <cell r="A1828">
            <v>0</v>
          </cell>
        </row>
        <row r="1829">
          <cell r="A1829">
            <v>0</v>
          </cell>
        </row>
        <row r="1830">
          <cell r="A1830">
            <v>0</v>
          </cell>
          <cell r="E1830" t="str">
            <v>PD_LOSS_</v>
          </cell>
        </row>
        <row r="1831">
          <cell r="A1831" t="str">
            <v>VEH_TYPEUNDERYRPRODYR</v>
          </cell>
          <cell r="B1831" t="str">
            <v>VEH_TYPE</v>
          </cell>
          <cell r="C1831" t="str">
            <v>UNDERYR</v>
          </cell>
          <cell r="D1831" t="str">
            <v>PRODYR</v>
          </cell>
          <cell r="E1831" t="str">
            <v>SHEKEL</v>
          </cell>
          <cell r="F1831" t="str">
            <v>INDEXLOSS</v>
          </cell>
        </row>
        <row r="1832">
          <cell r="A1832">
            <v>0</v>
          </cell>
        </row>
        <row r="1833">
          <cell r="A1833" t="str">
            <v>2119791993</v>
          </cell>
          <cell r="B1833">
            <v>21</v>
          </cell>
          <cell r="C1833">
            <v>1979</v>
          </cell>
          <cell r="D1833">
            <v>1993</v>
          </cell>
          <cell r="E1833">
            <v>5522</v>
          </cell>
          <cell r="F1833">
            <v>10077.65</v>
          </cell>
        </row>
        <row r="1834">
          <cell r="A1834" t="str">
            <v>2119791995</v>
          </cell>
          <cell r="B1834">
            <v>21</v>
          </cell>
          <cell r="C1834">
            <v>1979</v>
          </cell>
          <cell r="D1834">
            <v>1995</v>
          </cell>
          <cell r="E1834">
            <v>2998</v>
          </cell>
          <cell r="F1834">
            <v>4428.05</v>
          </cell>
        </row>
        <row r="1835">
          <cell r="A1835" t="str">
            <v>2119791996</v>
          </cell>
          <cell r="B1835">
            <v>21</v>
          </cell>
          <cell r="C1835">
            <v>1979</v>
          </cell>
          <cell r="D1835">
            <v>1996</v>
          </cell>
          <cell r="E1835">
            <v>283010</v>
          </cell>
          <cell r="F1835">
            <v>375271.26</v>
          </cell>
        </row>
        <row r="1836">
          <cell r="A1836" t="str">
            <v>2119791997</v>
          </cell>
          <cell r="B1836">
            <v>21</v>
          </cell>
          <cell r="C1836">
            <v>1979</v>
          </cell>
          <cell r="D1836">
            <v>1997</v>
          </cell>
          <cell r="E1836">
            <v>-332679</v>
          </cell>
          <cell r="F1836">
            <v>-404870.34</v>
          </cell>
        </row>
        <row r="1837">
          <cell r="A1837" t="str">
            <v>211980.</v>
          </cell>
          <cell r="B1837">
            <v>21</v>
          </cell>
          <cell r="C1837">
            <v>1980</v>
          </cell>
          <cell r="D1837" t="str">
            <v>.</v>
          </cell>
          <cell r="E1837" t="str">
            <v>.</v>
          </cell>
          <cell r="F1837" t="str">
            <v>.</v>
          </cell>
        </row>
        <row r="1838">
          <cell r="A1838" t="str">
            <v>2119801980</v>
          </cell>
          <cell r="B1838">
            <v>21</v>
          </cell>
          <cell r="C1838">
            <v>1980</v>
          </cell>
          <cell r="D1838">
            <v>1980</v>
          </cell>
          <cell r="E1838">
            <v>408.01</v>
          </cell>
          <cell r="F1838">
            <v>720028.71</v>
          </cell>
        </row>
        <row r="1839">
          <cell r="A1839" t="str">
            <v>2119801981</v>
          </cell>
          <cell r="B1839">
            <v>21</v>
          </cell>
          <cell r="C1839">
            <v>1980</v>
          </cell>
          <cell r="D1839">
            <v>1981</v>
          </cell>
          <cell r="E1839">
            <v>3635.2</v>
          </cell>
          <cell r="F1839">
            <v>2959020.08</v>
          </cell>
        </row>
        <row r="1840">
          <cell r="A1840" t="str">
            <v>2119801982</v>
          </cell>
          <cell r="B1840">
            <v>21</v>
          </cell>
          <cell r="C1840">
            <v>1980</v>
          </cell>
          <cell r="D1840">
            <v>1982</v>
          </cell>
          <cell r="E1840">
            <v>11048.42</v>
          </cell>
          <cell r="F1840">
            <v>4081540.46</v>
          </cell>
        </row>
        <row r="1841">
          <cell r="A1841" t="str">
            <v>2119801983</v>
          </cell>
          <cell r="B1841">
            <v>21</v>
          </cell>
          <cell r="C1841">
            <v>1980</v>
          </cell>
          <cell r="D1841">
            <v>1983</v>
          </cell>
          <cell r="E1841">
            <v>33893.39</v>
          </cell>
          <cell r="F1841">
            <v>5096955.7699999996</v>
          </cell>
        </row>
        <row r="1842">
          <cell r="A1842" t="str">
            <v>2119801984</v>
          </cell>
          <cell r="B1842">
            <v>21</v>
          </cell>
          <cell r="C1842">
            <v>1980</v>
          </cell>
          <cell r="D1842">
            <v>1984</v>
          </cell>
          <cell r="E1842">
            <v>73241.83</v>
          </cell>
          <cell r="F1842">
            <v>2324549.2000000002</v>
          </cell>
        </row>
        <row r="1843">
          <cell r="A1843" t="str">
            <v>2119801985</v>
          </cell>
          <cell r="B1843">
            <v>21</v>
          </cell>
          <cell r="C1843">
            <v>1980</v>
          </cell>
          <cell r="D1843">
            <v>1985</v>
          </cell>
          <cell r="E1843">
            <v>617787.41</v>
          </cell>
          <cell r="F1843">
            <v>4845306.66</v>
          </cell>
        </row>
        <row r="1844">
          <cell r="A1844" t="str">
            <v>2119801986</v>
          </cell>
          <cell r="B1844">
            <v>21</v>
          </cell>
          <cell r="C1844">
            <v>1980</v>
          </cell>
          <cell r="D1844">
            <v>1986</v>
          </cell>
          <cell r="E1844">
            <v>141536</v>
          </cell>
          <cell r="F1844">
            <v>749574.66</v>
          </cell>
        </row>
        <row r="1845">
          <cell r="A1845" t="str">
            <v>2119801987</v>
          </cell>
          <cell r="B1845">
            <v>21</v>
          </cell>
          <cell r="C1845">
            <v>1980</v>
          </cell>
          <cell r="D1845">
            <v>1987</v>
          </cell>
          <cell r="E1845">
            <v>143494</v>
          </cell>
          <cell r="F1845">
            <v>634099.99</v>
          </cell>
        </row>
        <row r="1846">
          <cell r="A1846" t="str">
            <v>2119801988</v>
          </cell>
          <cell r="B1846">
            <v>21</v>
          </cell>
          <cell r="C1846">
            <v>1980</v>
          </cell>
          <cell r="D1846">
            <v>1988</v>
          </cell>
          <cell r="E1846">
            <v>822583</v>
          </cell>
          <cell r="F1846">
            <v>3124992.82</v>
          </cell>
        </row>
        <row r="1847">
          <cell r="A1847" t="str">
            <v>2119801989</v>
          </cell>
          <cell r="B1847">
            <v>21</v>
          </cell>
          <cell r="C1847">
            <v>1980</v>
          </cell>
          <cell r="D1847">
            <v>1989</v>
          </cell>
          <cell r="E1847">
            <v>98491</v>
          </cell>
          <cell r="F1847">
            <v>311330.05</v>
          </cell>
        </row>
        <row r="1848">
          <cell r="A1848" t="str">
            <v>2119801990</v>
          </cell>
          <cell r="B1848">
            <v>21</v>
          </cell>
          <cell r="C1848">
            <v>1980</v>
          </cell>
          <cell r="D1848">
            <v>1990</v>
          </cell>
          <cell r="E1848">
            <v>73427</v>
          </cell>
          <cell r="F1848">
            <v>198106.05</v>
          </cell>
        </row>
        <row r="1849">
          <cell r="A1849" t="str">
            <v>2119801991</v>
          </cell>
          <cell r="B1849">
            <v>21</v>
          </cell>
          <cell r="C1849">
            <v>1980</v>
          </cell>
          <cell r="D1849">
            <v>1991</v>
          </cell>
          <cell r="E1849">
            <v>418699</v>
          </cell>
          <cell r="F1849">
            <v>949190.63</v>
          </cell>
        </row>
        <row r="1850">
          <cell r="A1850" t="str">
            <v>2119801992</v>
          </cell>
          <cell r="B1850">
            <v>21</v>
          </cell>
          <cell r="C1850">
            <v>1980</v>
          </cell>
          <cell r="D1850">
            <v>1992</v>
          </cell>
          <cell r="E1850">
            <v>2932</v>
          </cell>
          <cell r="F1850">
            <v>5937.3</v>
          </cell>
        </row>
        <row r="1851">
          <cell r="A1851" t="str">
            <v>2119801993</v>
          </cell>
          <cell r="B1851">
            <v>21</v>
          </cell>
          <cell r="C1851">
            <v>1980</v>
          </cell>
          <cell r="D1851">
            <v>1993</v>
          </cell>
          <cell r="E1851">
            <v>481</v>
          </cell>
          <cell r="F1851">
            <v>877.83</v>
          </cell>
        </row>
        <row r="1852">
          <cell r="A1852" t="str">
            <v>2119801995</v>
          </cell>
          <cell r="B1852">
            <v>21</v>
          </cell>
          <cell r="C1852">
            <v>1980</v>
          </cell>
          <cell r="D1852">
            <v>1995</v>
          </cell>
          <cell r="E1852">
            <v>55560</v>
          </cell>
          <cell r="F1852">
            <v>82062.12</v>
          </cell>
        </row>
        <row r="1853">
          <cell r="A1853" t="str">
            <v>2119801996</v>
          </cell>
          <cell r="B1853">
            <v>21</v>
          </cell>
          <cell r="C1853">
            <v>1980</v>
          </cell>
          <cell r="D1853">
            <v>1996</v>
          </cell>
          <cell r="E1853">
            <v>357299</v>
          </cell>
          <cell r="F1853">
            <v>473778.47</v>
          </cell>
        </row>
        <row r="1854">
          <cell r="A1854" t="str">
            <v>2119801998</v>
          </cell>
          <cell r="B1854">
            <v>21</v>
          </cell>
          <cell r="C1854">
            <v>1980</v>
          </cell>
          <cell r="D1854">
            <v>1998</v>
          </cell>
          <cell r="E1854">
            <v>94100</v>
          </cell>
          <cell r="F1854">
            <v>108591.4</v>
          </cell>
        </row>
        <row r="1855">
          <cell r="A1855" t="str">
            <v>2119801999</v>
          </cell>
          <cell r="B1855">
            <v>21</v>
          </cell>
          <cell r="C1855">
            <v>1980</v>
          </cell>
          <cell r="D1855">
            <v>1999</v>
          </cell>
          <cell r="E1855">
            <v>278</v>
          </cell>
          <cell r="F1855">
            <v>304.97000000000003</v>
          </cell>
        </row>
        <row r="1856">
          <cell r="A1856" t="str">
            <v>2119802001</v>
          </cell>
          <cell r="B1856">
            <v>21</v>
          </cell>
          <cell r="C1856">
            <v>1980</v>
          </cell>
          <cell r="D1856">
            <v>2001</v>
          </cell>
          <cell r="E1856">
            <v>31419</v>
          </cell>
          <cell r="F1856">
            <v>33712.589999999997</v>
          </cell>
        </row>
        <row r="1857">
          <cell r="A1857" t="str">
            <v>211981.</v>
          </cell>
          <cell r="B1857">
            <v>21</v>
          </cell>
          <cell r="C1857">
            <v>1981</v>
          </cell>
          <cell r="D1857" t="str">
            <v>.</v>
          </cell>
          <cell r="E1857" t="str">
            <v>.</v>
          </cell>
          <cell r="F1857" t="str">
            <v>.</v>
          </cell>
        </row>
        <row r="1858">
          <cell r="A1858" t="str">
            <v>2119811981</v>
          </cell>
          <cell r="B1858">
            <v>21</v>
          </cell>
          <cell r="C1858">
            <v>1981</v>
          </cell>
          <cell r="D1858">
            <v>1981</v>
          </cell>
          <cell r="E1858">
            <v>734.62</v>
          </cell>
          <cell r="F1858">
            <v>597974.06999999995</v>
          </cell>
        </row>
        <row r="1859">
          <cell r="A1859" t="str">
            <v>2119811982</v>
          </cell>
          <cell r="B1859">
            <v>21</v>
          </cell>
          <cell r="C1859">
            <v>1981</v>
          </cell>
          <cell r="D1859">
            <v>1982</v>
          </cell>
          <cell r="E1859">
            <v>8423.27</v>
          </cell>
          <cell r="F1859">
            <v>3111749.67</v>
          </cell>
        </row>
        <row r="1860">
          <cell r="A1860" t="str">
            <v>2119811983</v>
          </cell>
          <cell r="B1860">
            <v>21</v>
          </cell>
          <cell r="C1860">
            <v>1981</v>
          </cell>
          <cell r="D1860">
            <v>1983</v>
          </cell>
          <cell r="E1860">
            <v>35756</v>
          </cell>
          <cell r="F1860">
            <v>5377058.79</v>
          </cell>
        </row>
        <row r="1861">
          <cell r="A1861" t="str">
            <v>2119811984</v>
          </cell>
          <cell r="B1861">
            <v>21</v>
          </cell>
          <cell r="C1861">
            <v>1981</v>
          </cell>
          <cell r="D1861">
            <v>1984</v>
          </cell>
          <cell r="E1861">
            <v>103584.22</v>
          </cell>
          <cell r="F1861">
            <v>3287555.97</v>
          </cell>
        </row>
        <row r="1862">
          <cell r="A1862" t="str">
            <v>2119811985</v>
          </cell>
          <cell r="B1862">
            <v>21</v>
          </cell>
          <cell r="C1862">
            <v>1981</v>
          </cell>
          <cell r="D1862">
            <v>1985</v>
          </cell>
          <cell r="E1862">
            <v>384865.58</v>
          </cell>
          <cell r="F1862">
            <v>3018500.74</v>
          </cell>
        </row>
        <row r="1863">
          <cell r="A1863" t="str">
            <v>2119811986</v>
          </cell>
          <cell r="B1863">
            <v>21</v>
          </cell>
          <cell r="C1863">
            <v>1981</v>
          </cell>
          <cell r="D1863">
            <v>1986</v>
          </cell>
          <cell r="E1863">
            <v>357618</v>
          </cell>
          <cell r="F1863">
            <v>1893944.93</v>
          </cell>
        </row>
        <row r="1864">
          <cell r="A1864" t="str">
            <v>2119811987</v>
          </cell>
          <cell r="B1864">
            <v>21</v>
          </cell>
          <cell r="C1864">
            <v>1981</v>
          </cell>
          <cell r="D1864">
            <v>1987</v>
          </cell>
          <cell r="E1864">
            <v>915841</v>
          </cell>
          <cell r="F1864">
            <v>4047101.38</v>
          </cell>
        </row>
        <row r="1865">
          <cell r="A1865" t="str">
            <v>2119811988</v>
          </cell>
          <cell r="B1865">
            <v>21</v>
          </cell>
          <cell r="C1865">
            <v>1981</v>
          </cell>
          <cell r="D1865">
            <v>1988</v>
          </cell>
          <cell r="E1865">
            <v>385803</v>
          </cell>
          <cell r="F1865">
            <v>1465665.6</v>
          </cell>
        </row>
        <row r="1866">
          <cell r="A1866" t="str">
            <v>2119811989</v>
          </cell>
          <cell r="B1866">
            <v>21</v>
          </cell>
          <cell r="C1866">
            <v>1981</v>
          </cell>
          <cell r="D1866">
            <v>1989</v>
          </cell>
          <cell r="E1866">
            <v>71053</v>
          </cell>
          <cell r="F1866">
            <v>224598.53</v>
          </cell>
        </row>
        <row r="1867">
          <cell r="A1867" t="str">
            <v>2119811990</v>
          </cell>
          <cell r="B1867">
            <v>21</v>
          </cell>
          <cell r="C1867">
            <v>1981</v>
          </cell>
          <cell r="D1867">
            <v>1990</v>
          </cell>
          <cell r="E1867">
            <v>465320</v>
          </cell>
          <cell r="F1867">
            <v>1255433.3600000001</v>
          </cell>
        </row>
        <row r="1868">
          <cell r="A1868" t="str">
            <v>2119811991</v>
          </cell>
          <cell r="B1868">
            <v>21</v>
          </cell>
          <cell r="C1868">
            <v>1981</v>
          </cell>
          <cell r="D1868">
            <v>1991</v>
          </cell>
          <cell r="E1868">
            <v>807230</v>
          </cell>
          <cell r="F1868">
            <v>1829990.41</v>
          </cell>
        </row>
        <row r="1869">
          <cell r="A1869" t="str">
            <v>2119811992</v>
          </cell>
          <cell r="B1869">
            <v>21</v>
          </cell>
          <cell r="C1869">
            <v>1981</v>
          </cell>
          <cell r="D1869">
            <v>1992</v>
          </cell>
          <cell r="E1869">
            <v>346281</v>
          </cell>
          <cell r="F1869">
            <v>701219.03</v>
          </cell>
        </row>
        <row r="1870">
          <cell r="A1870" t="str">
            <v>2119811993</v>
          </cell>
          <cell r="B1870">
            <v>21</v>
          </cell>
          <cell r="C1870">
            <v>1981</v>
          </cell>
          <cell r="D1870">
            <v>1993</v>
          </cell>
          <cell r="E1870">
            <v>3180</v>
          </cell>
          <cell r="F1870">
            <v>5803.5</v>
          </cell>
        </row>
        <row r="1871">
          <cell r="A1871" t="str">
            <v>2119811994</v>
          </cell>
          <cell r="B1871">
            <v>21</v>
          </cell>
          <cell r="C1871">
            <v>1981</v>
          </cell>
          <cell r="D1871">
            <v>1994</v>
          </cell>
          <cell r="E1871">
            <v>41715</v>
          </cell>
          <cell r="F1871">
            <v>67786.880000000005</v>
          </cell>
        </row>
        <row r="1872">
          <cell r="A1872" t="str">
            <v>2119811995</v>
          </cell>
          <cell r="B1872">
            <v>21</v>
          </cell>
          <cell r="C1872">
            <v>1981</v>
          </cell>
          <cell r="D1872">
            <v>1995</v>
          </cell>
          <cell r="E1872">
            <v>832</v>
          </cell>
          <cell r="F1872">
            <v>1228.8599999999999</v>
          </cell>
        </row>
        <row r="1873">
          <cell r="A1873" t="str">
            <v>2119811996</v>
          </cell>
          <cell r="B1873">
            <v>21</v>
          </cell>
          <cell r="C1873">
            <v>1981</v>
          </cell>
          <cell r="D1873">
            <v>1996</v>
          </cell>
          <cell r="E1873">
            <v>256938</v>
          </cell>
          <cell r="F1873">
            <v>340699.79</v>
          </cell>
        </row>
        <row r="1874">
          <cell r="A1874" t="str">
            <v>2119811997</v>
          </cell>
          <cell r="B1874">
            <v>21</v>
          </cell>
          <cell r="C1874">
            <v>1981</v>
          </cell>
          <cell r="D1874">
            <v>1997</v>
          </cell>
          <cell r="E1874">
            <v>243626</v>
          </cell>
          <cell r="F1874">
            <v>296492.84000000003</v>
          </cell>
        </row>
        <row r="1875">
          <cell r="A1875" t="str">
            <v>2119811998</v>
          </cell>
          <cell r="B1875">
            <v>21</v>
          </cell>
          <cell r="C1875">
            <v>1981</v>
          </cell>
          <cell r="D1875">
            <v>1998</v>
          </cell>
          <cell r="E1875">
            <v>257</v>
          </cell>
          <cell r="F1875">
            <v>296.58</v>
          </cell>
        </row>
        <row r="1876">
          <cell r="A1876" t="str">
            <v>2119811999</v>
          </cell>
          <cell r="B1876">
            <v>21</v>
          </cell>
          <cell r="C1876">
            <v>1981</v>
          </cell>
          <cell r="D1876">
            <v>1999</v>
          </cell>
          <cell r="E1876">
            <v>1394</v>
          </cell>
          <cell r="F1876">
            <v>1529.22</v>
          </cell>
        </row>
        <row r="1877">
          <cell r="A1877" t="str">
            <v>211982.</v>
          </cell>
          <cell r="B1877">
            <v>21</v>
          </cell>
          <cell r="C1877">
            <v>1982</v>
          </cell>
          <cell r="D1877" t="str">
            <v>.</v>
          </cell>
          <cell r="E1877" t="str">
            <v>.</v>
          </cell>
          <cell r="F1877" t="str">
            <v>.</v>
          </cell>
        </row>
        <row r="1878">
          <cell r="A1878" t="str">
            <v>2119821982</v>
          </cell>
          <cell r="B1878">
            <v>21</v>
          </cell>
          <cell r="C1878">
            <v>1982</v>
          </cell>
          <cell r="D1878">
            <v>1982</v>
          </cell>
          <cell r="E1878">
            <v>1446.78</v>
          </cell>
          <cell r="F1878">
            <v>534473.81000000006</v>
          </cell>
        </row>
        <row r="1879">
          <cell r="A1879" t="str">
            <v>2119821983</v>
          </cell>
          <cell r="B1879">
            <v>21</v>
          </cell>
          <cell r="C1879">
            <v>1982</v>
          </cell>
          <cell r="D1879">
            <v>1983</v>
          </cell>
          <cell r="E1879">
            <v>16721.87</v>
          </cell>
          <cell r="F1879">
            <v>2514668.25</v>
          </cell>
        </row>
        <row r="1880">
          <cell r="A1880" t="str">
            <v>2119821984</v>
          </cell>
          <cell r="B1880">
            <v>21</v>
          </cell>
          <cell r="C1880">
            <v>1982</v>
          </cell>
          <cell r="D1880">
            <v>1984</v>
          </cell>
          <cell r="E1880">
            <v>116495.17</v>
          </cell>
          <cell r="F1880">
            <v>3697323.71</v>
          </cell>
        </row>
        <row r="1881">
          <cell r="A1881" t="str">
            <v>2119821985</v>
          </cell>
          <cell r="B1881">
            <v>21</v>
          </cell>
          <cell r="C1881">
            <v>1982</v>
          </cell>
          <cell r="D1881">
            <v>1985</v>
          </cell>
          <cell r="E1881">
            <v>404662.11</v>
          </cell>
          <cell r="F1881">
            <v>3173764.93</v>
          </cell>
        </row>
        <row r="1882">
          <cell r="A1882" t="str">
            <v>2119821986</v>
          </cell>
          <cell r="B1882">
            <v>21</v>
          </cell>
          <cell r="C1882">
            <v>1982</v>
          </cell>
          <cell r="D1882">
            <v>1986</v>
          </cell>
          <cell r="E1882">
            <v>359880</v>
          </cell>
          <cell r="F1882">
            <v>1905924.48</v>
          </cell>
        </row>
        <row r="1883">
          <cell r="A1883" t="str">
            <v>2119821987</v>
          </cell>
          <cell r="B1883">
            <v>21</v>
          </cell>
          <cell r="C1883">
            <v>1982</v>
          </cell>
          <cell r="D1883">
            <v>1987</v>
          </cell>
          <cell r="E1883">
            <v>356987</v>
          </cell>
          <cell r="F1883">
            <v>1577525.55</v>
          </cell>
        </row>
        <row r="1884">
          <cell r="A1884" t="str">
            <v>2119821988</v>
          </cell>
          <cell r="B1884">
            <v>21</v>
          </cell>
          <cell r="C1884">
            <v>1982</v>
          </cell>
          <cell r="D1884">
            <v>1988</v>
          </cell>
          <cell r="E1884">
            <v>474119</v>
          </cell>
          <cell r="F1884">
            <v>1801178.08</v>
          </cell>
        </row>
        <row r="1885">
          <cell r="A1885" t="str">
            <v>2119821989</v>
          </cell>
          <cell r="B1885">
            <v>21</v>
          </cell>
          <cell r="C1885">
            <v>1982</v>
          </cell>
          <cell r="D1885">
            <v>1989</v>
          </cell>
          <cell r="E1885">
            <v>336381</v>
          </cell>
          <cell r="F1885">
            <v>1063300.3400000001</v>
          </cell>
        </row>
        <row r="1886">
          <cell r="A1886" t="str">
            <v>2119821990</v>
          </cell>
          <cell r="B1886">
            <v>21</v>
          </cell>
          <cell r="C1886">
            <v>1982</v>
          </cell>
          <cell r="D1886">
            <v>1990</v>
          </cell>
          <cell r="E1886">
            <v>354384</v>
          </cell>
          <cell r="F1886">
            <v>956128.03</v>
          </cell>
        </row>
        <row r="1887">
          <cell r="A1887" t="str">
            <v>2119821991</v>
          </cell>
          <cell r="B1887">
            <v>21</v>
          </cell>
          <cell r="C1887">
            <v>1982</v>
          </cell>
          <cell r="D1887">
            <v>1991</v>
          </cell>
          <cell r="E1887">
            <v>90143</v>
          </cell>
          <cell r="F1887">
            <v>204354.18</v>
          </cell>
        </row>
        <row r="1888">
          <cell r="A1888" t="str">
            <v>The SAS</v>
          </cell>
          <cell r="D1888" t="str">
            <v>The SAS</v>
          </cell>
          <cell r="E1888" t="str">
            <v>System</v>
          </cell>
          <cell r="F1888">
            <v>0.375</v>
          </cell>
        </row>
        <row r="1889">
          <cell r="A1889">
            <v>0</v>
          </cell>
        </row>
        <row r="1890">
          <cell r="A1890">
            <v>0</v>
          </cell>
        </row>
        <row r="1891">
          <cell r="A1891">
            <v>0</v>
          </cell>
          <cell r="E1891" t="str">
            <v>PD_LOSS_</v>
          </cell>
        </row>
        <row r="1892">
          <cell r="A1892" t="str">
            <v>VEH_TYPEUNDERYRPRODYR</v>
          </cell>
          <cell r="B1892" t="str">
            <v>VEH_TYPE</v>
          </cell>
          <cell r="C1892" t="str">
            <v>UNDERYR</v>
          </cell>
          <cell r="D1892" t="str">
            <v>PRODYR</v>
          </cell>
          <cell r="E1892" t="str">
            <v>SHEKEL</v>
          </cell>
          <cell r="F1892" t="str">
            <v>INDEXLOSS</v>
          </cell>
        </row>
        <row r="1893">
          <cell r="A1893">
            <v>0</v>
          </cell>
        </row>
        <row r="1894">
          <cell r="A1894" t="str">
            <v>2119821992</v>
          </cell>
          <cell r="B1894">
            <v>21</v>
          </cell>
          <cell r="C1894">
            <v>1982</v>
          </cell>
          <cell r="D1894">
            <v>1992</v>
          </cell>
          <cell r="E1894">
            <v>191377</v>
          </cell>
          <cell r="F1894">
            <v>387538.42</v>
          </cell>
        </row>
        <row r="1895">
          <cell r="A1895" t="str">
            <v>2119821993</v>
          </cell>
          <cell r="B1895">
            <v>21</v>
          </cell>
          <cell r="C1895">
            <v>1982</v>
          </cell>
          <cell r="D1895">
            <v>1993</v>
          </cell>
          <cell r="E1895">
            <v>144513</v>
          </cell>
          <cell r="F1895">
            <v>263736.21999999997</v>
          </cell>
        </row>
        <row r="1896">
          <cell r="A1896" t="str">
            <v>2119821994</v>
          </cell>
          <cell r="B1896">
            <v>21</v>
          </cell>
          <cell r="C1896">
            <v>1982</v>
          </cell>
          <cell r="D1896">
            <v>1994</v>
          </cell>
          <cell r="E1896">
            <v>84435</v>
          </cell>
          <cell r="F1896">
            <v>137206.88</v>
          </cell>
        </row>
        <row r="1897">
          <cell r="A1897" t="str">
            <v>2119821995</v>
          </cell>
          <cell r="B1897">
            <v>21</v>
          </cell>
          <cell r="C1897">
            <v>1982</v>
          </cell>
          <cell r="D1897">
            <v>1995</v>
          </cell>
          <cell r="E1897">
            <v>25859</v>
          </cell>
          <cell r="F1897">
            <v>38193.74</v>
          </cell>
        </row>
        <row r="1898">
          <cell r="A1898" t="str">
            <v>2119821996</v>
          </cell>
          <cell r="B1898">
            <v>21</v>
          </cell>
          <cell r="C1898">
            <v>1982</v>
          </cell>
          <cell r="D1898">
            <v>1996</v>
          </cell>
          <cell r="E1898">
            <v>155815</v>
          </cell>
          <cell r="F1898">
            <v>206610.69</v>
          </cell>
        </row>
        <row r="1899">
          <cell r="A1899" t="str">
            <v>2119821997</v>
          </cell>
          <cell r="B1899">
            <v>21</v>
          </cell>
          <cell r="C1899">
            <v>1982</v>
          </cell>
          <cell r="D1899">
            <v>1997</v>
          </cell>
          <cell r="E1899">
            <v>46157</v>
          </cell>
          <cell r="F1899">
            <v>56173.07</v>
          </cell>
        </row>
        <row r="1900">
          <cell r="A1900" t="str">
            <v>2119821998</v>
          </cell>
          <cell r="B1900">
            <v>21</v>
          </cell>
          <cell r="C1900">
            <v>1982</v>
          </cell>
          <cell r="D1900">
            <v>1998</v>
          </cell>
          <cell r="E1900">
            <v>4278</v>
          </cell>
          <cell r="F1900">
            <v>4936.8100000000004</v>
          </cell>
        </row>
        <row r="1901">
          <cell r="A1901" t="str">
            <v>2119821999</v>
          </cell>
          <cell r="B1901">
            <v>21</v>
          </cell>
          <cell r="C1901">
            <v>1982</v>
          </cell>
          <cell r="D1901">
            <v>1999</v>
          </cell>
          <cell r="E1901">
            <v>192343</v>
          </cell>
          <cell r="F1901">
            <v>211000.27</v>
          </cell>
        </row>
        <row r="1902">
          <cell r="A1902" t="str">
            <v>2119822000</v>
          </cell>
          <cell r="B1902">
            <v>21</v>
          </cell>
          <cell r="C1902">
            <v>1982</v>
          </cell>
          <cell r="D1902">
            <v>2000</v>
          </cell>
          <cell r="E1902">
            <v>1942393</v>
          </cell>
          <cell r="F1902">
            <v>2107496.4</v>
          </cell>
        </row>
        <row r="1903">
          <cell r="A1903" t="str">
            <v>211983.</v>
          </cell>
          <cell r="B1903">
            <v>21</v>
          </cell>
          <cell r="C1903">
            <v>1983</v>
          </cell>
          <cell r="D1903" t="str">
            <v>.</v>
          </cell>
          <cell r="E1903" t="str">
            <v>.</v>
          </cell>
          <cell r="F1903" t="str">
            <v>.</v>
          </cell>
        </row>
        <row r="1904">
          <cell r="A1904" t="str">
            <v>2119831983</v>
          </cell>
          <cell r="B1904">
            <v>21</v>
          </cell>
          <cell r="C1904">
            <v>1983</v>
          </cell>
          <cell r="D1904">
            <v>1983</v>
          </cell>
          <cell r="E1904">
            <v>3646.81</v>
          </cell>
          <cell r="F1904">
            <v>548414.57999999996</v>
          </cell>
        </row>
        <row r="1905">
          <cell r="A1905" t="str">
            <v>2119831984</v>
          </cell>
          <cell r="B1905">
            <v>21</v>
          </cell>
          <cell r="C1905">
            <v>1983</v>
          </cell>
          <cell r="D1905">
            <v>1984</v>
          </cell>
          <cell r="E1905">
            <v>69508.97</v>
          </cell>
          <cell r="F1905">
            <v>2206075.69</v>
          </cell>
        </row>
        <row r="1906">
          <cell r="A1906" t="str">
            <v>2119831985</v>
          </cell>
          <cell r="B1906">
            <v>21</v>
          </cell>
          <cell r="C1906">
            <v>1983</v>
          </cell>
          <cell r="D1906">
            <v>1985</v>
          </cell>
          <cell r="E1906">
            <v>338844.52</v>
          </cell>
          <cell r="F1906">
            <v>2657557.5699999998</v>
          </cell>
        </row>
        <row r="1907">
          <cell r="A1907" t="str">
            <v>2119831986</v>
          </cell>
          <cell r="B1907">
            <v>21</v>
          </cell>
          <cell r="C1907">
            <v>1983</v>
          </cell>
          <cell r="D1907">
            <v>1986</v>
          </cell>
          <cell r="E1907">
            <v>592189</v>
          </cell>
          <cell r="F1907">
            <v>3136232.94</v>
          </cell>
        </row>
        <row r="1908">
          <cell r="A1908" t="str">
            <v>2119831987</v>
          </cell>
          <cell r="B1908">
            <v>21</v>
          </cell>
          <cell r="C1908">
            <v>1983</v>
          </cell>
          <cell r="D1908">
            <v>1987</v>
          </cell>
          <cell r="E1908">
            <v>554283</v>
          </cell>
          <cell r="F1908">
            <v>2449376.58</v>
          </cell>
        </row>
        <row r="1909">
          <cell r="A1909" t="str">
            <v>2119831988</v>
          </cell>
          <cell r="B1909">
            <v>21</v>
          </cell>
          <cell r="C1909">
            <v>1983</v>
          </cell>
          <cell r="D1909">
            <v>1988</v>
          </cell>
          <cell r="E1909">
            <v>349403</v>
          </cell>
          <cell r="F1909">
            <v>1327382</v>
          </cell>
        </row>
        <row r="1910">
          <cell r="A1910" t="str">
            <v>2119831989</v>
          </cell>
          <cell r="B1910">
            <v>21</v>
          </cell>
          <cell r="C1910">
            <v>1983</v>
          </cell>
          <cell r="D1910">
            <v>1989</v>
          </cell>
          <cell r="E1910">
            <v>487488</v>
          </cell>
          <cell r="F1910">
            <v>1540949.57</v>
          </cell>
        </row>
        <row r="1911">
          <cell r="A1911" t="str">
            <v>2119831990</v>
          </cell>
          <cell r="B1911">
            <v>21</v>
          </cell>
          <cell r="C1911">
            <v>1983</v>
          </cell>
          <cell r="D1911">
            <v>1990</v>
          </cell>
          <cell r="E1911">
            <v>489051</v>
          </cell>
          <cell r="F1911">
            <v>1319459.6000000001</v>
          </cell>
        </row>
        <row r="1912">
          <cell r="A1912" t="str">
            <v>2119831991</v>
          </cell>
          <cell r="B1912">
            <v>21</v>
          </cell>
          <cell r="C1912">
            <v>1983</v>
          </cell>
          <cell r="D1912">
            <v>1991</v>
          </cell>
          <cell r="E1912">
            <v>259955</v>
          </cell>
          <cell r="F1912">
            <v>589317.98</v>
          </cell>
        </row>
        <row r="1913">
          <cell r="A1913" t="str">
            <v>2119831992</v>
          </cell>
          <cell r="B1913">
            <v>21</v>
          </cell>
          <cell r="C1913">
            <v>1983</v>
          </cell>
          <cell r="D1913">
            <v>1992</v>
          </cell>
          <cell r="E1913">
            <v>127976</v>
          </cell>
          <cell r="F1913">
            <v>259151.4</v>
          </cell>
        </row>
        <row r="1914">
          <cell r="A1914" t="str">
            <v>2119831993</v>
          </cell>
          <cell r="B1914">
            <v>21</v>
          </cell>
          <cell r="C1914">
            <v>1983</v>
          </cell>
          <cell r="D1914">
            <v>1993</v>
          </cell>
          <cell r="E1914">
            <v>112321</v>
          </cell>
          <cell r="F1914">
            <v>204985.82</v>
          </cell>
        </row>
        <row r="1915">
          <cell r="A1915" t="str">
            <v>2119831994</v>
          </cell>
          <cell r="B1915">
            <v>21</v>
          </cell>
          <cell r="C1915">
            <v>1983</v>
          </cell>
          <cell r="D1915">
            <v>1994</v>
          </cell>
          <cell r="E1915">
            <v>1160617</v>
          </cell>
          <cell r="F1915">
            <v>1886002.63</v>
          </cell>
        </row>
        <row r="1916">
          <cell r="A1916" t="str">
            <v>2119831995</v>
          </cell>
          <cell r="B1916">
            <v>21</v>
          </cell>
          <cell r="C1916">
            <v>1983</v>
          </cell>
          <cell r="D1916">
            <v>1995</v>
          </cell>
          <cell r="E1916">
            <v>70788</v>
          </cell>
          <cell r="F1916">
            <v>104553.88</v>
          </cell>
        </row>
        <row r="1917">
          <cell r="A1917" t="str">
            <v>2119831996</v>
          </cell>
          <cell r="B1917">
            <v>21</v>
          </cell>
          <cell r="C1917">
            <v>1983</v>
          </cell>
          <cell r="D1917">
            <v>1996</v>
          </cell>
          <cell r="E1917">
            <v>81090</v>
          </cell>
          <cell r="F1917">
            <v>107525.34</v>
          </cell>
        </row>
        <row r="1918">
          <cell r="A1918" t="str">
            <v>2119831997</v>
          </cell>
          <cell r="B1918">
            <v>21</v>
          </cell>
          <cell r="C1918">
            <v>1983</v>
          </cell>
          <cell r="D1918">
            <v>1997</v>
          </cell>
          <cell r="E1918">
            <v>35788</v>
          </cell>
          <cell r="F1918">
            <v>43554</v>
          </cell>
        </row>
        <row r="1919">
          <cell r="A1919" t="str">
            <v>2119831998</v>
          </cell>
          <cell r="B1919">
            <v>21</v>
          </cell>
          <cell r="C1919">
            <v>1983</v>
          </cell>
          <cell r="D1919">
            <v>1998</v>
          </cell>
          <cell r="E1919">
            <v>83395</v>
          </cell>
          <cell r="F1919">
            <v>96237.83</v>
          </cell>
        </row>
        <row r="1920">
          <cell r="A1920" t="str">
            <v>2119831999</v>
          </cell>
          <cell r="B1920">
            <v>21</v>
          </cell>
          <cell r="C1920">
            <v>1983</v>
          </cell>
          <cell r="D1920">
            <v>1999</v>
          </cell>
          <cell r="E1920">
            <v>556</v>
          </cell>
          <cell r="F1920">
            <v>609.92999999999995</v>
          </cell>
        </row>
        <row r="1921">
          <cell r="A1921" t="str">
            <v>211984.</v>
          </cell>
          <cell r="B1921">
            <v>21</v>
          </cell>
          <cell r="C1921">
            <v>1984</v>
          </cell>
          <cell r="D1921" t="str">
            <v>.</v>
          </cell>
          <cell r="E1921" t="str">
            <v>.</v>
          </cell>
          <cell r="F1921" t="str">
            <v>.</v>
          </cell>
        </row>
        <row r="1922">
          <cell r="A1922" t="str">
            <v>2119841984</v>
          </cell>
          <cell r="B1922">
            <v>21</v>
          </cell>
          <cell r="C1922">
            <v>1984</v>
          </cell>
          <cell r="D1922">
            <v>1984</v>
          </cell>
          <cell r="E1922">
            <v>13711.96</v>
          </cell>
          <cell r="F1922">
            <v>435190.19</v>
          </cell>
        </row>
        <row r="1923">
          <cell r="A1923" t="str">
            <v>2119841985</v>
          </cell>
          <cell r="B1923">
            <v>21</v>
          </cell>
          <cell r="C1923">
            <v>1984</v>
          </cell>
          <cell r="D1923">
            <v>1985</v>
          </cell>
          <cell r="E1923">
            <v>224866.02</v>
          </cell>
          <cell r="F1923">
            <v>1763624.19</v>
          </cell>
        </row>
        <row r="1924">
          <cell r="A1924" t="str">
            <v>2119841986</v>
          </cell>
          <cell r="B1924">
            <v>21</v>
          </cell>
          <cell r="C1924">
            <v>1984</v>
          </cell>
          <cell r="D1924">
            <v>1986</v>
          </cell>
          <cell r="E1924">
            <v>472782</v>
          </cell>
          <cell r="F1924">
            <v>2503853.4700000002</v>
          </cell>
        </row>
        <row r="1925">
          <cell r="A1925" t="str">
            <v>2119841987</v>
          </cell>
          <cell r="B1925">
            <v>21</v>
          </cell>
          <cell r="C1925">
            <v>1984</v>
          </cell>
          <cell r="D1925">
            <v>1987</v>
          </cell>
          <cell r="E1925">
            <v>618629</v>
          </cell>
          <cell r="F1925">
            <v>2733721.55</v>
          </cell>
        </row>
        <row r="1926">
          <cell r="A1926" t="str">
            <v>2119841988</v>
          </cell>
          <cell r="B1926">
            <v>21</v>
          </cell>
          <cell r="C1926">
            <v>1984</v>
          </cell>
          <cell r="D1926">
            <v>1988</v>
          </cell>
          <cell r="E1926">
            <v>374862</v>
          </cell>
          <cell r="F1926">
            <v>1424100.74</v>
          </cell>
        </row>
        <row r="1927">
          <cell r="A1927" t="str">
            <v>2119841989</v>
          </cell>
          <cell r="B1927">
            <v>21</v>
          </cell>
          <cell r="C1927">
            <v>1984</v>
          </cell>
          <cell r="D1927">
            <v>1989</v>
          </cell>
          <cell r="E1927">
            <v>201753</v>
          </cell>
          <cell r="F1927">
            <v>637741.23</v>
          </cell>
        </row>
        <row r="1928">
          <cell r="A1928" t="str">
            <v>2119841990</v>
          </cell>
          <cell r="B1928">
            <v>21</v>
          </cell>
          <cell r="C1928">
            <v>1984</v>
          </cell>
          <cell r="D1928">
            <v>1990</v>
          </cell>
          <cell r="E1928">
            <v>487555</v>
          </cell>
          <cell r="F1928">
            <v>1315423.3899999999</v>
          </cell>
        </row>
        <row r="1929">
          <cell r="A1929" t="str">
            <v>2119841991</v>
          </cell>
          <cell r="B1929">
            <v>21</v>
          </cell>
          <cell r="C1929">
            <v>1984</v>
          </cell>
          <cell r="D1929">
            <v>1991</v>
          </cell>
          <cell r="E1929">
            <v>372504</v>
          </cell>
          <cell r="F1929">
            <v>844466.57</v>
          </cell>
        </row>
        <row r="1930">
          <cell r="A1930" t="str">
            <v>2119841992</v>
          </cell>
          <cell r="B1930">
            <v>21</v>
          </cell>
          <cell r="C1930">
            <v>1984</v>
          </cell>
          <cell r="D1930">
            <v>1992</v>
          </cell>
          <cell r="E1930">
            <v>242173</v>
          </cell>
          <cell r="F1930">
            <v>490400.32</v>
          </cell>
        </row>
        <row r="1931">
          <cell r="A1931" t="str">
            <v>2119841993</v>
          </cell>
          <cell r="B1931">
            <v>21</v>
          </cell>
          <cell r="C1931">
            <v>1984</v>
          </cell>
          <cell r="D1931">
            <v>1993</v>
          </cell>
          <cell r="E1931">
            <v>15103</v>
          </cell>
          <cell r="F1931">
            <v>27562.98</v>
          </cell>
        </row>
        <row r="1932">
          <cell r="A1932" t="str">
            <v>2119841994</v>
          </cell>
          <cell r="B1932">
            <v>21</v>
          </cell>
          <cell r="C1932">
            <v>1984</v>
          </cell>
          <cell r="D1932">
            <v>1994</v>
          </cell>
          <cell r="E1932">
            <v>25745</v>
          </cell>
          <cell r="F1932">
            <v>41835.629999999997</v>
          </cell>
        </row>
        <row r="1933">
          <cell r="A1933" t="str">
            <v>2119841995</v>
          </cell>
          <cell r="B1933">
            <v>21</v>
          </cell>
          <cell r="C1933">
            <v>1984</v>
          </cell>
          <cell r="D1933">
            <v>1995</v>
          </cell>
          <cell r="E1933">
            <v>24373</v>
          </cell>
          <cell r="F1933">
            <v>35998.92</v>
          </cell>
        </row>
        <row r="1934">
          <cell r="A1934" t="str">
            <v>2119841996</v>
          </cell>
          <cell r="B1934">
            <v>21</v>
          </cell>
          <cell r="C1934">
            <v>1984</v>
          </cell>
          <cell r="D1934">
            <v>1996</v>
          </cell>
          <cell r="E1934">
            <v>701274</v>
          </cell>
          <cell r="F1934">
            <v>929889.32</v>
          </cell>
        </row>
        <row r="1935">
          <cell r="A1935" t="str">
            <v>2119841997</v>
          </cell>
          <cell r="B1935">
            <v>21</v>
          </cell>
          <cell r="C1935">
            <v>1984</v>
          </cell>
          <cell r="D1935">
            <v>1997</v>
          </cell>
          <cell r="E1935">
            <v>439</v>
          </cell>
          <cell r="F1935">
            <v>534.26</v>
          </cell>
        </row>
        <row r="1936">
          <cell r="A1936" t="str">
            <v>2119841998</v>
          </cell>
          <cell r="B1936">
            <v>21</v>
          </cell>
          <cell r="C1936">
            <v>1984</v>
          </cell>
          <cell r="D1936">
            <v>1998</v>
          </cell>
          <cell r="E1936">
            <v>257</v>
          </cell>
          <cell r="F1936">
            <v>296.58</v>
          </cell>
        </row>
        <row r="1937">
          <cell r="A1937" t="str">
            <v>2119841999</v>
          </cell>
          <cell r="B1937">
            <v>21</v>
          </cell>
          <cell r="C1937">
            <v>1984</v>
          </cell>
          <cell r="D1937">
            <v>1999</v>
          </cell>
          <cell r="E1937">
            <v>278</v>
          </cell>
          <cell r="F1937">
            <v>304.97000000000003</v>
          </cell>
        </row>
        <row r="1938">
          <cell r="A1938" t="str">
            <v>211985.</v>
          </cell>
          <cell r="B1938">
            <v>21</v>
          </cell>
          <cell r="C1938">
            <v>1985</v>
          </cell>
          <cell r="D1938" t="str">
            <v>.</v>
          </cell>
          <cell r="E1938" t="str">
            <v>.</v>
          </cell>
          <cell r="F1938" t="str">
            <v>.</v>
          </cell>
        </row>
        <row r="1939">
          <cell r="A1939" t="str">
            <v>2119851985</v>
          </cell>
          <cell r="B1939">
            <v>21</v>
          </cell>
          <cell r="C1939">
            <v>1985</v>
          </cell>
          <cell r="D1939">
            <v>1985</v>
          </cell>
          <cell r="E1939">
            <v>128328.11</v>
          </cell>
          <cell r="F1939">
            <v>1006477.37</v>
          </cell>
        </row>
        <row r="1940">
          <cell r="A1940" t="str">
            <v>2119851986</v>
          </cell>
          <cell r="B1940">
            <v>21</v>
          </cell>
          <cell r="C1940">
            <v>1985</v>
          </cell>
          <cell r="D1940">
            <v>1986</v>
          </cell>
          <cell r="E1940">
            <v>640601</v>
          </cell>
          <cell r="F1940">
            <v>3392622.9</v>
          </cell>
        </row>
        <row r="1941">
          <cell r="A1941" t="str">
            <v>2119851987</v>
          </cell>
          <cell r="B1941">
            <v>21</v>
          </cell>
          <cell r="C1941">
            <v>1985</v>
          </cell>
          <cell r="D1941">
            <v>1987</v>
          </cell>
          <cell r="E1941">
            <v>812596</v>
          </cell>
          <cell r="F1941">
            <v>3590861.72</v>
          </cell>
        </row>
        <row r="1942">
          <cell r="A1942" t="str">
            <v>2119851988</v>
          </cell>
          <cell r="B1942">
            <v>21</v>
          </cell>
          <cell r="C1942">
            <v>1985</v>
          </cell>
          <cell r="D1942">
            <v>1988</v>
          </cell>
          <cell r="E1942">
            <v>838335</v>
          </cell>
          <cell r="F1942">
            <v>3184834.66</v>
          </cell>
        </row>
        <row r="1943">
          <cell r="A1943" t="str">
            <v>2119851989</v>
          </cell>
          <cell r="B1943">
            <v>21</v>
          </cell>
          <cell r="C1943">
            <v>1985</v>
          </cell>
          <cell r="D1943">
            <v>1989</v>
          </cell>
          <cell r="E1943">
            <v>636953</v>
          </cell>
          <cell r="F1943">
            <v>2013408.43</v>
          </cell>
        </row>
        <row r="1944">
          <cell r="A1944" t="str">
            <v>2119851990</v>
          </cell>
          <cell r="B1944">
            <v>21</v>
          </cell>
          <cell r="C1944">
            <v>1985</v>
          </cell>
          <cell r="D1944">
            <v>1990</v>
          </cell>
          <cell r="E1944">
            <v>499505</v>
          </cell>
          <cell r="F1944">
            <v>1347664.49</v>
          </cell>
        </row>
        <row r="1945">
          <cell r="A1945" t="str">
            <v>2119851991</v>
          </cell>
          <cell r="B1945">
            <v>21</v>
          </cell>
          <cell r="C1945">
            <v>1985</v>
          </cell>
          <cell r="D1945">
            <v>1991</v>
          </cell>
          <cell r="E1945">
            <v>485664</v>
          </cell>
          <cell r="F1945">
            <v>1101000.29</v>
          </cell>
        </row>
        <row r="1946">
          <cell r="A1946" t="str">
            <v>2119851992</v>
          </cell>
          <cell r="B1946">
            <v>21</v>
          </cell>
          <cell r="C1946">
            <v>1985</v>
          </cell>
          <cell r="D1946">
            <v>1992</v>
          </cell>
          <cell r="E1946">
            <v>342922</v>
          </cell>
          <cell r="F1946">
            <v>694417.05</v>
          </cell>
        </row>
        <row r="1947">
          <cell r="A1947" t="str">
            <v>2119851993</v>
          </cell>
          <cell r="B1947">
            <v>21</v>
          </cell>
          <cell r="C1947">
            <v>1985</v>
          </cell>
          <cell r="D1947">
            <v>1993</v>
          </cell>
          <cell r="E1947">
            <v>635597</v>
          </cell>
          <cell r="F1947">
            <v>1159964.52</v>
          </cell>
        </row>
        <row r="1948">
          <cell r="A1948" t="str">
            <v>2119851994</v>
          </cell>
          <cell r="B1948">
            <v>21</v>
          </cell>
          <cell r="C1948">
            <v>1985</v>
          </cell>
          <cell r="D1948">
            <v>1994</v>
          </cell>
          <cell r="E1948">
            <v>166196</v>
          </cell>
          <cell r="F1948">
            <v>270068.5</v>
          </cell>
        </row>
        <row r="1949">
          <cell r="A1949" t="str">
            <v>The SAS</v>
          </cell>
          <cell r="D1949" t="str">
            <v>The SAS</v>
          </cell>
          <cell r="E1949" t="str">
            <v>System</v>
          </cell>
          <cell r="F1949">
            <v>0.375</v>
          </cell>
        </row>
        <row r="1950">
          <cell r="A1950">
            <v>0</v>
          </cell>
        </row>
        <row r="1951">
          <cell r="A1951">
            <v>0</v>
          </cell>
        </row>
        <row r="1952">
          <cell r="A1952">
            <v>0</v>
          </cell>
          <cell r="E1952" t="str">
            <v>PD_LOSS_</v>
          </cell>
        </row>
        <row r="1953">
          <cell r="A1953" t="str">
            <v>VEH_TYPEUNDERYR    PRODY</v>
          </cell>
          <cell r="B1953" t="str">
            <v>VEH_TYPE</v>
          </cell>
          <cell r="C1953" t="str">
            <v>UNDERY</v>
          </cell>
          <cell r="D1953" t="str">
            <v>R    PRODY</v>
          </cell>
          <cell r="E1953" t="str">
            <v>R     SHEKEL</v>
          </cell>
          <cell r="F1953" t="str">
            <v>INDEXLOSS</v>
          </cell>
        </row>
        <row r="1954">
          <cell r="A1954">
            <v>0</v>
          </cell>
        </row>
        <row r="1955">
          <cell r="A1955" t="str">
            <v>2119851995</v>
          </cell>
          <cell r="B1955">
            <v>21</v>
          </cell>
          <cell r="C1955">
            <v>1985</v>
          </cell>
          <cell r="D1955">
            <v>1995</v>
          </cell>
          <cell r="E1955">
            <v>28663</v>
          </cell>
          <cell r="F1955">
            <v>42335.25</v>
          </cell>
        </row>
        <row r="1956">
          <cell r="A1956" t="str">
            <v>2119851996</v>
          </cell>
          <cell r="B1956">
            <v>21</v>
          </cell>
          <cell r="C1956">
            <v>1985</v>
          </cell>
          <cell r="D1956">
            <v>1996</v>
          </cell>
          <cell r="E1956">
            <v>95347</v>
          </cell>
          <cell r="F1956">
            <v>126430.12</v>
          </cell>
        </row>
        <row r="1957">
          <cell r="A1957" t="str">
            <v>2119851997</v>
          </cell>
          <cell r="B1957">
            <v>21</v>
          </cell>
          <cell r="C1957">
            <v>1985</v>
          </cell>
          <cell r="D1957">
            <v>1997</v>
          </cell>
          <cell r="E1957">
            <v>111732</v>
          </cell>
          <cell r="F1957">
            <v>135977.84</v>
          </cell>
        </row>
        <row r="1958">
          <cell r="A1958" t="str">
            <v>2119851998</v>
          </cell>
          <cell r="B1958">
            <v>21</v>
          </cell>
          <cell r="C1958">
            <v>1985</v>
          </cell>
          <cell r="D1958">
            <v>1998</v>
          </cell>
          <cell r="E1958">
            <v>2450</v>
          </cell>
          <cell r="F1958">
            <v>2827.3</v>
          </cell>
        </row>
        <row r="1959">
          <cell r="A1959" t="str">
            <v>2119851999</v>
          </cell>
          <cell r="B1959">
            <v>21</v>
          </cell>
          <cell r="C1959">
            <v>1985</v>
          </cell>
          <cell r="D1959">
            <v>1999</v>
          </cell>
          <cell r="E1959">
            <v>1309352</v>
          </cell>
          <cell r="F1959">
            <v>1436359.14</v>
          </cell>
        </row>
        <row r="1960">
          <cell r="A1960" t="str">
            <v>211986.</v>
          </cell>
          <cell r="B1960">
            <v>21</v>
          </cell>
          <cell r="C1960">
            <v>1986</v>
          </cell>
          <cell r="D1960" t="str">
            <v>.</v>
          </cell>
          <cell r="E1960" t="str">
            <v>.</v>
          </cell>
          <cell r="F1960" t="str">
            <v>.</v>
          </cell>
        </row>
        <row r="1961">
          <cell r="A1961" t="str">
            <v>2119861986</v>
          </cell>
          <cell r="B1961">
            <v>21</v>
          </cell>
          <cell r="C1961">
            <v>1986</v>
          </cell>
          <cell r="D1961">
            <v>1986</v>
          </cell>
          <cell r="E1961">
            <v>259772</v>
          </cell>
          <cell r="F1961">
            <v>1375752.51</v>
          </cell>
        </row>
        <row r="1962">
          <cell r="A1962" t="str">
            <v>2119861987</v>
          </cell>
          <cell r="B1962">
            <v>21</v>
          </cell>
          <cell r="C1962">
            <v>1986</v>
          </cell>
          <cell r="D1962">
            <v>1987</v>
          </cell>
          <cell r="E1962">
            <v>1070019</v>
          </cell>
          <cell r="F1962">
            <v>4728413.96</v>
          </cell>
        </row>
        <row r="1963">
          <cell r="A1963" t="str">
            <v>2119861988</v>
          </cell>
          <cell r="B1963">
            <v>21</v>
          </cell>
          <cell r="C1963">
            <v>1986</v>
          </cell>
          <cell r="D1963">
            <v>1988</v>
          </cell>
          <cell r="E1963">
            <v>1558658</v>
          </cell>
          <cell r="F1963">
            <v>5921341.7400000002</v>
          </cell>
        </row>
        <row r="1964">
          <cell r="A1964" t="str">
            <v>2119861989</v>
          </cell>
          <cell r="B1964">
            <v>21</v>
          </cell>
          <cell r="C1964">
            <v>1986</v>
          </cell>
          <cell r="D1964">
            <v>1989</v>
          </cell>
          <cell r="E1964">
            <v>1134009</v>
          </cell>
          <cell r="F1964">
            <v>3584602.45</v>
          </cell>
        </row>
        <row r="1965">
          <cell r="A1965" t="str">
            <v>2119861990</v>
          </cell>
          <cell r="B1965">
            <v>21</v>
          </cell>
          <cell r="C1965">
            <v>1986</v>
          </cell>
          <cell r="D1965">
            <v>1990</v>
          </cell>
          <cell r="E1965">
            <v>1277814</v>
          </cell>
          <cell r="F1965">
            <v>3447542.17</v>
          </cell>
        </row>
        <row r="1966">
          <cell r="A1966" t="str">
            <v>2119861991</v>
          </cell>
          <cell r="B1966">
            <v>21</v>
          </cell>
          <cell r="C1966">
            <v>1986</v>
          </cell>
          <cell r="D1966">
            <v>1991</v>
          </cell>
          <cell r="E1966">
            <v>1215089</v>
          </cell>
          <cell r="F1966">
            <v>2754606.76</v>
          </cell>
        </row>
        <row r="1967">
          <cell r="A1967" t="str">
            <v>2119861992</v>
          </cell>
          <cell r="B1967">
            <v>21</v>
          </cell>
          <cell r="C1967">
            <v>1986</v>
          </cell>
          <cell r="D1967">
            <v>1992</v>
          </cell>
          <cell r="E1967">
            <v>670743</v>
          </cell>
          <cell r="F1967">
            <v>1358254.57</v>
          </cell>
        </row>
        <row r="1968">
          <cell r="A1968" t="str">
            <v>2119861993</v>
          </cell>
          <cell r="B1968">
            <v>21</v>
          </cell>
          <cell r="C1968">
            <v>1986</v>
          </cell>
          <cell r="D1968">
            <v>1993</v>
          </cell>
          <cell r="E1968">
            <v>831706</v>
          </cell>
          <cell r="F1968">
            <v>1517863.45</v>
          </cell>
        </row>
        <row r="1969">
          <cell r="A1969" t="str">
            <v>2119861994</v>
          </cell>
          <cell r="B1969">
            <v>21</v>
          </cell>
          <cell r="C1969">
            <v>1986</v>
          </cell>
          <cell r="D1969">
            <v>1994</v>
          </cell>
          <cell r="E1969">
            <v>588548</v>
          </cell>
          <cell r="F1969">
            <v>956390.5</v>
          </cell>
        </row>
        <row r="1970">
          <cell r="A1970" t="str">
            <v>2119861995</v>
          </cell>
          <cell r="B1970">
            <v>21</v>
          </cell>
          <cell r="C1970">
            <v>1986</v>
          </cell>
          <cell r="D1970">
            <v>1995</v>
          </cell>
          <cell r="E1970">
            <v>375083</v>
          </cell>
          <cell r="F1970">
            <v>553997.59</v>
          </cell>
        </row>
        <row r="1971">
          <cell r="A1971" t="str">
            <v>2119861996</v>
          </cell>
          <cell r="B1971">
            <v>21</v>
          </cell>
          <cell r="C1971">
            <v>1986</v>
          </cell>
          <cell r="D1971">
            <v>1996</v>
          </cell>
          <cell r="E1971">
            <v>125819</v>
          </cell>
          <cell r="F1971">
            <v>166835.99</v>
          </cell>
        </row>
        <row r="1972">
          <cell r="A1972" t="str">
            <v>2119861997</v>
          </cell>
          <cell r="B1972">
            <v>21</v>
          </cell>
          <cell r="C1972">
            <v>1986</v>
          </cell>
          <cell r="D1972">
            <v>1997</v>
          </cell>
          <cell r="E1972">
            <v>83888</v>
          </cell>
          <cell r="F1972">
            <v>102091.7</v>
          </cell>
        </row>
        <row r="1973">
          <cell r="A1973" t="str">
            <v>2119861998</v>
          </cell>
          <cell r="B1973">
            <v>21</v>
          </cell>
          <cell r="C1973">
            <v>1986</v>
          </cell>
          <cell r="D1973">
            <v>1998</v>
          </cell>
          <cell r="E1973">
            <v>98714</v>
          </cell>
          <cell r="F1973">
            <v>113915.96</v>
          </cell>
        </row>
        <row r="1974">
          <cell r="A1974" t="str">
            <v>2119861999</v>
          </cell>
          <cell r="B1974">
            <v>21</v>
          </cell>
          <cell r="C1974">
            <v>1986</v>
          </cell>
          <cell r="D1974">
            <v>1999</v>
          </cell>
          <cell r="E1974">
            <v>41079</v>
          </cell>
          <cell r="F1974">
            <v>45063.66</v>
          </cell>
        </row>
        <row r="1975">
          <cell r="A1975" t="str">
            <v>2119862000</v>
          </cell>
          <cell r="B1975">
            <v>21</v>
          </cell>
          <cell r="C1975">
            <v>1986</v>
          </cell>
          <cell r="D1975">
            <v>2000</v>
          </cell>
          <cell r="E1975">
            <v>73468</v>
          </cell>
          <cell r="F1975">
            <v>79712.78</v>
          </cell>
        </row>
        <row r="1976">
          <cell r="A1976" t="str">
            <v>211987.</v>
          </cell>
          <cell r="B1976">
            <v>21</v>
          </cell>
          <cell r="C1976">
            <v>1987</v>
          </cell>
          <cell r="D1976" t="str">
            <v>.</v>
          </cell>
          <cell r="E1976" t="str">
            <v>.</v>
          </cell>
          <cell r="F1976" t="str">
            <v>.</v>
          </cell>
        </row>
        <row r="1977">
          <cell r="A1977" t="str">
            <v>2119871987</v>
          </cell>
          <cell r="B1977">
            <v>21</v>
          </cell>
          <cell r="C1977">
            <v>1987</v>
          </cell>
          <cell r="D1977">
            <v>1987</v>
          </cell>
          <cell r="E1977">
            <v>241931</v>
          </cell>
          <cell r="F1977">
            <v>1069093.0900000001</v>
          </cell>
        </row>
        <row r="1978">
          <cell r="A1978" t="str">
            <v>2119871988</v>
          </cell>
          <cell r="B1978">
            <v>21</v>
          </cell>
          <cell r="C1978">
            <v>1987</v>
          </cell>
          <cell r="D1978">
            <v>1988</v>
          </cell>
          <cell r="E1978">
            <v>1352821</v>
          </cell>
          <cell r="F1978">
            <v>5139366.9800000004</v>
          </cell>
        </row>
        <row r="1979">
          <cell r="A1979" t="str">
            <v>2119871989</v>
          </cell>
          <cell r="B1979">
            <v>21</v>
          </cell>
          <cell r="C1979">
            <v>1987</v>
          </cell>
          <cell r="D1979">
            <v>1989</v>
          </cell>
          <cell r="E1979">
            <v>1546763</v>
          </cell>
          <cell r="F1979">
            <v>4889317.84</v>
          </cell>
        </row>
        <row r="1980">
          <cell r="A1980" t="str">
            <v>2119871990</v>
          </cell>
          <cell r="B1980">
            <v>21</v>
          </cell>
          <cell r="C1980">
            <v>1987</v>
          </cell>
          <cell r="D1980">
            <v>1990</v>
          </cell>
          <cell r="E1980">
            <v>1548199</v>
          </cell>
          <cell r="F1980">
            <v>4177040.9</v>
          </cell>
        </row>
        <row r="1981">
          <cell r="A1981" t="str">
            <v>2119871991</v>
          </cell>
          <cell r="B1981">
            <v>21</v>
          </cell>
          <cell r="C1981">
            <v>1987</v>
          </cell>
          <cell r="D1981">
            <v>1991</v>
          </cell>
          <cell r="E1981">
            <v>1869668</v>
          </cell>
          <cell r="F1981">
            <v>4238537.3600000003</v>
          </cell>
        </row>
        <row r="1982">
          <cell r="A1982" t="str">
            <v>2119871992</v>
          </cell>
          <cell r="B1982">
            <v>21</v>
          </cell>
          <cell r="C1982">
            <v>1987</v>
          </cell>
          <cell r="D1982">
            <v>1992</v>
          </cell>
          <cell r="E1982">
            <v>1741187</v>
          </cell>
          <cell r="F1982">
            <v>3525903.67</v>
          </cell>
        </row>
        <row r="1983">
          <cell r="A1983" t="str">
            <v>2119871993</v>
          </cell>
          <cell r="B1983">
            <v>21</v>
          </cell>
          <cell r="C1983">
            <v>1987</v>
          </cell>
          <cell r="D1983">
            <v>1993</v>
          </cell>
          <cell r="E1983">
            <v>1049420</v>
          </cell>
          <cell r="F1983">
            <v>1915191.5</v>
          </cell>
        </row>
        <row r="1984">
          <cell r="A1984" t="str">
            <v>2119871994</v>
          </cell>
          <cell r="B1984">
            <v>21</v>
          </cell>
          <cell r="C1984">
            <v>1987</v>
          </cell>
          <cell r="D1984">
            <v>1994</v>
          </cell>
          <cell r="E1984">
            <v>817779</v>
          </cell>
          <cell r="F1984">
            <v>1328890.8799999999</v>
          </cell>
        </row>
        <row r="1985">
          <cell r="A1985" t="str">
            <v>2119871995</v>
          </cell>
          <cell r="B1985">
            <v>21</v>
          </cell>
          <cell r="C1985">
            <v>1987</v>
          </cell>
          <cell r="D1985">
            <v>1995</v>
          </cell>
          <cell r="E1985">
            <v>1884421</v>
          </cell>
          <cell r="F1985">
            <v>2783289.82</v>
          </cell>
        </row>
        <row r="1986">
          <cell r="A1986" t="str">
            <v>2119871996</v>
          </cell>
          <cell r="B1986">
            <v>21</v>
          </cell>
          <cell r="C1986">
            <v>1987</v>
          </cell>
          <cell r="D1986">
            <v>1996</v>
          </cell>
          <cell r="E1986">
            <v>449612</v>
          </cell>
          <cell r="F1986">
            <v>596185.51</v>
          </cell>
        </row>
        <row r="1987">
          <cell r="A1987" t="str">
            <v>2119871997</v>
          </cell>
          <cell r="B1987">
            <v>21</v>
          </cell>
          <cell r="C1987">
            <v>1987</v>
          </cell>
          <cell r="D1987">
            <v>1997</v>
          </cell>
          <cell r="E1987">
            <v>269367</v>
          </cell>
          <cell r="F1987">
            <v>327819.64</v>
          </cell>
        </row>
        <row r="1988">
          <cell r="A1988" t="str">
            <v>2119871998</v>
          </cell>
          <cell r="B1988">
            <v>21</v>
          </cell>
          <cell r="C1988">
            <v>1987</v>
          </cell>
          <cell r="D1988">
            <v>1998</v>
          </cell>
          <cell r="E1988">
            <v>52685</v>
          </cell>
          <cell r="F1988">
            <v>60798.49</v>
          </cell>
        </row>
        <row r="1989">
          <cell r="A1989" t="str">
            <v>2119871999</v>
          </cell>
          <cell r="B1989">
            <v>21</v>
          </cell>
          <cell r="C1989">
            <v>1987</v>
          </cell>
          <cell r="D1989">
            <v>1999</v>
          </cell>
          <cell r="E1989">
            <v>9642</v>
          </cell>
          <cell r="F1989">
            <v>10577.27</v>
          </cell>
        </row>
        <row r="1990">
          <cell r="A1990" t="str">
            <v>2119872000</v>
          </cell>
          <cell r="B1990">
            <v>21</v>
          </cell>
          <cell r="C1990">
            <v>1987</v>
          </cell>
          <cell r="D1990">
            <v>2000</v>
          </cell>
          <cell r="E1990">
            <v>297729</v>
          </cell>
          <cell r="F1990">
            <v>323035.96000000002</v>
          </cell>
        </row>
        <row r="1991">
          <cell r="A1991" t="str">
            <v>2119872001</v>
          </cell>
          <cell r="B1991">
            <v>21</v>
          </cell>
          <cell r="C1991">
            <v>1987</v>
          </cell>
          <cell r="D1991">
            <v>2001</v>
          </cell>
          <cell r="E1991">
            <v>30812</v>
          </cell>
          <cell r="F1991">
            <v>33061.279999999999</v>
          </cell>
        </row>
        <row r="1992">
          <cell r="A1992" t="str">
            <v>2119872002</v>
          </cell>
          <cell r="B1992">
            <v>21</v>
          </cell>
          <cell r="C1992">
            <v>1987</v>
          </cell>
          <cell r="D1992">
            <v>2002</v>
          </cell>
          <cell r="E1992">
            <v>23544</v>
          </cell>
          <cell r="F1992">
            <v>23920.7</v>
          </cell>
        </row>
        <row r="1993">
          <cell r="A1993" t="str">
            <v>211988.</v>
          </cell>
          <cell r="B1993">
            <v>21</v>
          </cell>
          <cell r="C1993">
            <v>1988</v>
          </cell>
          <cell r="D1993" t="str">
            <v>.</v>
          </cell>
          <cell r="E1993" t="str">
            <v>.</v>
          </cell>
          <cell r="F1993" t="str">
            <v>.</v>
          </cell>
        </row>
        <row r="1994">
          <cell r="A1994" t="str">
            <v>2119881988</v>
          </cell>
          <cell r="B1994">
            <v>21</v>
          </cell>
          <cell r="C1994">
            <v>1988</v>
          </cell>
          <cell r="D1994">
            <v>1988</v>
          </cell>
          <cell r="E1994">
            <v>298376</v>
          </cell>
          <cell r="F1994">
            <v>1133530.42</v>
          </cell>
        </row>
        <row r="1995">
          <cell r="A1995" t="str">
            <v>2119881989</v>
          </cell>
          <cell r="B1995">
            <v>21</v>
          </cell>
          <cell r="C1995">
            <v>1988</v>
          </cell>
          <cell r="D1995">
            <v>1989</v>
          </cell>
          <cell r="E1995">
            <v>2308983</v>
          </cell>
          <cell r="F1995">
            <v>7298695.2599999998</v>
          </cell>
        </row>
        <row r="1996">
          <cell r="A1996" t="str">
            <v>2119881990</v>
          </cell>
          <cell r="B1996">
            <v>21</v>
          </cell>
          <cell r="C1996">
            <v>1988</v>
          </cell>
          <cell r="D1996">
            <v>1990</v>
          </cell>
          <cell r="E1996">
            <v>2551235</v>
          </cell>
          <cell r="F1996">
            <v>6883232.0300000003</v>
          </cell>
        </row>
        <row r="1997">
          <cell r="A1997" t="str">
            <v>2119881991</v>
          </cell>
          <cell r="B1997">
            <v>21</v>
          </cell>
          <cell r="C1997">
            <v>1988</v>
          </cell>
          <cell r="D1997">
            <v>1991</v>
          </cell>
          <cell r="E1997">
            <v>4407422</v>
          </cell>
          <cell r="F1997">
            <v>9991625.6699999999</v>
          </cell>
        </row>
        <row r="1998">
          <cell r="A1998" t="str">
            <v>2119881992</v>
          </cell>
          <cell r="B1998">
            <v>21</v>
          </cell>
          <cell r="C1998">
            <v>1988</v>
          </cell>
          <cell r="D1998">
            <v>1992</v>
          </cell>
          <cell r="E1998">
            <v>2442030</v>
          </cell>
          <cell r="F1998">
            <v>4945110.75</v>
          </cell>
        </row>
        <row r="1999">
          <cell r="A1999" t="str">
            <v>2119881993</v>
          </cell>
          <cell r="B1999">
            <v>21</v>
          </cell>
          <cell r="C1999">
            <v>1988</v>
          </cell>
          <cell r="D1999">
            <v>1993</v>
          </cell>
          <cell r="E1999">
            <v>1262274</v>
          </cell>
          <cell r="F1999">
            <v>2303650.0499999998</v>
          </cell>
        </row>
        <row r="2000">
          <cell r="A2000" t="str">
            <v>2119881994</v>
          </cell>
          <cell r="B2000">
            <v>21</v>
          </cell>
          <cell r="C2000">
            <v>1988</v>
          </cell>
          <cell r="D2000">
            <v>1994</v>
          </cell>
          <cell r="E2000">
            <v>1303185</v>
          </cell>
          <cell r="F2000">
            <v>2117675.63</v>
          </cell>
        </row>
        <row r="2001">
          <cell r="A2001" t="str">
            <v>2119881995</v>
          </cell>
          <cell r="B2001">
            <v>21</v>
          </cell>
          <cell r="C2001">
            <v>1988</v>
          </cell>
          <cell r="D2001">
            <v>1995</v>
          </cell>
          <cell r="E2001">
            <v>1923486</v>
          </cell>
          <cell r="F2001">
            <v>2840988.82</v>
          </cell>
        </row>
        <row r="2002">
          <cell r="A2002" t="str">
            <v>2119881996</v>
          </cell>
          <cell r="B2002">
            <v>21</v>
          </cell>
          <cell r="C2002">
            <v>1988</v>
          </cell>
          <cell r="D2002">
            <v>1996</v>
          </cell>
          <cell r="E2002">
            <v>248766</v>
          </cell>
          <cell r="F2002">
            <v>329863.71999999997</v>
          </cell>
        </row>
        <row r="2003">
          <cell r="A2003" t="str">
            <v>2119881997</v>
          </cell>
          <cell r="B2003">
            <v>21</v>
          </cell>
          <cell r="C2003">
            <v>1988</v>
          </cell>
          <cell r="D2003">
            <v>1997</v>
          </cell>
          <cell r="E2003">
            <v>318484</v>
          </cell>
          <cell r="F2003">
            <v>387595.03</v>
          </cell>
        </row>
        <row r="2004">
          <cell r="A2004" t="str">
            <v>2119881998</v>
          </cell>
          <cell r="B2004">
            <v>21</v>
          </cell>
          <cell r="C2004">
            <v>1988</v>
          </cell>
          <cell r="D2004">
            <v>1998</v>
          </cell>
          <cell r="E2004">
            <v>170403</v>
          </cell>
          <cell r="F2004">
            <v>196645.06</v>
          </cell>
        </row>
        <row r="2005">
          <cell r="A2005" t="str">
            <v>2119881999</v>
          </cell>
          <cell r="B2005">
            <v>21</v>
          </cell>
          <cell r="C2005">
            <v>1988</v>
          </cell>
          <cell r="D2005">
            <v>1999</v>
          </cell>
          <cell r="E2005">
            <v>87545</v>
          </cell>
          <cell r="F2005">
            <v>96036.86</v>
          </cell>
        </row>
        <row r="2006">
          <cell r="A2006" t="str">
            <v>2119882000</v>
          </cell>
          <cell r="B2006">
            <v>21</v>
          </cell>
          <cell r="C2006">
            <v>1988</v>
          </cell>
          <cell r="D2006">
            <v>2000</v>
          </cell>
          <cell r="E2006">
            <v>156068</v>
          </cell>
          <cell r="F2006">
            <v>169333.78</v>
          </cell>
        </row>
        <row r="2007">
          <cell r="A2007" t="str">
            <v>2119882001</v>
          </cell>
          <cell r="B2007">
            <v>21</v>
          </cell>
          <cell r="C2007">
            <v>1988</v>
          </cell>
          <cell r="D2007">
            <v>2001</v>
          </cell>
          <cell r="E2007">
            <v>331248</v>
          </cell>
          <cell r="F2007">
            <v>355429.1</v>
          </cell>
        </row>
        <row r="2008">
          <cell r="A2008" t="str">
            <v>2119882002</v>
          </cell>
          <cell r="B2008">
            <v>21</v>
          </cell>
          <cell r="C2008">
            <v>1988</v>
          </cell>
          <cell r="D2008">
            <v>2002</v>
          </cell>
          <cell r="E2008">
            <v>312</v>
          </cell>
          <cell r="F2008">
            <v>316.99</v>
          </cell>
        </row>
        <row r="2009">
          <cell r="A2009" t="str">
            <v>211989.</v>
          </cell>
          <cell r="B2009">
            <v>21</v>
          </cell>
          <cell r="C2009">
            <v>1989</v>
          </cell>
          <cell r="D2009" t="str">
            <v>.</v>
          </cell>
          <cell r="E2009" t="str">
            <v>.</v>
          </cell>
          <cell r="F2009" t="str">
            <v>.</v>
          </cell>
        </row>
        <row r="2010">
          <cell r="A2010" t="str">
            <v>The SAS</v>
          </cell>
          <cell r="D2010" t="str">
            <v>The SAS</v>
          </cell>
          <cell r="E2010" t="str">
            <v>System</v>
          </cell>
          <cell r="F2010">
            <v>0.375</v>
          </cell>
        </row>
        <row r="2011">
          <cell r="A2011">
            <v>0</v>
          </cell>
        </row>
        <row r="2012">
          <cell r="A2012">
            <v>0</v>
          </cell>
        </row>
        <row r="2013">
          <cell r="A2013">
            <v>0</v>
          </cell>
          <cell r="E2013" t="str">
            <v>PD_LOSS_</v>
          </cell>
        </row>
        <row r="2014">
          <cell r="A2014" t="str">
            <v>VEH_TYPEUNDERYRPRODYR</v>
          </cell>
          <cell r="B2014" t="str">
            <v>VEH_TYPE</v>
          </cell>
          <cell r="C2014" t="str">
            <v>UNDERYR</v>
          </cell>
          <cell r="D2014" t="str">
            <v>PRODYR</v>
          </cell>
          <cell r="E2014" t="str">
            <v>SHEKEL</v>
          </cell>
          <cell r="F2014" t="str">
            <v>INDEXLOSS</v>
          </cell>
        </row>
        <row r="2015">
          <cell r="A2015">
            <v>0</v>
          </cell>
        </row>
        <row r="2016">
          <cell r="A2016" t="str">
            <v>2119891989</v>
          </cell>
          <cell r="B2016">
            <v>21</v>
          </cell>
          <cell r="C2016">
            <v>1989</v>
          </cell>
          <cell r="D2016">
            <v>1989</v>
          </cell>
          <cell r="E2016">
            <v>399818</v>
          </cell>
          <cell r="F2016">
            <v>1263824.7</v>
          </cell>
        </row>
        <row r="2017">
          <cell r="A2017" t="str">
            <v>2119891990</v>
          </cell>
          <cell r="B2017">
            <v>21</v>
          </cell>
          <cell r="C2017">
            <v>1989</v>
          </cell>
          <cell r="D2017">
            <v>1990</v>
          </cell>
          <cell r="E2017">
            <v>2949707.5</v>
          </cell>
          <cell r="F2017">
            <v>7958310.8300000001</v>
          </cell>
        </row>
        <row r="2018">
          <cell r="A2018" t="str">
            <v>2119891991</v>
          </cell>
          <cell r="B2018">
            <v>21</v>
          </cell>
          <cell r="C2018">
            <v>1989</v>
          </cell>
          <cell r="D2018">
            <v>1991</v>
          </cell>
          <cell r="E2018">
            <v>3653965</v>
          </cell>
          <cell r="F2018">
            <v>8283538.6500000004</v>
          </cell>
        </row>
        <row r="2019">
          <cell r="A2019" t="str">
            <v>2119891992</v>
          </cell>
          <cell r="B2019">
            <v>21</v>
          </cell>
          <cell r="C2019">
            <v>1989</v>
          </cell>
          <cell r="D2019">
            <v>1992</v>
          </cell>
          <cell r="E2019">
            <v>2789782</v>
          </cell>
          <cell r="F2019">
            <v>5649308.5499999998</v>
          </cell>
        </row>
        <row r="2020">
          <cell r="A2020" t="str">
            <v>2119891993</v>
          </cell>
          <cell r="B2020">
            <v>21</v>
          </cell>
          <cell r="C2020">
            <v>1989</v>
          </cell>
          <cell r="D2020">
            <v>1993</v>
          </cell>
          <cell r="E2020">
            <v>3886728</v>
          </cell>
          <cell r="F2020">
            <v>7093278.5999999996</v>
          </cell>
        </row>
        <row r="2021">
          <cell r="A2021" t="str">
            <v>2119891994</v>
          </cell>
          <cell r="B2021">
            <v>21</v>
          </cell>
          <cell r="C2021">
            <v>1989</v>
          </cell>
          <cell r="D2021">
            <v>1994</v>
          </cell>
          <cell r="E2021">
            <v>1755510</v>
          </cell>
          <cell r="F2021">
            <v>2852703.75</v>
          </cell>
        </row>
        <row r="2022">
          <cell r="A2022" t="str">
            <v>2119891995</v>
          </cell>
          <cell r="B2022">
            <v>21</v>
          </cell>
          <cell r="C2022">
            <v>1989</v>
          </cell>
          <cell r="D2022">
            <v>1995</v>
          </cell>
          <cell r="E2022">
            <v>1005564</v>
          </cell>
          <cell r="F2022">
            <v>1485218.03</v>
          </cell>
        </row>
        <row r="2023">
          <cell r="A2023" t="str">
            <v>2119891996</v>
          </cell>
          <cell r="B2023">
            <v>21</v>
          </cell>
          <cell r="C2023">
            <v>1989</v>
          </cell>
          <cell r="D2023">
            <v>1996</v>
          </cell>
          <cell r="E2023">
            <v>1405737</v>
          </cell>
          <cell r="F2023">
            <v>1864007.26</v>
          </cell>
        </row>
        <row r="2024">
          <cell r="A2024" t="str">
            <v>2119891997</v>
          </cell>
          <cell r="B2024">
            <v>21</v>
          </cell>
          <cell r="C2024">
            <v>1989</v>
          </cell>
          <cell r="D2024">
            <v>1997</v>
          </cell>
          <cell r="E2024">
            <v>382020</v>
          </cell>
          <cell r="F2024">
            <v>464918.34</v>
          </cell>
        </row>
        <row r="2025">
          <cell r="A2025" t="str">
            <v>2119891998</v>
          </cell>
          <cell r="B2025">
            <v>21</v>
          </cell>
          <cell r="C2025">
            <v>1989</v>
          </cell>
          <cell r="D2025">
            <v>1998</v>
          </cell>
          <cell r="E2025">
            <v>834974</v>
          </cell>
          <cell r="F2025">
            <v>963560</v>
          </cell>
        </row>
        <row r="2026">
          <cell r="A2026" t="str">
            <v>2119891999</v>
          </cell>
          <cell r="B2026">
            <v>21</v>
          </cell>
          <cell r="C2026">
            <v>1989</v>
          </cell>
          <cell r="D2026">
            <v>1999</v>
          </cell>
          <cell r="E2026">
            <v>757651</v>
          </cell>
          <cell r="F2026">
            <v>831143.15</v>
          </cell>
        </row>
        <row r="2027">
          <cell r="A2027" t="str">
            <v>2119892000</v>
          </cell>
          <cell r="B2027">
            <v>21</v>
          </cell>
          <cell r="C2027">
            <v>1989</v>
          </cell>
          <cell r="D2027">
            <v>2000</v>
          </cell>
          <cell r="E2027">
            <v>3039751</v>
          </cell>
          <cell r="F2027">
            <v>3298129.84</v>
          </cell>
        </row>
        <row r="2028">
          <cell r="A2028" t="str">
            <v>2119892001</v>
          </cell>
          <cell r="B2028">
            <v>21</v>
          </cell>
          <cell r="C2028">
            <v>1989</v>
          </cell>
          <cell r="D2028">
            <v>2001</v>
          </cell>
          <cell r="E2028">
            <v>299</v>
          </cell>
          <cell r="F2028">
            <v>320.83</v>
          </cell>
        </row>
        <row r="2029">
          <cell r="A2029" t="str">
            <v>2119892002</v>
          </cell>
          <cell r="B2029">
            <v>21</v>
          </cell>
          <cell r="C2029">
            <v>1989</v>
          </cell>
          <cell r="D2029">
            <v>2002</v>
          </cell>
          <cell r="E2029">
            <v>4018</v>
          </cell>
          <cell r="F2029">
            <v>4082.29</v>
          </cell>
        </row>
        <row r="2030">
          <cell r="A2030" t="str">
            <v>211990.</v>
          </cell>
          <cell r="B2030">
            <v>21</v>
          </cell>
          <cell r="C2030">
            <v>1990</v>
          </cell>
          <cell r="D2030" t="str">
            <v>.</v>
          </cell>
          <cell r="E2030" t="str">
            <v>.</v>
          </cell>
          <cell r="F2030" t="str">
            <v>.</v>
          </cell>
        </row>
        <row r="2031">
          <cell r="A2031" t="str">
            <v>2119901990</v>
          </cell>
          <cell r="B2031">
            <v>21</v>
          </cell>
          <cell r="C2031">
            <v>1990</v>
          </cell>
          <cell r="D2031">
            <v>1990</v>
          </cell>
          <cell r="E2031">
            <v>782519</v>
          </cell>
          <cell r="F2031">
            <v>2111236.2599999998</v>
          </cell>
        </row>
        <row r="2032">
          <cell r="A2032" t="str">
            <v>2119901991</v>
          </cell>
          <cell r="B2032">
            <v>21</v>
          </cell>
          <cell r="C2032">
            <v>1990</v>
          </cell>
          <cell r="D2032">
            <v>1991</v>
          </cell>
          <cell r="E2032">
            <v>4197104</v>
          </cell>
          <cell r="F2032">
            <v>9514834.7699999996</v>
          </cell>
        </row>
        <row r="2033">
          <cell r="A2033" t="str">
            <v>2119901992</v>
          </cell>
          <cell r="B2033">
            <v>21</v>
          </cell>
          <cell r="C2033">
            <v>1990</v>
          </cell>
          <cell r="D2033">
            <v>1992</v>
          </cell>
          <cell r="E2033">
            <v>4479109</v>
          </cell>
          <cell r="F2033">
            <v>9070195.7200000007</v>
          </cell>
        </row>
        <row r="2034">
          <cell r="A2034" t="str">
            <v>2119901993</v>
          </cell>
          <cell r="B2034">
            <v>21</v>
          </cell>
          <cell r="C2034">
            <v>1990</v>
          </cell>
          <cell r="D2034">
            <v>1993</v>
          </cell>
          <cell r="E2034">
            <v>4287854</v>
          </cell>
          <cell r="F2034">
            <v>7825333.5499999998</v>
          </cell>
        </row>
        <row r="2035">
          <cell r="A2035" t="str">
            <v>2119901994</v>
          </cell>
          <cell r="B2035">
            <v>21</v>
          </cell>
          <cell r="C2035">
            <v>1990</v>
          </cell>
          <cell r="D2035">
            <v>1994</v>
          </cell>
          <cell r="E2035">
            <v>3285486</v>
          </cell>
          <cell r="F2035">
            <v>5338914.75</v>
          </cell>
        </row>
        <row r="2036">
          <cell r="A2036" t="str">
            <v>2119901995</v>
          </cell>
          <cell r="B2036">
            <v>21</v>
          </cell>
          <cell r="C2036">
            <v>1990</v>
          </cell>
          <cell r="D2036">
            <v>1995</v>
          </cell>
          <cell r="E2036">
            <v>1577699</v>
          </cell>
          <cell r="F2036">
            <v>2330261.42</v>
          </cell>
        </row>
        <row r="2037">
          <cell r="A2037" t="str">
            <v>2119901996</v>
          </cell>
          <cell r="B2037">
            <v>21</v>
          </cell>
          <cell r="C2037">
            <v>1990</v>
          </cell>
          <cell r="D2037">
            <v>1996</v>
          </cell>
          <cell r="E2037">
            <v>3266152</v>
          </cell>
          <cell r="F2037">
            <v>4330917.55</v>
          </cell>
        </row>
        <row r="2038">
          <cell r="A2038" t="str">
            <v>2119901997</v>
          </cell>
          <cell r="B2038">
            <v>21</v>
          </cell>
          <cell r="C2038">
            <v>1990</v>
          </cell>
          <cell r="D2038">
            <v>1997</v>
          </cell>
          <cell r="E2038">
            <v>1131431</v>
          </cell>
          <cell r="F2038">
            <v>1376951.53</v>
          </cell>
        </row>
        <row r="2039">
          <cell r="A2039" t="str">
            <v>2119901998</v>
          </cell>
          <cell r="B2039">
            <v>21</v>
          </cell>
          <cell r="C2039">
            <v>1990</v>
          </cell>
          <cell r="D2039">
            <v>1998</v>
          </cell>
          <cell r="E2039">
            <v>941642</v>
          </cell>
          <cell r="F2039">
            <v>1086654.8700000001</v>
          </cell>
        </row>
        <row r="2040">
          <cell r="A2040" t="str">
            <v>2119901999</v>
          </cell>
          <cell r="B2040">
            <v>21</v>
          </cell>
          <cell r="C2040">
            <v>1990</v>
          </cell>
          <cell r="D2040">
            <v>1999</v>
          </cell>
          <cell r="E2040">
            <v>182164</v>
          </cell>
          <cell r="F2040">
            <v>199833.91</v>
          </cell>
        </row>
        <row r="2041">
          <cell r="A2041" t="str">
            <v>2119902000</v>
          </cell>
          <cell r="B2041">
            <v>21</v>
          </cell>
          <cell r="C2041">
            <v>1990</v>
          </cell>
          <cell r="D2041">
            <v>2000</v>
          </cell>
          <cell r="E2041">
            <v>102202</v>
          </cell>
          <cell r="F2041">
            <v>110889.17</v>
          </cell>
        </row>
        <row r="2042">
          <cell r="A2042" t="str">
            <v>2119902001</v>
          </cell>
          <cell r="B2042">
            <v>21</v>
          </cell>
          <cell r="C2042">
            <v>1990</v>
          </cell>
          <cell r="D2042">
            <v>2001</v>
          </cell>
          <cell r="E2042">
            <v>72400</v>
          </cell>
          <cell r="F2042">
            <v>77685.2</v>
          </cell>
        </row>
        <row r="2043">
          <cell r="A2043" t="str">
            <v>2119902002</v>
          </cell>
          <cell r="B2043">
            <v>21</v>
          </cell>
          <cell r="C2043">
            <v>1990</v>
          </cell>
          <cell r="D2043">
            <v>2002</v>
          </cell>
          <cell r="E2043">
            <v>13277</v>
          </cell>
          <cell r="F2043">
            <v>13489.43</v>
          </cell>
        </row>
        <row r="2044">
          <cell r="A2044" t="str">
            <v>211991.</v>
          </cell>
          <cell r="B2044">
            <v>21</v>
          </cell>
          <cell r="C2044">
            <v>1991</v>
          </cell>
          <cell r="D2044" t="str">
            <v>.</v>
          </cell>
          <cell r="E2044" t="str">
            <v>.</v>
          </cell>
          <cell r="F2044" t="str">
            <v>.</v>
          </cell>
        </row>
        <row r="2045">
          <cell r="A2045" t="str">
            <v>2119911991</v>
          </cell>
          <cell r="B2045">
            <v>21</v>
          </cell>
          <cell r="C2045">
            <v>1991</v>
          </cell>
          <cell r="D2045">
            <v>1991</v>
          </cell>
          <cell r="E2045">
            <v>1450847.5</v>
          </cell>
          <cell r="F2045">
            <v>3289071.28</v>
          </cell>
        </row>
        <row r="2046">
          <cell r="A2046" t="str">
            <v>2119911992</v>
          </cell>
          <cell r="B2046">
            <v>21</v>
          </cell>
          <cell r="C2046">
            <v>1991</v>
          </cell>
          <cell r="D2046">
            <v>1992</v>
          </cell>
          <cell r="E2046">
            <v>5359897.5</v>
          </cell>
          <cell r="F2046">
            <v>10853792.439999999</v>
          </cell>
        </row>
        <row r="2047">
          <cell r="A2047" t="str">
            <v>2119911993</v>
          </cell>
          <cell r="B2047">
            <v>21</v>
          </cell>
          <cell r="C2047">
            <v>1991</v>
          </cell>
          <cell r="D2047">
            <v>1993</v>
          </cell>
          <cell r="E2047">
            <v>6574739</v>
          </cell>
          <cell r="F2047">
            <v>11998898.67</v>
          </cell>
        </row>
        <row r="2048">
          <cell r="A2048" t="str">
            <v>2119911994</v>
          </cell>
          <cell r="B2048">
            <v>21</v>
          </cell>
          <cell r="C2048">
            <v>1991</v>
          </cell>
          <cell r="D2048">
            <v>1994</v>
          </cell>
          <cell r="E2048">
            <v>5314602</v>
          </cell>
          <cell r="F2048">
            <v>8636228.25</v>
          </cell>
        </row>
        <row r="2049">
          <cell r="A2049" t="str">
            <v>2119911995</v>
          </cell>
          <cell r="B2049">
            <v>21</v>
          </cell>
          <cell r="C2049">
            <v>1991</v>
          </cell>
          <cell r="D2049">
            <v>1995</v>
          </cell>
          <cell r="E2049">
            <v>2932795</v>
          </cell>
          <cell r="F2049">
            <v>4331738.21</v>
          </cell>
        </row>
        <row r="2050">
          <cell r="A2050" t="str">
            <v>2119911996</v>
          </cell>
          <cell r="B2050">
            <v>21</v>
          </cell>
          <cell r="C2050">
            <v>1991</v>
          </cell>
          <cell r="D2050">
            <v>1996</v>
          </cell>
          <cell r="E2050">
            <v>4416731.5</v>
          </cell>
          <cell r="F2050">
            <v>5856585.9699999997</v>
          </cell>
        </row>
        <row r="2051">
          <cell r="A2051" t="str">
            <v>2119911997</v>
          </cell>
          <cell r="B2051">
            <v>21</v>
          </cell>
          <cell r="C2051">
            <v>1991</v>
          </cell>
          <cell r="D2051">
            <v>1997</v>
          </cell>
          <cell r="E2051">
            <v>3386948</v>
          </cell>
          <cell r="F2051">
            <v>4121915.72</v>
          </cell>
        </row>
        <row r="2052">
          <cell r="A2052" t="str">
            <v>2119911998</v>
          </cell>
          <cell r="B2052">
            <v>21</v>
          </cell>
          <cell r="C2052">
            <v>1991</v>
          </cell>
          <cell r="D2052">
            <v>1998</v>
          </cell>
          <cell r="E2052">
            <v>1205722.6000000001</v>
          </cell>
          <cell r="F2052">
            <v>1391403.88</v>
          </cell>
        </row>
        <row r="2053">
          <cell r="A2053" t="str">
            <v>2119911999</v>
          </cell>
          <cell r="B2053">
            <v>21</v>
          </cell>
          <cell r="C2053">
            <v>1991</v>
          </cell>
          <cell r="D2053">
            <v>1999</v>
          </cell>
          <cell r="E2053">
            <v>1741285.05</v>
          </cell>
          <cell r="F2053">
            <v>1910189.7</v>
          </cell>
        </row>
        <row r="2054">
          <cell r="A2054" t="str">
            <v>2119912000</v>
          </cell>
          <cell r="B2054">
            <v>21</v>
          </cell>
          <cell r="C2054">
            <v>1991</v>
          </cell>
          <cell r="D2054">
            <v>2000</v>
          </cell>
          <cell r="E2054">
            <v>1942085</v>
          </cell>
          <cell r="F2054">
            <v>2107162.2200000002</v>
          </cell>
        </row>
        <row r="2055">
          <cell r="A2055" t="str">
            <v>2119912001</v>
          </cell>
          <cell r="B2055">
            <v>21</v>
          </cell>
          <cell r="C2055">
            <v>1991</v>
          </cell>
          <cell r="D2055">
            <v>2001</v>
          </cell>
          <cell r="E2055">
            <v>687614.42</v>
          </cell>
          <cell r="F2055">
            <v>737810.27</v>
          </cell>
        </row>
        <row r="2056">
          <cell r="A2056" t="str">
            <v>2119912002</v>
          </cell>
          <cell r="B2056">
            <v>21</v>
          </cell>
          <cell r="C2056">
            <v>1991</v>
          </cell>
          <cell r="D2056">
            <v>2002</v>
          </cell>
          <cell r="E2056">
            <v>126930</v>
          </cell>
          <cell r="F2056">
            <v>128960.88</v>
          </cell>
        </row>
        <row r="2057">
          <cell r="A2057" t="str">
            <v>211992.</v>
          </cell>
          <cell r="B2057">
            <v>21</v>
          </cell>
          <cell r="C2057">
            <v>1992</v>
          </cell>
          <cell r="D2057" t="str">
            <v>.</v>
          </cell>
          <cell r="E2057" t="str">
            <v>.</v>
          </cell>
          <cell r="F2057" t="str">
            <v>.</v>
          </cell>
        </row>
        <row r="2058">
          <cell r="A2058" t="str">
            <v>2119921992</v>
          </cell>
          <cell r="B2058">
            <v>21</v>
          </cell>
          <cell r="C2058">
            <v>1992</v>
          </cell>
          <cell r="D2058">
            <v>1992</v>
          </cell>
          <cell r="E2058">
            <v>1438402.5</v>
          </cell>
          <cell r="F2058">
            <v>2912765.06</v>
          </cell>
        </row>
        <row r="2059">
          <cell r="A2059" t="str">
            <v>2119921993</v>
          </cell>
          <cell r="B2059">
            <v>21</v>
          </cell>
          <cell r="C2059">
            <v>1992</v>
          </cell>
          <cell r="D2059">
            <v>1993</v>
          </cell>
          <cell r="E2059">
            <v>6832215</v>
          </cell>
          <cell r="F2059">
            <v>12468792.369999999</v>
          </cell>
        </row>
        <row r="2060">
          <cell r="A2060" t="str">
            <v>2119921994</v>
          </cell>
          <cell r="B2060">
            <v>21</v>
          </cell>
          <cell r="C2060">
            <v>1992</v>
          </cell>
          <cell r="D2060">
            <v>1994</v>
          </cell>
          <cell r="E2060">
            <v>6406304</v>
          </cell>
          <cell r="F2060">
            <v>10410244</v>
          </cell>
        </row>
        <row r="2061">
          <cell r="A2061" t="str">
            <v>2119921995</v>
          </cell>
          <cell r="B2061">
            <v>21</v>
          </cell>
          <cell r="C2061">
            <v>1992</v>
          </cell>
          <cell r="D2061">
            <v>1995</v>
          </cell>
          <cell r="E2061">
            <v>7354064.5</v>
          </cell>
          <cell r="F2061">
            <v>10861953.27</v>
          </cell>
        </row>
        <row r="2062">
          <cell r="A2062" t="str">
            <v>2119921996</v>
          </cell>
          <cell r="B2062">
            <v>21</v>
          </cell>
          <cell r="C2062">
            <v>1992</v>
          </cell>
          <cell r="D2062">
            <v>1996</v>
          </cell>
          <cell r="E2062">
            <v>5254116.5</v>
          </cell>
          <cell r="F2062">
            <v>6966958.4800000004</v>
          </cell>
        </row>
        <row r="2063">
          <cell r="A2063" t="str">
            <v>2119921997</v>
          </cell>
          <cell r="B2063">
            <v>21</v>
          </cell>
          <cell r="C2063">
            <v>1992</v>
          </cell>
          <cell r="D2063">
            <v>1997</v>
          </cell>
          <cell r="E2063">
            <v>4652635</v>
          </cell>
          <cell r="F2063">
            <v>5662256.79</v>
          </cell>
        </row>
        <row r="2064">
          <cell r="A2064" t="str">
            <v>2119921998</v>
          </cell>
          <cell r="B2064">
            <v>21</v>
          </cell>
          <cell r="C2064">
            <v>1992</v>
          </cell>
          <cell r="D2064">
            <v>1998</v>
          </cell>
          <cell r="E2064">
            <v>3064120</v>
          </cell>
          <cell r="F2064">
            <v>3535994.48</v>
          </cell>
        </row>
        <row r="2065">
          <cell r="A2065" t="str">
            <v>2119921999</v>
          </cell>
          <cell r="B2065">
            <v>21</v>
          </cell>
          <cell r="C2065">
            <v>1992</v>
          </cell>
          <cell r="D2065">
            <v>1999</v>
          </cell>
          <cell r="E2065">
            <v>2493424</v>
          </cell>
          <cell r="F2065">
            <v>2735286.13</v>
          </cell>
        </row>
        <row r="2066">
          <cell r="A2066" t="str">
            <v>2119922000</v>
          </cell>
          <cell r="B2066">
            <v>21</v>
          </cell>
          <cell r="C2066">
            <v>1992</v>
          </cell>
          <cell r="D2066">
            <v>2000</v>
          </cell>
          <cell r="E2066">
            <v>940535</v>
          </cell>
          <cell r="F2066">
            <v>1020480.47</v>
          </cell>
        </row>
        <row r="2067">
          <cell r="A2067" t="str">
            <v>2119922001</v>
          </cell>
          <cell r="B2067">
            <v>21</v>
          </cell>
          <cell r="C2067">
            <v>1992</v>
          </cell>
          <cell r="D2067">
            <v>2001</v>
          </cell>
          <cell r="E2067">
            <v>2026878</v>
          </cell>
          <cell r="F2067">
            <v>2174840.09</v>
          </cell>
        </row>
        <row r="2068">
          <cell r="A2068" t="str">
            <v>2119922002</v>
          </cell>
          <cell r="B2068">
            <v>21</v>
          </cell>
          <cell r="C2068">
            <v>1992</v>
          </cell>
          <cell r="D2068">
            <v>2002</v>
          </cell>
          <cell r="E2068">
            <v>637192</v>
          </cell>
          <cell r="F2068">
            <v>647387.06999999995</v>
          </cell>
        </row>
        <row r="2069">
          <cell r="A2069" t="str">
            <v>211993.</v>
          </cell>
          <cell r="B2069">
            <v>21</v>
          </cell>
          <cell r="C2069">
            <v>1993</v>
          </cell>
          <cell r="D2069" t="str">
            <v>.</v>
          </cell>
          <cell r="E2069" t="str">
            <v>.</v>
          </cell>
          <cell r="F2069" t="str">
            <v>.</v>
          </cell>
        </row>
        <row r="2070">
          <cell r="A2070" t="str">
            <v>2119931993</v>
          </cell>
          <cell r="B2070">
            <v>21</v>
          </cell>
          <cell r="C2070">
            <v>1993</v>
          </cell>
          <cell r="D2070">
            <v>1993</v>
          </cell>
          <cell r="E2070">
            <v>1301492</v>
          </cell>
          <cell r="F2070">
            <v>2375222.9</v>
          </cell>
        </row>
        <row r="2071">
          <cell r="A2071" t="str">
            <v>The SAS</v>
          </cell>
          <cell r="D2071" t="str">
            <v>The SAS</v>
          </cell>
          <cell r="E2071" t="str">
            <v>System</v>
          </cell>
          <cell r="F2071">
            <v>0.375</v>
          </cell>
        </row>
        <row r="2072">
          <cell r="A2072">
            <v>0</v>
          </cell>
        </row>
        <row r="2073">
          <cell r="A2073">
            <v>0</v>
          </cell>
        </row>
        <row r="2074">
          <cell r="A2074">
            <v>0</v>
          </cell>
          <cell r="E2074" t="str">
            <v>PD_LOSS_</v>
          </cell>
        </row>
        <row r="2075">
          <cell r="A2075" t="str">
            <v>VEH_TYPEUNDERYRPRODYR</v>
          </cell>
          <cell r="B2075" t="str">
            <v>VEH_TYPE</v>
          </cell>
          <cell r="C2075" t="str">
            <v>UNDERYR</v>
          </cell>
          <cell r="D2075" t="str">
            <v>PRODYR</v>
          </cell>
          <cell r="E2075" t="str">
            <v>SHEKEL</v>
          </cell>
          <cell r="F2075" t="str">
            <v>INDEXLOSS</v>
          </cell>
        </row>
        <row r="2076">
          <cell r="A2076">
            <v>0</v>
          </cell>
        </row>
        <row r="2077">
          <cell r="A2077" t="str">
            <v>2119931994</v>
          </cell>
          <cell r="B2077">
            <v>21</v>
          </cell>
          <cell r="C2077">
            <v>1993</v>
          </cell>
          <cell r="D2077">
            <v>1994</v>
          </cell>
          <cell r="E2077">
            <v>7674211.5</v>
          </cell>
          <cell r="F2077">
            <v>12470593.689999999</v>
          </cell>
        </row>
        <row r="2078">
          <cell r="A2078" t="str">
            <v>2119931995</v>
          </cell>
          <cell r="B2078">
            <v>21</v>
          </cell>
          <cell r="C2078">
            <v>1993</v>
          </cell>
          <cell r="D2078">
            <v>1995</v>
          </cell>
          <cell r="E2078">
            <v>8023463.5</v>
          </cell>
          <cell r="F2078">
            <v>11850655.59</v>
          </cell>
        </row>
        <row r="2079">
          <cell r="A2079" t="str">
            <v>2119931996</v>
          </cell>
          <cell r="B2079">
            <v>21</v>
          </cell>
          <cell r="C2079">
            <v>1993</v>
          </cell>
          <cell r="D2079">
            <v>1996</v>
          </cell>
          <cell r="E2079">
            <v>7658838</v>
          </cell>
          <cell r="F2079">
            <v>10155619.189999999</v>
          </cell>
        </row>
        <row r="2080">
          <cell r="A2080" t="str">
            <v>2119931997</v>
          </cell>
          <cell r="B2080">
            <v>21</v>
          </cell>
          <cell r="C2080">
            <v>1993</v>
          </cell>
          <cell r="D2080">
            <v>1997</v>
          </cell>
          <cell r="E2080">
            <v>4893046</v>
          </cell>
          <cell r="F2080">
            <v>5954836.9800000004</v>
          </cell>
        </row>
        <row r="2081">
          <cell r="A2081" t="str">
            <v>2119931998</v>
          </cell>
          <cell r="B2081">
            <v>21</v>
          </cell>
          <cell r="C2081">
            <v>1993</v>
          </cell>
          <cell r="D2081">
            <v>1998</v>
          </cell>
          <cell r="E2081">
            <v>3950904.6</v>
          </cell>
          <cell r="F2081">
            <v>4559343.91</v>
          </cell>
        </row>
        <row r="2082">
          <cell r="A2082" t="str">
            <v>2119931999</v>
          </cell>
          <cell r="B2082">
            <v>21</v>
          </cell>
          <cell r="C2082">
            <v>1993</v>
          </cell>
          <cell r="D2082">
            <v>1999</v>
          </cell>
          <cell r="E2082">
            <v>2943687.6</v>
          </cell>
          <cell r="F2082">
            <v>3229225.3</v>
          </cell>
        </row>
        <row r="2083">
          <cell r="A2083" t="str">
            <v>2119932000</v>
          </cell>
          <cell r="B2083">
            <v>21</v>
          </cell>
          <cell r="C2083">
            <v>1993</v>
          </cell>
          <cell r="D2083">
            <v>2000</v>
          </cell>
          <cell r="E2083">
            <v>1808976</v>
          </cell>
          <cell r="F2083">
            <v>1962738.96</v>
          </cell>
        </row>
        <row r="2084">
          <cell r="A2084" t="str">
            <v>2119932001</v>
          </cell>
          <cell r="B2084">
            <v>21</v>
          </cell>
          <cell r="C2084">
            <v>1993</v>
          </cell>
          <cell r="D2084">
            <v>2001</v>
          </cell>
          <cell r="E2084">
            <v>8359899.0899999999</v>
          </cell>
          <cell r="F2084">
            <v>8970171.7200000007</v>
          </cell>
        </row>
        <row r="2085">
          <cell r="A2085" t="str">
            <v>2119932002</v>
          </cell>
          <cell r="B2085">
            <v>21</v>
          </cell>
          <cell r="C2085">
            <v>1993</v>
          </cell>
          <cell r="D2085">
            <v>2002</v>
          </cell>
          <cell r="E2085">
            <v>5831700</v>
          </cell>
          <cell r="F2085">
            <v>5925007.2000000002</v>
          </cell>
        </row>
        <row r="2086">
          <cell r="A2086" t="str">
            <v>211994.</v>
          </cell>
          <cell r="B2086">
            <v>21</v>
          </cell>
          <cell r="C2086">
            <v>1994</v>
          </cell>
          <cell r="D2086" t="str">
            <v>.</v>
          </cell>
          <cell r="E2086" t="str">
            <v>.</v>
          </cell>
          <cell r="F2086" t="str">
            <v>.</v>
          </cell>
        </row>
        <row r="2087">
          <cell r="A2087" t="str">
            <v>2119941994</v>
          </cell>
          <cell r="B2087">
            <v>21</v>
          </cell>
          <cell r="C2087">
            <v>1994</v>
          </cell>
          <cell r="D2087">
            <v>1994</v>
          </cell>
          <cell r="E2087">
            <v>1314775.5</v>
          </cell>
          <cell r="F2087">
            <v>2136510.19</v>
          </cell>
        </row>
        <row r="2088">
          <cell r="A2088" t="str">
            <v>2119941995</v>
          </cell>
          <cell r="B2088">
            <v>21</v>
          </cell>
          <cell r="C2088">
            <v>1994</v>
          </cell>
          <cell r="D2088">
            <v>1995</v>
          </cell>
          <cell r="E2088">
            <v>8052515</v>
          </cell>
          <cell r="F2088">
            <v>11893564.65</v>
          </cell>
        </row>
        <row r="2089">
          <cell r="A2089" t="str">
            <v>2119941996</v>
          </cell>
          <cell r="B2089">
            <v>21</v>
          </cell>
          <cell r="C2089">
            <v>1994</v>
          </cell>
          <cell r="D2089">
            <v>1996</v>
          </cell>
          <cell r="E2089">
            <v>7050795</v>
          </cell>
          <cell r="F2089">
            <v>9349354.1699999999</v>
          </cell>
        </row>
        <row r="2090">
          <cell r="A2090" t="str">
            <v>2119941997</v>
          </cell>
          <cell r="B2090">
            <v>21</v>
          </cell>
          <cell r="C2090">
            <v>1994</v>
          </cell>
          <cell r="D2090">
            <v>1997</v>
          </cell>
          <cell r="E2090">
            <v>7061146</v>
          </cell>
          <cell r="F2090">
            <v>8593414.6799999997</v>
          </cell>
        </row>
        <row r="2091">
          <cell r="A2091" t="str">
            <v>2119941998</v>
          </cell>
          <cell r="B2091">
            <v>21</v>
          </cell>
          <cell r="C2091">
            <v>1994</v>
          </cell>
          <cell r="D2091">
            <v>1998</v>
          </cell>
          <cell r="E2091">
            <v>5519808</v>
          </cell>
          <cell r="F2091">
            <v>6369858.4299999997</v>
          </cell>
        </row>
        <row r="2092">
          <cell r="A2092" t="str">
            <v>2119941999</v>
          </cell>
          <cell r="B2092">
            <v>21</v>
          </cell>
          <cell r="C2092">
            <v>1994</v>
          </cell>
          <cell r="D2092">
            <v>1999</v>
          </cell>
          <cell r="E2092">
            <v>6531956</v>
          </cell>
          <cell r="F2092">
            <v>7165555.7300000004</v>
          </cell>
        </row>
        <row r="2093">
          <cell r="A2093" t="str">
            <v>2119942000</v>
          </cell>
          <cell r="B2093">
            <v>21</v>
          </cell>
          <cell r="C2093">
            <v>1994</v>
          </cell>
          <cell r="D2093">
            <v>2000</v>
          </cell>
          <cell r="E2093">
            <v>2381929</v>
          </cell>
          <cell r="F2093">
            <v>2584392.96</v>
          </cell>
        </row>
        <row r="2094">
          <cell r="A2094" t="str">
            <v>2119942001</v>
          </cell>
          <cell r="B2094">
            <v>21</v>
          </cell>
          <cell r="C2094">
            <v>1994</v>
          </cell>
          <cell r="D2094">
            <v>2001</v>
          </cell>
          <cell r="E2094">
            <v>2061072</v>
          </cell>
          <cell r="F2094">
            <v>2211530.2599999998</v>
          </cell>
        </row>
        <row r="2095">
          <cell r="A2095" t="str">
            <v>2119942002</v>
          </cell>
          <cell r="B2095">
            <v>21</v>
          </cell>
          <cell r="C2095">
            <v>1994</v>
          </cell>
          <cell r="D2095">
            <v>2002</v>
          </cell>
          <cell r="E2095">
            <v>2146687</v>
          </cell>
          <cell r="F2095">
            <v>2181033.9900000002</v>
          </cell>
        </row>
        <row r="2096">
          <cell r="A2096" t="str">
            <v>211995.</v>
          </cell>
          <cell r="B2096">
            <v>21</v>
          </cell>
          <cell r="C2096">
            <v>1995</v>
          </cell>
          <cell r="D2096" t="str">
            <v>.</v>
          </cell>
          <cell r="E2096" t="str">
            <v>.</v>
          </cell>
          <cell r="F2096" t="str">
            <v>.</v>
          </cell>
        </row>
        <row r="2097">
          <cell r="A2097" t="str">
            <v>2119951995</v>
          </cell>
          <cell r="B2097">
            <v>21</v>
          </cell>
          <cell r="C2097">
            <v>1995</v>
          </cell>
          <cell r="D2097">
            <v>1995</v>
          </cell>
          <cell r="E2097">
            <v>1063547</v>
          </cell>
          <cell r="F2097">
            <v>1570858.92</v>
          </cell>
        </row>
        <row r="2098">
          <cell r="A2098" t="str">
            <v>2119951996</v>
          </cell>
          <cell r="B2098">
            <v>21</v>
          </cell>
          <cell r="C2098">
            <v>1995</v>
          </cell>
          <cell r="D2098">
            <v>1996</v>
          </cell>
          <cell r="E2098">
            <v>7233891</v>
          </cell>
          <cell r="F2098">
            <v>9592139.4700000007</v>
          </cell>
        </row>
        <row r="2099">
          <cell r="A2099" t="str">
            <v>2119951997</v>
          </cell>
          <cell r="B2099">
            <v>21</v>
          </cell>
          <cell r="C2099">
            <v>1995</v>
          </cell>
          <cell r="D2099">
            <v>1997</v>
          </cell>
          <cell r="E2099">
            <v>6173481</v>
          </cell>
          <cell r="F2099">
            <v>7513126.3799999999</v>
          </cell>
        </row>
        <row r="2100">
          <cell r="A2100" t="str">
            <v>2119951998</v>
          </cell>
          <cell r="B2100">
            <v>21</v>
          </cell>
          <cell r="C2100">
            <v>1995</v>
          </cell>
          <cell r="D2100">
            <v>1998</v>
          </cell>
          <cell r="E2100">
            <v>6105370</v>
          </cell>
          <cell r="F2100">
            <v>7045596.9800000004</v>
          </cell>
        </row>
        <row r="2101">
          <cell r="A2101" t="str">
            <v>2119951999</v>
          </cell>
          <cell r="B2101">
            <v>21</v>
          </cell>
          <cell r="C2101">
            <v>1995</v>
          </cell>
          <cell r="D2101">
            <v>1999</v>
          </cell>
          <cell r="E2101">
            <v>4751539</v>
          </cell>
          <cell r="F2101">
            <v>5212438.28</v>
          </cell>
        </row>
        <row r="2102">
          <cell r="A2102" t="str">
            <v>2119952000</v>
          </cell>
          <cell r="B2102">
            <v>21</v>
          </cell>
          <cell r="C2102">
            <v>1995</v>
          </cell>
          <cell r="D2102">
            <v>2000</v>
          </cell>
          <cell r="E2102">
            <v>3353502</v>
          </cell>
          <cell r="F2102">
            <v>3638549.67</v>
          </cell>
        </row>
        <row r="2103">
          <cell r="A2103" t="str">
            <v>2119952001</v>
          </cell>
          <cell r="B2103">
            <v>21</v>
          </cell>
          <cell r="C2103">
            <v>1995</v>
          </cell>
          <cell r="D2103">
            <v>2001</v>
          </cell>
          <cell r="E2103">
            <v>3321728</v>
          </cell>
          <cell r="F2103">
            <v>3564214.14</v>
          </cell>
        </row>
        <row r="2104">
          <cell r="A2104" t="str">
            <v>2119952002</v>
          </cell>
          <cell r="B2104">
            <v>21</v>
          </cell>
          <cell r="C2104">
            <v>1995</v>
          </cell>
          <cell r="D2104">
            <v>2002</v>
          </cell>
          <cell r="E2104">
            <v>4846392</v>
          </cell>
          <cell r="F2104">
            <v>4923934.2699999996</v>
          </cell>
        </row>
        <row r="2105">
          <cell r="A2105" t="str">
            <v>211996.</v>
          </cell>
          <cell r="B2105">
            <v>21</v>
          </cell>
          <cell r="C2105">
            <v>1996</v>
          </cell>
          <cell r="D2105" t="str">
            <v>.</v>
          </cell>
          <cell r="E2105" t="str">
            <v>.</v>
          </cell>
          <cell r="F2105" t="str">
            <v>.</v>
          </cell>
        </row>
        <row r="2106">
          <cell r="A2106" t="str">
            <v>2119961996</v>
          </cell>
          <cell r="B2106">
            <v>21</v>
          </cell>
          <cell r="C2106">
            <v>1996</v>
          </cell>
          <cell r="D2106">
            <v>1996</v>
          </cell>
          <cell r="E2106">
            <v>1826995</v>
          </cell>
          <cell r="F2106">
            <v>2422595.37</v>
          </cell>
        </row>
        <row r="2107">
          <cell r="A2107" t="str">
            <v>2119961997</v>
          </cell>
          <cell r="B2107">
            <v>21</v>
          </cell>
          <cell r="C2107">
            <v>1996</v>
          </cell>
          <cell r="D2107">
            <v>1997</v>
          </cell>
          <cell r="E2107">
            <v>8559047</v>
          </cell>
          <cell r="F2107">
            <v>10416360.199999999</v>
          </cell>
        </row>
        <row r="2108">
          <cell r="A2108" t="str">
            <v>2119961998</v>
          </cell>
          <cell r="B2108">
            <v>21</v>
          </cell>
          <cell r="C2108">
            <v>1996</v>
          </cell>
          <cell r="D2108">
            <v>1998</v>
          </cell>
          <cell r="E2108">
            <v>8259250</v>
          </cell>
          <cell r="F2108">
            <v>9531174.5</v>
          </cell>
        </row>
        <row r="2109">
          <cell r="A2109" t="str">
            <v>2119961999</v>
          </cell>
          <cell r="B2109">
            <v>21</v>
          </cell>
          <cell r="C2109">
            <v>1996</v>
          </cell>
          <cell r="D2109">
            <v>1999</v>
          </cell>
          <cell r="E2109">
            <v>9882147.0399999991</v>
          </cell>
          <cell r="F2109">
            <v>10840715.300000001</v>
          </cell>
        </row>
        <row r="2110">
          <cell r="A2110" t="str">
            <v>2119962000</v>
          </cell>
          <cell r="B2110">
            <v>21</v>
          </cell>
          <cell r="C2110">
            <v>1996</v>
          </cell>
          <cell r="D2110">
            <v>2000</v>
          </cell>
          <cell r="E2110">
            <v>6920837</v>
          </cell>
          <cell r="F2110">
            <v>7509108.1399999997</v>
          </cell>
        </row>
        <row r="2111">
          <cell r="A2111" t="str">
            <v>2119962001</v>
          </cell>
          <cell r="B2111">
            <v>21</v>
          </cell>
          <cell r="C2111">
            <v>1996</v>
          </cell>
          <cell r="D2111">
            <v>2001</v>
          </cell>
          <cell r="E2111">
            <v>3613896</v>
          </cell>
          <cell r="F2111">
            <v>3877710.41</v>
          </cell>
        </row>
        <row r="2112">
          <cell r="A2112" t="str">
            <v>2119962002</v>
          </cell>
          <cell r="B2112">
            <v>21</v>
          </cell>
          <cell r="C2112">
            <v>1996</v>
          </cell>
          <cell r="D2112">
            <v>2002</v>
          </cell>
          <cell r="E2112">
            <v>3211975</v>
          </cell>
          <cell r="F2112">
            <v>3263366.6</v>
          </cell>
        </row>
        <row r="2113">
          <cell r="A2113" t="str">
            <v>211997.</v>
          </cell>
          <cell r="B2113">
            <v>21</v>
          </cell>
          <cell r="C2113">
            <v>1997</v>
          </cell>
          <cell r="D2113" t="str">
            <v>.</v>
          </cell>
          <cell r="E2113" t="str">
            <v>.</v>
          </cell>
          <cell r="F2113" t="str">
            <v>.</v>
          </cell>
        </row>
        <row r="2114">
          <cell r="A2114" t="str">
            <v>2119971997</v>
          </cell>
          <cell r="B2114">
            <v>21</v>
          </cell>
          <cell r="C2114">
            <v>1997</v>
          </cell>
          <cell r="D2114">
            <v>1997</v>
          </cell>
          <cell r="E2114">
            <v>2226973</v>
          </cell>
          <cell r="F2114">
            <v>2710226.14</v>
          </cell>
        </row>
        <row r="2115">
          <cell r="A2115" t="str">
            <v>2119971998</v>
          </cell>
          <cell r="B2115">
            <v>21</v>
          </cell>
          <cell r="C2115">
            <v>1997</v>
          </cell>
          <cell r="D2115">
            <v>1998</v>
          </cell>
          <cell r="E2115">
            <v>10325103.460000001</v>
          </cell>
          <cell r="F2115">
            <v>11915169.390000001</v>
          </cell>
        </row>
        <row r="2116">
          <cell r="A2116" t="str">
            <v>2119971999</v>
          </cell>
          <cell r="B2116">
            <v>21</v>
          </cell>
          <cell r="C2116">
            <v>1997</v>
          </cell>
          <cell r="D2116">
            <v>1999</v>
          </cell>
          <cell r="E2116">
            <v>12059957.949999999</v>
          </cell>
          <cell r="F2116">
            <v>13229773.869999999</v>
          </cell>
        </row>
        <row r="2117">
          <cell r="A2117" t="str">
            <v>2119972000</v>
          </cell>
          <cell r="B2117">
            <v>21</v>
          </cell>
          <cell r="C2117">
            <v>1997</v>
          </cell>
          <cell r="D2117">
            <v>2000</v>
          </cell>
          <cell r="E2117">
            <v>9595056.0800000001</v>
          </cell>
          <cell r="F2117">
            <v>10410635.85</v>
          </cell>
        </row>
        <row r="2118">
          <cell r="A2118" t="str">
            <v>2119972001</v>
          </cell>
          <cell r="B2118">
            <v>21</v>
          </cell>
          <cell r="C2118">
            <v>1997</v>
          </cell>
          <cell r="D2118">
            <v>2001</v>
          </cell>
          <cell r="E2118">
            <v>7139057.7000000002</v>
          </cell>
          <cell r="F2118">
            <v>7660208.9100000001</v>
          </cell>
        </row>
        <row r="2119">
          <cell r="A2119" t="str">
            <v>2119972002</v>
          </cell>
          <cell r="B2119">
            <v>21</v>
          </cell>
          <cell r="C2119">
            <v>1997</v>
          </cell>
          <cell r="D2119">
            <v>2002</v>
          </cell>
          <cell r="E2119">
            <v>3745272</v>
          </cell>
          <cell r="F2119">
            <v>3805196.35</v>
          </cell>
        </row>
        <row r="2120">
          <cell r="A2120" t="str">
            <v>211998.</v>
          </cell>
          <cell r="B2120">
            <v>21</v>
          </cell>
          <cell r="C2120">
            <v>1998</v>
          </cell>
          <cell r="D2120" t="str">
            <v>.</v>
          </cell>
          <cell r="E2120" t="str">
            <v>.</v>
          </cell>
          <cell r="F2120" t="str">
            <v>.</v>
          </cell>
        </row>
        <row r="2121">
          <cell r="A2121" t="str">
            <v>2119981998</v>
          </cell>
          <cell r="B2121">
            <v>21</v>
          </cell>
          <cell r="C2121">
            <v>1998</v>
          </cell>
          <cell r="D2121">
            <v>1998</v>
          </cell>
          <cell r="E2121">
            <v>1642467.2</v>
          </cell>
          <cell r="F2121">
            <v>1895407.15</v>
          </cell>
        </row>
        <row r="2122">
          <cell r="A2122" t="str">
            <v>2119981999</v>
          </cell>
          <cell r="B2122">
            <v>21</v>
          </cell>
          <cell r="C2122">
            <v>1998</v>
          </cell>
          <cell r="D2122">
            <v>1999</v>
          </cell>
          <cell r="E2122">
            <v>11677345.25</v>
          </cell>
          <cell r="F2122">
            <v>12810047.74</v>
          </cell>
        </row>
        <row r="2123">
          <cell r="A2123" t="str">
            <v>2119982000</v>
          </cell>
          <cell r="B2123">
            <v>21</v>
          </cell>
          <cell r="C2123">
            <v>1998</v>
          </cell>
          <cell r="D2123">
            <v>2000</v>
          </cell>
          <cell r="E2123">
            <v>10121142.42</v>
          </cell>
          <cell r="F2123">
            <v>10981439.529999999</v>
          </cell>
        </row>
        <row r="2124">
          <cell r="A2124" t="str">
            <v>2119982001</v>
          </cell>
          <cell r="B2124">
            <v>21</v>
          </cell>
          <cell r="C2124">
            <v>1998</v>
          </cell>
          <cell r="D2124">
            <v>2001</v>
          </cell>
          <cell r="E2124">
            <v>6615738.8099999996</v>
          </cell>
          <cell r="F2124">
            <v>7098687.7400000002</v>
          </cell>
        </row>
        <row r="2125">
          <cell r="A2125" t="str">
            <v>2119982002</v>
          </cell>
          <cell r="B2125">
            <v>21</v>
          </cell>
          <cell r="C2125">
            <v>1998</v>
          </cell>
          <cell r="D2125">
            <v>2002</v>
          </cell>
          <cell r="E2125">
            <v>4743818.38</v>
          </cell>
          <cell r="F2125">
            <v>4819719.47</v>
          </cell>
        </row>
        <row r="2126">
          <cell r="A2126" t="str">
            <v>211999.</v>
          </cell>
          <cell r="B2126">
            <v>21</v>
          </cell>
          <cell r="C2126">
            <v>1999</v>
          </cell>
          <cell r="D2126" t="str">
            <v>.</v>
          </cell>
          <cell r="E2126" t="str">
            <v>.</v>
          </cell>
          <cell r="F2126" t="str">
            <v>.</v>
          </cell>
        </row>
        <row r="2127">
          <cell r="A2127" t="str">
            <v>2119991999</v>
          </cell>
          <cell r="B2127">
            <v>21</v>
          </cell>
          <cell r="C2127">
            <v>1999</v>
          </cell>
          <cell r="D2127">
            <v>1999</v>
          </cell>
          <cell r="E2127">
            <v>2011791.4</v>
          </cell>
          <cell r="F2127">
            <v>2206935.17</v>
          </cell>
        </row>
        <row r="2128">
          <cell r="A2128" t="str">
            <v>2119992000</v>
          </cell>
          <cell r="B2128">
            <v>21</v>
          </cell>
          <cell r="C2128">
            <v>1999</v>
          </cell>
          <cell r="D2128">
            <v>2000</v>
          </cell>
          <cell r="E2128">
            <v>11628524.300000001</v>
          </cell>
          <cell r="F2128">
            <v>12616948.869999999</v>
          </cell>
        </row>
        <row r="2129">
          <cell r="A2129" t="str">
            <v>2119992001</v>
          </cell>
          <cell r="B2129">
            <v>21</v>
          </cell>
          <cell r="C2129">
            <v>1999</v>
          </cell>
          <cell r="D2129">
            <v>2001</v>
          </cell>
          <cell r="E2129">
            <v>11187652</v>
          </cell>
          <cell r="F2129">
            <v>12004350.6</v>
          </cell>
        </row>
        <row r="2130">
          <cell r="A2130" t="str">
            <v>2119992002</v>
          </cell>
          <cell r="B2130">
            <v>21</v>
          </cell>
          <cell r="C2130">
            <v>1999</v>
          </cell>
          <cell r="D2130">
            <v>2002</v>
          </cell>
          <cell r="E2130">
            <v>7286354</v>
          </cell>
          <cell r="F2130">
            <v>7402935.6600000001</v>
          </cell>
        </row>
        <row r="2131">
          <cell r="A2131" t="str">
            <v>212000.</v>
          </cell>
          <cell r="B2131">
            <v>21</v>
          </cell>
          <cell r="C2131">
            <v>2000</v>
          </cell>
          <cell r="D2131" t="str">
            <v>.</v>
          </cell>
          <cell r="E2131" t="str">
            <v>.</v>
          </cell>
          <cell r="F2131" t="str">
            <v>.</v>
          </cell>
        </row>
        <row r="2132">
          <cell r="A2132" t="str">
            <v>The SAS</v>
          </cell>
          <cell r="D2132" t="str">
            <v>The SAS</v>
          </cell>
          <cell r="E2132" t="str">
            <v>System</v>
          </cell>
          <cell r="F2132">
            <v>0.375</v>
          </cell>
        </row>
        <row r="2133">
          <cell r="A2133">
            <v>0</v>
          </cell>
        </row>
        <row r="2134">
          <cell r="A2134">
            <v>0</v>
          </cell>
        </row>
        <row r="2135">
          <cell r="A2135">
            <v>0</v>
          </cell>
          <cell r="E2135" t="str">
            <v>PD_LOSS_</v>
          </cell>
        </row>
        <row r="2136">
          <cell r="A2136" t="str">
            <v>VEH_TYPEUNDERYRPRODYR</v>
          </cell>
          <cell r="B2136" t="str">
            <v>VEH_TYPE</v>
          </cell>
          <cell r="C2136" t="str">
            <v>UNDERYR</v>
          </cell>
          <cell r="D2136" t="str">
            <v>PRODYR</v>
          </cell>
          <cell r="E2136" t="str">
            <v>SHEKEL</v>
          </cell>
          <cell r="F2136" t="str">
            <v>INDEXLOSS</v>
          </cell>
        </row>
        <row r="2137">
          <cell r="A2137">
            <v>0</v>
          </cell>
        </row>
        <row r="2138">
          <cell r="A2138" t="str">
            <v>2120002000</v>
          </cell>
          <cell r="B2138">
            <v>21</v>
          </cell>
          <cell r="C2138">
            <v>2000</v>
          </cell>
          <cell r="D2138">
            <v>2000</v>
          </cell>
          <cell r="E2138">
            <v>2475905.38</v>
          </cell>
          <cell r="F2138">
            <v>2686357.34</v>
          </cell>
        </row>
        <row r="2139">
          <cell r="A2139" t="str">
            <v>2120002001</v>
          </cell>
          <cell r="B2139">
            <v>21</v>
          </cell>
          <cell r="C2139">
            <v>2000</v>
          </cell>
          <cell r="D2139">
            <v>2001</v>
          </cell>
          <cell r="E2139">
            <v>9727756.4499999993</v>
          </cell>
          <cell r="F2139">
            <v>10437882.67</v>
          </cell>
        </row>
        <row r="2140">
          <cell r="A2140" t="str">
            <v>2120002002</v>
          </cell>
          <cell r="B2140">
            <v>21</v>
          </cell>
          <cell r="C2140">
            <v>2000</v>
          </cell>
          <cell r="D2140">
            <v>2002</v>
          </cell>
          <cell r="E2140">
            <v>9261129</v>
          </cell>
          <cell r="F2140">
            <v>9409307.0600000005</v>
          </cell>
        </row>
        <row r="2141">
          <cell r="A2141" t="str">
            <v>212001.</v>
          </cell>
          <cell r="B2141">
            <v>21</v>
          </cell>
          <cell r="C2141">
            <v>2001</v>
          </cell>
          <cell r="D2141" t="str">
            <v>.</v>
          </cell>
          <cell r="E2141" t="str">
            <v>.</v>
          </cell>
          <cell r="F2141" t="str">
            <v>.</v>
          </cell>
        </row>
        <row r="2142">
          <cell r="A2142" t="str">
            <v>2120012001</v>
          </cell>
          <cell r="B2142">
            <v>21</v>
          </cell>
          <cell r="C2142">
            <v>2001</v>
          </cell>
          <cell r="D2142">
            <v>2001</v>
          </cell>
          <cell r="E2142">
            <v>1560192</v>
          </cell>
          <cell r="F2142">
            <v>1674086.02</v>
          </cell>
        </row>
        <row r="2143">
          <cell r="A2143" t="str">
            <v>2120012002</v>
          </cell>
          <cell r="B2143">
            <v>21</v>
          </cell>
          <cell r="C2143">
            <v>2001</v>
          </cell>
          <cell r="D2143">
            <v>2002</v>
          </cell>
          <cell r="E2143">
            <v>7862150</v>
          </cell>
          <cell r="F2143">
            <v>7987944.4000000004</v>
          </cell>
        </row>
        <row r="2144">
          <cell r="A2144" t="str">
            <v>212002.</v>
          </cell>
          <cell r="B2144">
            <v>21</v>
          </cell>
          <cell r="C2144">
            <v>2002</v>
          </cell>
          <cell r="D2144" t="str">
            <v>.</v>
          </cell>
          <cell r="E2144" t="str">
            <v>.</v>
          </cell>
          <cell r="F2144" t="str">
            <v>.</v>
          </cell>
        </row>
        <row r="2145">
          <cell r="A2145" t="str">
            <v>2120022002</v>
          </cell>
          <cell r="B2145">
            <v>21</v>
          </cell>
          <cell r="C2145">
            <v>2002</v>
          </cell>
          <cell r="D2145">
            <v>2002</v>
          </cell>
          <cell r="E2145">
            <v>1110655</v>
          </cell>
          <cell r="F2145">
            <v>1128425.48</v>
          </cell>
        </row>
        <row r="2146">
          <cell r="A2146" t="str">
            <v>2219952001</v>
          </cell>
          <cell r="B2146">
            <v>22</v>
          </cell>
          <cell r="C2146">
            <v>1995</v>
          </cell>
          <cell r="D2146">
            <v>2001</v>
          </cell>
          <cell r="E2146">
            <v>1897</v>
          </cell>
          <cell r="F2146">
            <v>2035.48</v>
          </cell>
        </row>
        <row r="2147">
          <cell r="A2147" t="str">
            <v>2219952002</v>
          </cell>
          <cell r="B2147">
            <v>22</v>
          </cell>
          <cell r="C2147">
            <v>1995</v>
          </cell>
          <cell r="D2147">
            <v>2002</v>
          </cell>
          <cell r="E2147">
            <v>27127</v>
          </cell>
          <cell r="F2147">
            <v>27561.03</v>
          </cell>
        </row>
        <row r="2148">
          <cell r="A2148" t="str">
            <v>221996.</v>
          </cell>
          <cell r="B2148">
            <v>22</v>
          </cell>
          <cell r="C2148">
            <v>1996</v>
          </cell>
          <cell r="D2148" t="str">
            <v>.</v>
          </cell>
          <cell r="E2148" t="str">
            <v>.</v>
          </cell>
          <cell r="F2148" t="str">
            <v>.</v>
          </cell>
        </row>
        <row r="2149">
          <cell r="A2149" t="str">
            <v>2219962001</v>
          </cell>
          <cell r="B2149">
            <v>22</v>
          </cell>
          <cell r="C2149">
            <v>1996</v>
          </cell>
          <cell r="D2149">
            <v>2001</v>
          </cell>
          <cell r="E2149">
            <v>296</v>
          </cell>
          <cell r="F2149">
            <v>317.61</v>
          </cell>
        </row>
        <row r="2150">
          <cell r="A2150" t="str">
            <v>2219972001</v>
          </cell>
          <cell r="B2150">
            <v>22</v>
          </cell>
          <cell r="C2150">
            <v>1997</v>
          </cell>
          <cell r="D2150">
            <v>2001</v>
          </cell>
          <cell r="E2150">
            <v>2976</v>
          </cell>
          <cell r="F2150">
            <v>3193.25</v>
          </cell>
        </row>
        <row r="2151">
          <cell r="A2151" t="str">
            <v>2219972002</v>
          </cell>
          <cell r="B2151">
            <v>22</v>
          </cell>
          <cell r="C2151">
            <v>1997</v>
          </cell>
          <cell r="D2151">
            <v>2002</v>
          </cell>
          <cell r="E2151">
            <v>400</v>
          </cell>
          <cell r="F2151">
            <v>406.4</v>
          </cell>
        </row>
        <row r="2152">
          <cell r="A2152" t="str">
            <v>2219981999</v>
          </cell>
          <cell r="B2152">
            <v>22</v>
          </cell>
          <cell r="C2152">
            <v>1998</v>
          </cell>
          <cell r="D2152">
            <v>1999</v>
          </cell>
          <cell r="E2152">
            <v>8420</v>
          </cell>
          <cell r="F2152">
            <v>9236.74</v>
          </cell>
        </row>
        <row r="2153">
          <cell r="A2153" t="str">
            <v>2219982001</v>
          </cell>
          <cell r="B2153">
            <v>22</v>
          </cell>
          <cell r="C2153">
            <v>1998</v>
          </cell>
          <cell r="D2153">
            <v>2001</v>
          </cell>
          <cell r="E2153">
            <v>7000</v>
          </cell>
          <cell r="F2153">
            <v>7511</v>
          </cell>
        </row>
        <row r="2154">
          <cell r="A2154" t="str">
            <v>2219982002</v>
          </cell>
          <cell r="B2154">
            <v>22</v>
          </cell>
          <cell r="C2154">
            <v>1998</v>
          </cell>
          <cell r="D2154">
            <v>2002</v>
          </cell>
          <cell r="E2154">
            <v>20330</v>
          </cell>
          <cell r="F2154">
            <v>20655.28</v>
          </cell>
        </row>
        <row r="2155">
          <cell r="A2155" t="str">
            <v>2219992000</v>
          </cell>
          <cell r="B2155">
            <v>22</v>
          </cell>
          <cell r="C2155">
            <v>1999</v>
          </cell>
          <cell r="D2155">
            <v>2000</v>
          </cell>
          <cell r="E2155">
            <v>1041</v>
          </cell>
          <cell r="F2155">
            <v>1129.49</v>
          </cell>
        </row>
        <row r="2156">
          <cell r="A2156" t="str">
            <v>2219992001</v>
          </cell>
          <cell r="B2156">
            <v>22</v>
          </cell>
          <cell r="C2156">
            <v>1999</v>
          </cell>
          <cell r="D2156">
            <v>2001</v>
          </cell>
          <cell r="E2156">
            <v>2000</v>
          </cell>
          <cell r="F2156">
            <v>2146</v>
          </cell>
        </row>
        <row r="2157">
          <cell r="A2157" t="str">
            <v>2219992002</v>
          </cell>
          <cell r="B2157">
            <v>22</v>
          </cell>
          <cell r="C2157">
            <v>1999</v>
          </cell>
          <cell r="D2157">
            <v>2002</v>
          </cell>
          <cell r="E2157">
            <v>10149</v>
          </cell>
          <cell r="F2157">
            <v>10311.379999999999</v>
          </cell>
        </row>
        <row r="2158">
          <cell r="A2158" t="str">
            <v>222000.</v>
          </cell>
          <cell r="B2158">
            <v>22</v>
          </cell>
          <cell r="C2158">
            <v>2000</v>
          </cell>
          <cell r="D2158" t="str">
            <v>.</v>
          </cell>
          <cell r="E2158" t="str">
            <v>.</v>
          </cell>
          <cell r="F2158" t="str">
            <v>.</v>
          </cell>
        </row>
        <row r="2159">
          <cell r="A2159" t="str">
            <v>2220002000</v>
          </cell>
          <cell r="B2159">
            <v>22</v>
          </cell>
          <cell r="C2159">
            <v>2000</v>
          </cell>
          <cell r="D2159">
            <v>2000</v>
          </cell>
          <cell r="E2159">
            <v>1218</v>
          </cell>
          <cell r="F2159">
            <v>1321.53</v>
          </cell>
        </row>
        <row r="2160">
          <cell r="A2160" t="str">
            <v>2220002001</v>
          </cell>
          <cell r="B2160">
            <v>22</v>
          </cell>
          <cell r="C2160">
            <v>2000</v>
          </cell>
          <cell r="D2160">
            <v>2001</v>
          </cell>
          <cell r="E2160">
            <v>19712</v>
          </cell>
          <cell r="F2160">
            <v>21150.98</v>
          </cell>
        </row>
        <row r="2161">
          <cell r="A2161" t="str">
            <v>2220002002</v>
          </cell>
          <cell r="B2161">
            <v>22</v>
          </cell>
          <cell r="C2161">
            <v>2000</v>
          </cell>
          <cell r="D2161">
            <v>2002</v>
          </cell>
          <cell r="E2161">
            <v>66034</v>
          </cell>
          <cell r="F2161">
            <v>67090.539999999994</v>
          </cell>
        </row>
        <row r="2162">
          <cell r="A2162" t="str">
            <v>222001.</v>
          </cell>
          <cell r="B2162">
            <v>22</v>
          </cell>
          <cell r="C2162">
            <v>2001</v>
          </cell>
          <cell r="D2162" t="str">
            <v>.</v>
          </cell>
          <cell r="E2162" t="str">
            <v>.</v>
          </cell>
          <cell r="F2162" t="str">
            <v>.</v>
          </cell>
        </row>
        <row r="2163">
          <cell r="A2163" t="str">
            <v>2220012001</v>
          </cell>
          <cell r="B2163">
            <v>22</v>
          </cell>
          <cell r="C2163">
            <v>2001</v>
          </cell>
          <cell r="D2163">
            <v>2001</v>
          </cell>
          <cell r="E2163">
            <v>9529</v>
          </cell>
          <cell r="F2163">
            <v>10224.620000000001</v>
          </cell>
        </row>
        <row r="2164">
          <cell r="A2164" t="str">
            <v>2220012002</v>
          </cell>
          <cell r="B2164">
            <v>22</v>
          </cell>
          <cell r="C2164">
            <v>2001</v>
          </cell>
          <cell r="D2164">
            <v>2002</v>
          </cell>
          <cell r="E2164">
            <v>164253</v>
          </cell>
          <cell r="F2164">
            <v>166881.04999999999</v>
          </cell>
        </row>
        <row r="2165">
          <cell r="A2165" t="str">
            <v>222002.</v>
          </cell>
          <cell r="B2165">
            <v>22</v>
          </cell>
          <cell r="C2165">
            <v>2002</v>
          </cell>
          <cell r="D2165" t="str">
            <v>.</v>
          </cell>
          <cell r="E2165" t="str">
            <v>.</v>
          </cell>
          <cell r="F2165" t="str">
            <v>.</v>
          </cell>
        </row>
        <row r="2166">
          <cell r="A2166" t="str">
            <v>2220022002</v>
          </cell>
          <cell r="B2166">
            <v>22</v>
          </cell>
          <cell r="C2166">
            <v>2002</v>
          </cell>
          <cell r="D2166">
            <v>2002</v>
          </cell>
          <cell r="E2166">
            <v>167280</v>
          </cell>
          <cell r="F2166">
            <v>169956.48000000001</v>
          </cell>
        </row>
        <row r="2167">
          <cell r="A2167" t="str">
            <v>231977.</v>
          </cell>
          <cell r="B2167">
            <v>23</v>
          </cell>
          <cell r="C2167">
            <v>1977</v>
          </cell>
          <cell r="D2167" t="str">
            <v>.</v>
          </cell>
          <cell r="E2167" t="str">
            <v>.</v>
          </cell>
          <cell r="F2167" t="str">
            <v>.</v>
          </cell>
        </row>
        <row r="2168">
          <cell r="A2168" t="str">
            <v>2319771976</v>
          </cell>
          <cell r="B2168">
            <v>23</v>
          </cell>
          <cell r="C2168">
            <v>1977</v>
          </cell>
          <cell r="D2168">
            <v>1976</v>
          </cell>
          <cell r="E2168">
            <v>12.26</v>
          </cell>
          <cell r="F2168">
            <v>12.26</v>
          </cell>
        </row>
        <row r="2169">
          <cell r="A2169" t="str">
            <v>2319771977</v>
          </cell>
          <cell r="B2169">
            <v>23</v>
          </cell>
          <cell r="C2169">
            <v>1977</v>
          </cell>
          <cell r="D2169">
            <v>1977</v>
          </cell>
          <cell r="E2169">
            <v>511.33</v>
          </cell>
          <cell r="F2169">
            <v>5597183.8499999996</v>
          </cell>
        </row>
        <row r="2170">
          <cell r="A2170" t="str">
            <v>2319771978</v>
          </cell>
          <cell r="B2170">
            <v>23</v>
          </cell>
          <cell r="C2170">
            <v>1977</v>
          </cell>
          <cell r="D2170">
            <v>1978</v>
          </cell>
          <cell r="E2170">
            <v>2214.7399999999998</v>
          </cell>
          <cell r="F2170">
            <v>16098386.949999999</v>
          </cell>
        </row>
        <row r="2171">
          <cell r="A2171" t="str">
            <v>2319771979</v>
          </cell>
          <cell r="B2171">
            <v>23</v>
          </cell>
          <cell r="C2171">
            <v>1977</v>
          </cell>
          <cell r="D2171">
            <v>1979</v>
          </cell>
          <cell r="E2171">
            <v>3795.93</v>
          </cell>
          <cell r="F2171">
            <v>15475456.199999999</v>
          </cell>
        </row>
        <row r="2172">
          <cell r="A2172" t="str">
            <v>2319771980</v>
          </cell>
          <cell r="B2172">
            <v>23</v>
          </cell>
          <cell r="C2172">
            <v>1977</v>
          </cell>
          <cell r="D2172">
            <v>1980</v>
          </cell>
          <cell r="E2172">
            <v>7828.91</v>
          </cell>
          <cell r="F2172">
            <v>13815935.83</v>
          </cell>
        </row>
        <row r="2173">
          <cell r="A2173" t="str">
            <v>2319771981</v>
          </cell>
          <cell r="B2173">
            <v>23</v>
          </cell>
          <cell r="C2173">
            <v>1977</v>
          </cell>
          <cell r="D2173">
            <v>1981</v>
          </cell>
          <cell r="E2173">
            <v>10046.370000000001</v>
          </cell>
          <cell r="F2173">
            <v>8177654.7599999998</v>
          </cell>
        </row>
        <row r="2174">
          <cell r="A2174" t="str">
            <v>2319771982</v>
          </cell>
          <cell r="B2174">
            <v>23</v>
          </cell>
          <cell r="C2174">
            <v>1977</v>
          </cell>
          <cell r="D2174">
            <v>1982</v>
          </cell>
          <cell r="E2174">
            <v>21316.73</v>
          </cell>
          <cell r="F2174">
            <v>7874890.3499999996</v>
          </cell>
        </row>
        <row r="2175">
          <cell r="A2175" t="str">
            <v>2319771983</v>
          </cell>
          <cell r="B2175">
            <v>23</v>
          </cell>
          <cell r="C2175">
            <v>1977</v>
          </cell>
          <cell r="D2175">
            <v>1983</v>
          </cell>
          <cell r="E2175">
            <v>60125.31</v>
          </cell>
          <cell r="F2175">
            <v>9041764.3699999992</v>
          </cell>
        </row>
        <row r="2176">
          <cell r="A2176" t="str">
            <v>2319771984</v>
          </cell>
          <cell r="B2176">
            <v>23</v>
          </cell>
          <cell r="C2176">
            <v>1977</v>
          </cell>
          <cell r="D2176">
            <v>1984</v>
          </cell>
          <cell r="E2176">
            <v>66187.62</v>
          </cell>
          <cell r="F2176">
            <v>2100662.6800000002</v>
          </cell>
        </row>
        <row r="2177">
          <cell r="A2177" t="str">
            <v>2319771985</v>
          </cell>
          <cell r="B2177">
            <v>23</v>
          </cell>
          <cell r="C2177">
            <v>1977</v>
          </cell>
          <cell r="D2177">
            <v>1985</v>
          </cell>
          <cell r="E2177">
            <v>427839.93</v>
          </cell>
          <cell r="F2177">
            <v>3355548.57</v>
          </cell>
        </row>
        <row r="2178">
          <cell r="A2178" t="str">
            <v>2319771986</v>
          </cell>
          <cell r="B2178">
            <v>23</v>
          </cell>
          <cell r="C2178">
            <v>1977</v>
          </cell>
          <cell r="D2178">
            <v>1986</v>
          </cell>
          <cell r="E2178">
            <v>922371</v>
          </cell>
          <cell r="F2178">
            <v>4884876.82</v>
          </cell>
        </row>
        <row r="2179">
          <cell r="A2179" t="str">
            <v>2319771987</v>
          </cell>
          <cell r="B2179">
            <v>23</v>
          </cell>
          <cell r="C2179">
            <v>1977</v>
          </cell>
          <cell r="D2179">
            <v>1987</v>
          </cell>
          <cell r="E2179">
            <v>364690</v>
          </cell>
          <cell r="F2179">
            <v>1611565.11</v>
          </cell>
        </row>
        <row r="2180">
          <cell r="A2180" t="str">
            <v>2319771988</v>
          </cell>
          <cell r="B2180">
            <v>23</v>
          </cell>
          <cell r="C2180">
            <v>1977</v>
          </cell>
          <cell r="D2180">
            <v>1988</v>
          </cell>
          <cell r="E2180">
            <v>1177285</v>
          </cell>
          <cell r="F2180">
            <v>4472505.71</v>
          </cell>
        </row>
        <row r="2181">
          <cell r="A2181" t="str">
            <v>2319771989</v>
          </cell>
          <cell r="B2181">
            <v>23</v>
          </cell>
          <cell r="C2181">
            <v>1977</v>
          </cell>
          <cell r="D2181">
            <v>1989</v>
          </cell>
          <cell r="E2181">
            <v>208083</v>
          </cell>
          <cell r="F2181">
            <v>657750.36</v>
          </cell>
        </row>
        <row r="2182">
          <cell r="A2182" t="str">
            <v>2319771990</v>
          </cell>
          <cell r="B2182">
            <v>23</v>
          </cell>
          <cell r="C2182">
            <v>1977</v>
          </cell>
          <cell r="D2182">
            <v>1990</v>
          </cell>
          <cell r="E2182">
            <v>793942</v>
          </cell>
          <cell r="F2182">
            <v>2142055.52</v>
          </cell>
        </row>
        <row r="2183">
          <cell r="A2183" t="str">
            <v>2319771991</v>
          </cell>
          <cell r="B2183">
            <v>23</v>
          </cell>
          <cell r="C2183">
            <v>1977</v>
          </cell>
          <cell r="D2183">
            <v>1991</v>
          </cell>
          <cell r="E2183">
            <v>120774</v>
          </cell>
          <cell r="F2183">
            <v>273794.65999999997</v>
          </cell>
        </row>
        <row r="2184">
          <cell r="A2184" t="str">
            <v>2319771992</v>
          </cell>
          <cell r="B2184">
            <v>23</v>
          </cell>
          <cell r="C2184">
            <v>1977</v>
          </cell>
          <cell r="D2184">
            <v>1992</v>
          </cell>
          <cell r="E2184">
            <v>604845</v>
          </cell>
          <cell r="F2184">
            <v>1224811.1200000001</v>
          </cell>
        </row>
        <row r="2185">
          <cell r="A2185" t="str">
            <v>2319771993</v>
          </cell>
          <cell r="B2185">
            <v>23</v>
          </cell>
          <cell r="C2185">
            <v>1977</v>
          </cell>
          <cell r="D2185">
            <v>1993</v>
          </cell>
          <cell r="E2185">
            <v>6931</v>
          </cell>
          <cell r="F2185">
            <v>12649.07</v>
          </cell>
        </row>
        <row r="2186">
          <cell r="A2186" t="str">
            <v>2319771994</v>
          </cell>
          <cell r="B2186">
            <v>23</v>
          </cell>
          <cell r="C2186">
            <v>1977</v>
          </cell>
          <cell r="D2186">
            <v>1994</v>
          </cell>
          <cell r="E2186">
            <v>207451</v>
          </cell>
          <cell r="F2186">
            <v>337107.88</v>
          </cell>
        </row>
        <row r="2187">
          <cell r="A2187" t="str">
            <v>2319771995</v>
          </cell>
          <cell r="B2187">
            <v>23</v>
          </cell>
          <cell r="C2187">
            <v>1977</v>
          </cell>
          <cell r="D2187">
            <v>1995</v>
          </cell>
          <cell r="E2187">
            <v>29032</v>
          </cell>
          <cell r="F2187">
            <v>42880.26</v>
          </cell>
        </row>
        <row r="2188">
          <cell r="A2188" t="str">
            <v>2319771996</v>
          </cell>
          <cell r="B2188">
            <v>23</v>
          </cell>
          <cell r="C2188">
            <v>1977</v>
          </cell>
          <cell r="D2188">
            <v>1996</v>
          </cell>
          <cell r="E2188">
            <v>253415</v>
          </cell>
          <cell r="F2188">
            <v>336028.29</v>
          </cell>
        </row>
        <row r="2189">
          <cell r="A2189" t="str">
            <v>231978.</v>
          </cell>
          <cell r="B2189">
            <v>23</v>
          </cell>
          <cell r="C2189">
            <v>1978</v>
          </cell>
          <cell r="D2189" t="str">
            <v>.</v>
          </cell>
          <cell r="E2189" t="str">
            <v>.</v>
          </cell>
          <cell r="F2189" t="str">
            <v>.</v>
          </cell>
        </row>
        <row r="2190">
          <cell r="A2190" t="str">
            <v>2319781978</v>
          </cell>
          <cell r="B2190">
            <v>23</v>
          </cell>
          <cell r="C2190">
            <v>1978</v>
          </cell>
          <cell r="D2190">
            <v>1978</v>
          </cell>
          <cell r="E2190">
            <v>137.96</v>
          </cell>
          <cell r="F2190">
            <v>1002796.47</v>
          </cell>
        </row>
        <row r="2191">
          <cell r="A2191" t="str">
            <v>2319781979</v>
          </cell>
          <cell r="B2191">
            <v>23</v>
          </cell>
          <cell r="C2191">
            <v>1978</v>
          </cell>
          <cell r="D2191">
            <v>1979</v>
          </cell>
          <cell r="E2191">
            <v>1982.67</v>
          </cell>
          <cell r="F2191">
            <v>8083058.0999999996</v>
          </cell>
        </row>
        <row r="2192">
          <cell r="A2192" t="str">
            <v>2319781980</v>
          </cell>
          <cell r="B2192">
            <v>23</v>
          </cell>
          <cell r="C2192">
            <v>1978</v>
          </cell>
          <cell r="D2192">
            <v>1980</v>
          </cell>
          <cell r="E2192">
            <v>6395.87</v>
          </cell>
          <cell r="F2192">
            <v>11287002.85</v>
          </cell>
        </row>
        <row r="2193">
          <cell r="A2193" t="str">
            <v>The SAS</v>
          </cell>
          <cell r="D2193" t="str">
            <v>The SAS</v>
          </cell>
          <cell r="E2193" t="str">
            <v>System</v>
          </cell>
          <cell r="F2193">
            <v>0.375</v>
          </cell>
        </row>
        <row r="2194">
          <cell r="A2194">
            <v>0</v>
          </cell>
        </row>
        <row r="2195">
          <cell r="A2195">
            <v>0</v>
          </cell>
        </row>
        <row r="2196">
          <cell r="A2196">
            <v>0</v>
          </cell>
          <cell r="E2196" t="str">
            <v>PD_LOSS_</v>
          </cell>
        </row>
        <row r="2197">
          <cell r="A2197" t="str">
            <v>VEH_TYPEUNDERYRPRODYR</v>
          </cell>
          <cell r="B2197" t="str">
            <v>VEH_TYPE</v>
          </cell>
          <cell r="C2197" t="str">
            <v>UNDERYR</v>
          </cell>
          <cell r="D2197" t="str">
            <v>PRODYR</v>
          </cell>
          <cell r="E2197" t="str">
            <v>SHEKEL</v>
          </cell>
          <cell r="F2197" t="str">
            <v>INDEXLOSS</v>
          </cell>
        </row>
        <row r="2198">
          <cell r="A2198">
            <v>0</v>
          </cell>
        </row>
        <row r="2199">
          <cell r="A2199" t="str">
            <v>2319781981</v>
          </cell>
          <cell r="B2199">
            <v>23</v>
          </cell>
          <cell r="C2199">
            <v>1978</v>
          </cell>
          <cell r="D2199">
            <v>1981</v>
          </cell>
          <cell r="E2199">
            <v>12432.1</v>
          </cell>
          <cell r="F2199">
            <v>10119617.51</v>
          </cell>
        </row>
        <row r="2200">
          <cell r="A2200" t="str">
            <v>2319781982</v>
          </cell>
          <cell r="B2200">
            <v>23</v>
          </cell>
          <cell r="C2200">
            <v>1978</v>
          </cell>
          <cell r="D2200">
            <v>1982</v>
          </cell>
          <cell r="E2200">
            <v>26390.74</v>
          </cell>
          <cell r="F2200">
            <v>9749346.3399999999</v>
          </cell>
        </row>
        <row r="2201">
          <cell r="A2201" t="str">
            <v>2319781983</v>
          </cell>
          <cell r="B2201">
            <v>23</v>
          </cell>
          <cell r="C2201">
            <v>1978</v>
          </cell>
          <cell r="D2201">
            <v>1983</v>
          </cell>
          <cell r="E2201">
            <v>22934.66</v>
          </cell>
          <cell r="F2201">
            <v>3448960.04</v>
          </cell>
        </row>
        <row r="2202">
          <cell r="A2202" t="str">
            <v>2319781984</v>
          </cell>
          <cell r="B2202">
            <v>23</v>
          </cell>
          <cell r="C2202">
            <v>1978</v>
          </cell>
          <cell r="D2202">
            <v>1984</v>
          </cell>
          <cell r="E2202">
            <v>77008</v>
          </cell>
          <cell r="F2202">
            <v>2444079.9</v>
          </cell>
        </row>
        <row r="2203">
          <cell r="A2203" t="str">
            <v>2319781985</v>
          </cell>
          <cell r="B2203">
            <v>23</v>
          </cell>
          <cell r="C2203">
            <v>1978</v>
          </cell>
          <cell r="D2203">
            <v>1985</v>
          </cell>
          <cell r="E2203">
            <v>169158.71</v>
          </cell>
          <cell r="F2203">
            <v>1326711.76</v>
          </cell>
        </row>
        <row r="2204">
          <cell r="A2204" t="str">
            <v>2319781986</v>
          </cell>
          <cell r="B2204">
            <v>23</v>
          </cell>
          <cell r="C2204">
            <v>1978</v>
          </cell>
          <cell r="D2204">
            <v>1986</v>
          </cell>
          <cell r="E2204">
            <v>357269</v>
          </cell>
          <cell r="F2204">
            <v>1892096.62</v>
          </cell>
        </row>
        <row r="2205">
          <cell r="A2205" t="str">
            <v>2319781987</v>
          </cell>
          <cell r="B2205">
            <v>23</v>
          </cell>
          <cell r="C2205">
            <v>1978</v>
          </cell>
          <cell r="D2205">
            <v>1987</v>
          </cell>
          <cell r="E2205">
            <v>397941</v>
          </cell>
          <cell r="F2205">
            <v>1758501.28</v>
          </cell>
        </row>
        <row r="2206">
          <cell r="A2206" t="str">
            <v>2319781988</v>
          </cell>
          <cell r="B2206">
            <v>23</v>
          </cell>
          <cell r="C2206">
            <v>1978</v>
          </cell>
          <cell r="D2206">
            <v>1988</v>
          </cell>
          <cell r="E2206">
            <v>585625</v>
          </cell>
          <cell r="F2206">
            <v>2224789.37</v>
          </cell>
        </row>
        <row r="2207">
          <cell r="A2207" t="str">
            <v>2319781989</v>
          </cell>
          <cell r="B2207">
            <v>23</v>
          </cell>
          <cell r="C2207">
            <v>1978</v>
          </cell>
          <cell r="D2207">
            <v>1989</v>
          </cell>
          <cell r="E2207">
            <v>210879</v>
          </cell>
          <cell r="F2207">
            <v>666588.52</v>
          </cell>
        </row>
        <row r="2208">
          <cell r="A2208" t="str">
            <v>2319781990</v>
          </cell>
          <cell r="B2208">
            <v>23</v>
          </cell>
          <cell r="C2208">
            <v>1978</v>
          </cell>
          <cell r="D2208">
            <v>1990</v>
          </cell>
          <cell r="E2208">
            <v>299184</v>
          </cell>
          <cell r="F2208">
            <v>807198.43</v>
          </cell>
        </row>
        <row r="2209">
          <cell r="A2209" t="str">
            <v>2319781991</v>
          </cell>
          <cell r="B2209">
            <v>23</v>
          </cell>
          <cell r="C2209">
            <v>1978</v>
          </cell>
          <cell r="D2209">
            <v>1991</v>
          </cell>
          <cell r="E2209">
            <v>834151</v>
          </cell>
          <cell r="F2209">
            <v>1891020.32</v>
          </cell>
        </row>
        <row r="2210">
          <cell r="A2210" t="str">
            <v>2319781992</v>
          </cell>
          <cell r="B2210">
            <v>23</v>
          </cell>
          <cell r="C2210">
            <v>1978</v>
          </cell>
          <cell r="D2210">
            <v>1992</v>
          </cell>
          <cell r="E2210">
            <v>1345</v>
          </cell>
          <cell r="F2210">
            <v>2723.63</v>
          </cell>
        </row>
        <row r="2211">
          <cell r="A2211" t="str">
            <v>2319781993</v>
          </cell>
          <cell r="B2211">
            <v>23</v>
          </cell>
          <cell r="C2211">
            <v>1978</v>
          </cell>
          <cell r="D2211">
            <v>1993</v>
          </cell>
          <cell r="E2211">
            <v>52845</v>
          </cell>
          <cell r="F2211">
            <v>96442.12</v>
          </cell>
        </row>
        <row r="2212">
          <cell r="A2212" t="str">
            <v>2319781995</v>
          </cell>
          <cell r="B2212">
            <v>23</v>
          </cell>
          <cell r="C2212">
            <v>1978</v>
          </cell>
          <cell r="D2212">
            <v>1995</v>
          </cell>
          <cell r="E2212">
            <v>1110</v>
          </cell>
          <cell r="F2212">
            <v>1639.47</v>
          </cell>
        </row>
        <row r="2213">
          <cell r="A2213" t="str">
            <v>2319781997</v>
          </cell>
          <cell r="B2213">
            <v>23</v>
          </cell>
          <cell r="C2213">
            <v>1978</v>
          </cell>
          <cell r="D2213">
            <v>1997</v>
          </cell>
          <cell r="E2213">
            <v>33000</v>
          </cell>
          <cell r="F2213">
            <v>40161</v>
          </cell>
        </row>
        <row r="2214">
          <cell r="A2214" t="str">
            <v>231979.</v>
          </cell>
          <cell r="B2214">
            <v>23</v>
          </cell>
          <cell r="C2214">
            <v>1979</v>
          </cell>
          <cell r="D2214" t="str">
            <v>.</v>
          </cell>
          <cell r="E2214" t="str">
            <v>.</v>
          </cell>
          <cell r="F2214" t="str">
            <v>.</v>
          </cell>
        </row>
        <row r="2215">
          <cell r="A2215" t="str">
            <v>2319791979</v>
          </cell>
          <cell r="B2215">
            <v>23</v>
          </cell>
          <cell r="C2215">
            <v>1979</v>
          </cell>
          <cell r="D2215">
            <v>1979</v>
          </cell>
          <cell r="E2215">
            <v>289.86</v>
          </cell>
          <cell r="F2215">
            <v>1181717.19</v>
          </cell>
        </row>
        <row r="2216">
          <cell r="A2216" t="str">
            <v>2319791980</v>
          </cell>
          <cell r="B2216">
            <v>23</v>
          </cell>
          <cell r="C2216">
            <v>1979</v>
          </cell>
          <cell r="D2216">
            <v>1980</v>
          </cell>
          <cell r="E2216">
            <v>2608.25</v>
          </cell>
          <cell r="F2216">
            <v>4602864.8499999996</v>
          </cell>
        </row>
        <row r="2217">
          <cell r="A2217" t="str">
            <v>2319791981</v>
          </cell>
          <cell r="B2217">
            <v>23</v>
          </cell>
          <cell r="C2217">
            <v>1979</v>
          </cell>
          <cell r="D2217">
            <v>1981</v>
          </cell>
          <cell r="E2217">
            <v>7402.64</v>
          </cell>
          <cell r="F2217">
            <v>6025682.3399999999</v>
          </cell>
        </row>
        <row r="2218">
          <cell r="A2218" t="str">
            <v>2319791982</v>
          </cell>
          <cell r="B2218">
            <v>23</v>
          </cell>
          <cell r="C2218">
            <v>1979</v>
          </cell>
          <cell r="D2218">
            <v>1982</v>
          </cell>
          <cell r="E2218">
            <v>10738.29</v>
          </cell>
          <cell r="F2218">
            <v>3966971.31</v>
          </cell>
        </row>
        <row r="2219">
          <cell r="A2219" t="str">
            <v>2319791983</v>
          </cell>
          <cell r="B2219">
            <v>23</v>
          </cell>
          <cell r="C2219">
            <v>1979</v>
          </cell>
          <cell r="D2219">
            <v>1983</v>
          </cell>
          <cell r="E2219">
            <v>15740.04</v>
          </cell>
          <cell r="F2219">
            <v>2367018.7000000002</v>
          </cell>
        </row>
        <row r="2220">
          <cell r="A2220" t="str">
            <v>2319791984</v>
          </cell>
          <cell r="B2220">
            <v>23</v>
          </cell>
          <cell r="C2220">
            <v>1979</v>
          </cell>
          <cell r="D2220">
            <v>1984</v>
          </cell>
          <cell r="E2220">
            <v>50122.66</v>
          </cell>
          <cell r="F2220">
            <v>1590792.98</v>
          </cell>
        </row>
        <row r="2221">
          <cell r="A2221" t="str">
            <v>2319791985</v>
          </cell>
          <cell r="B2221">
            <v>23</v>
          </cell>
          <cell r="C2221">
            <v>1979</v>
          </cell>
          <cell r="D2221">
            <v>1985</v>
          </cell>
          <cell r="E2221">
            <v>353501.65</v>
          </cell>
          <cell r="F2221">
            <v>2772513.44</v>
          </cell>
        </row>
        <row r="2222">
          <cell r="A2222" t="str">
            <v>2319791986</v>
          </cell>
          <cell r="B2222">
            <v>23</v>
          </cell>
          <cell r="C2222">
            <v>1979</v>
          </cell>
          <cell r="D2222">
            <v>1986</v>
          </cell>
          <cell r="E2222">
            <v>342345</v>
          </cell>
          <cell r="F2222">
            <v>1813059.12</v>
          </cell>
        </row>
        <row r="2223">
          <cell r="A2223" t="str">
            <v>2319791987</v>
          </cell>
          <cell r="B2223">
            <v>23</v>
          </cell>
          <cell r="C2223">
            <v>1979</v>
          </cell>
          <cell r="D2223">
            <v>1987</v>
          </cell>
          <cell r="E2223">
            <v>482400</v>
          </cell>
          <cell r="F2223">
            <v>2131725.6</v>
          </cell>
        </row>
        <row r="2224">
          <cell r="A2224" t="str">
            <v>2319791988</v>
          </cell>
          <cell r="B2224">
            <v>23</v>
          </cell>
          <cell r="C2224">
            <v>1979</v>
          </cell>
          <cell r="D2224">
            <v>1988</v>
          </cell>
          <cell r="E2224">
            <v>248619</v>
          </cell>
          <cell r="F2224">
            <v>944503.58</v>
          </cell>
        </row>
        <row r="2225">
          <cell r="A2225" t="str">
            <v>2319791989</v>
          </cell>
          <cell r="B2225">
            <v>23</v>
          </cell>
          <cell r="C2225">
            <v>1979</v>
          </cell>
          <cell r="D2225">
            <v>1989</v>
          </cell>
          <cell r="E2225">
            <v>232429</v>
          </cell>
          <cell r="F2225">
            <v>734708.07</v>
          </cell>
        </row>
        <row r="2226">
          <cell r="A2226" t="str">
            <v>2319791990</v>
          </cell>
          <cell r="B2226">
            <v>23</v>
          </cell>
          <cell r="C2226">
            <v>1979</v>
          </cell>
          <cell r="D2226">
            <v>1990</v>
          </cell>
          <cell r="E2226">
            <v>319700</v>
          </cell>
          <cell r="F2226">
            <v>862550.6</v>
          </cell>
        </row>
        <row r="2227">
          <cell r="A2227" t="str">
            <v>2319791991</v>
          </cell>
          <cell r="B2227">
            <v>23</v>
          </cell>
          <cell r="C2227">
            <v>1979</v>
          </cell>
          <cell r="D2227">
            <v>1991</v>
          </cell>
          <cell r="E2227">
            <v>200344</v>
          </cell>
          <cell r="F2227">
            <v>454179.85</v>
          </cell>
        </row>
        <row r="2228">
          <cell r="A2228" t="str">
            <v>2319791992</v>
          </cell>
          <cell r="B2228">
            <v>23</v>
          </cell>
          <cell r="C2228">
            <v>1979</v>
          </cell>
          <cell r="D2228">
            <v>1992</v>
          </cell>
          <cell r="E2228">
            <v>542985</v>
          </cell>
          <cell r="F2228">
            <v>1099544.6200000001</v>
          </cell>
        </row>
        <row r="2229">
          <cell r="A2229" t="str">
            <v>2319791993</v>
          </cell>
          <cell r="B2229">
            <v>23</v>
          </cell>
          <cell r="C2229">
            <v>1979</v>
          </cell>
          <cell r="D2229">
            <v>1993</v>
          </cell>
          <cell r="E2229">
            <v>350916</v>
          </cell>
          <cell r="F2229">
            <v>640421.69999999995</v>
          </cell>
        </row>
        <row r="2230">
          <cell r="A2230" t="str">
            <v>2319791994</v>
          </cell>
          <cell r="B2230">
            <v>23</v>
          </cell>
          <cell r="C2230">
            <v>1979</v>
          </cell>
          <cell r="D2230">
            <v>1994</v>
          </cell>
          <cell r="E2230">
            <v>606926</v>
          </cell>
          <cell r="F2230">
            <v>986254.75</v>
          </cell>
        </row>
        <row r="2231">
          <cell r="A2231" t="str">
            <v>2319791995</v>
          </cell>
          <cell r="B2231">
            <v>23</v>
          </cell>
          <cell r="C2231">
            <v>1979</v>
          </cell>
          <cell r="D2231">
            <v>1995</v>
          </cell>
          <cell r="E2231">
            <v>77587</v>
          </cell>
          <cell r="F2231">
            <v>114596</v>
          </cell>
        </row>
        <row r="2232">
          <cell r="A2232" t="str">
            <v>2319791996</v>
          </cell>
          <cell r="B2232">
            <v>23</v>
          </cell>
          <cell r="C2232">
            <v>1979</v>
          </cell>
          <cell r="D2232">
            <v>1996</v>
          </cell>
          <cell r="E2232">
            <v>71565</v>
          </cell>
          <cell r="F2232">
            <v>94895.19</v>
          </cell>
        </row>
        <row r="2233">
          <cell r="A2233" t="str">
            <v>2319791997</v>
          </cell>
          <cell r="B2233">
            <v>23</v>
          </cell>
          <cell r="C2233">
            <v>1979</v>
          </cell>
          <cell r="D2233">
            <v>1997</v>
          </cell>
          <cell r="E2233">
            <v>134407</v>
          </cell>
          <cell r="F2233">
            <v>163573.32</v>
          </cell>
        </row>
        <row r="2234">
          <cell r="A2234" t="str">
            <v>2319791998</v>
          </cell>
          <cell r="B2234">
            <v>23</v>
          </cell>
          <cell r="C2234">
            <v>1979</v>
          </cell>
          <cell r="D2234">
            <v>1998</v>
          </cell>
          <cell r="E2234">
            <v>144794.70000000001</v>
          </cell>
          <cell r="F2234">
            <v>167093.07999999999</v>
          </cell>
        </row>
        <row r="2235">
          <cell r="A2235" t="str">
            <v>2319791999</v>
          </cell>
          <cell r="B2235">
            <v>23</v>
          </cell>
          <cell r="C2235">
            <v>1979</v>
          </cell>
          <cell r="D2235">
            <v>1999</v>
          </cell>
          <cell r="E2235">
            <v>84622.15</v>
          </cell>
          <cell r="F2235">
            <v>92830.5</v>
          </cell>
        </row>
        <row r="2236">
          <cell r="A2236" t="str">
            <v>2319792000</v>
          </cell>
          <cell r="B2236">
            <v>23</v>
          </cell>
          <cell r="C2236">
            <v>1979</v>
          </cell>
          <cell r="D2236">
            <v>2000</v>
          </cell>
          <cell r="E2236">
            <v>77916.600000000006</v>
          </cell>
          <cell r="F2236">
            <v>84539.51</v>
          </cell>
        </row>
        <row r="2237">
          <cell r="A2237" t="str">
            <v>2319792001</v>
          </cell>
          <cell r="B2237">
            <v>23</v>
          </cell>
          <cell r="C2237">
            <v>1979</v>
          </cell>
          <cell r="D2237">
            <v>2001</v>
          </cell>
          <cell r="E2237">
            <v>57844.84</v>
          </cell>
          <cell r="F2237">
            <v>62067.51</v>
          </cell>
        </row>
        <row r="2238">
          <cell r="A2238" t="str">
            <v>2319792002</v>
          </cell>
          <cell r="B2238">
            <v>23</v>
          </cell>
          <cell r="C2238">
            <v>1979</v>
          </cell>
          <cell r="D2238">
            <v>2002</v>
          </cell>
          <cell r="E2238">
            <v>58949.32</v>
          </cell>
          <cell r="F2238">
            <v>59892.51</v>
          </cell>
        </row>
        <row r="2239">
          <cell r="A2239" t="str">
            <v>231980.</v>
          </cell>
          <cell r="B2239">
            <v>23</v>
          </cell>
          <cell r="C2239">
            <v>1980</v>
          </cell>
          <cell r="D2239" t="str">
            <v>.</v>
          </cell>
          <cell r="E2239" t="str">
            <v>.</v>
          </cell>
          <cell r="F2239" t="str">
            <v>.</v>
          </cell>
        </row>
        <row r="2240">
          <cell r="A2240" t="str">
            <v>2319801980</v>
          </cell>
          <cell r="B2240">
            <v>23</v>
          </cell>
          <cell r="C2240">
            <v>1980</v>
          </cell>
          <cell r="D2240">
            <v>1980</v>
          </cell>
          <cell r="E2240">
            <v>1548.49</v>
          </cell>
          <cell r="F2240">
            <v>2732671.4</v>
          </cell>
        </row>
        <row r="2241">
          <cell r="A2241" t="str">
            <v>2319801981</v>
          </cell>
          <cell r="B2241">
            <v>23</v>
          </cell>
          <cell r="C2241">
            <v>1980</v>
          </cell>
          <cell r="D2241">
            <v>1981</v>
          </cell>
          <cell r="E2241">
            <v>13384.85</v>
          </cell>
          <cell r="F2241">
            <v>10895147.439999999</v>
          </cell>
        </row>
        <row r="2242">
          <cell r="A2242" t="str">
            <v>2319801982</v>
          </cell>
          <cell r="B2242">
            <v>23</v>
          </cell>
          <cell r="C2242">
            <v>1980</v>
          </cell>
          <cell r="D2242">
            <v>1982</v>
          </cell>
          <cell r="E2242">
            <v>25733.15</v>
          </cell>
          <cell r="F2242">
            <v>9506417.4700000007</v>
          </cell>
        </row>
        <row r="2243">
          <cell r="A2243" t="str">
            <v>2319801983</v>
          </cell>
          <cell r="B2243">
            <v>23</v>
          </cell>
          <cell r="C2243">
            <v>1980</v>
          </cell>
          <cell r="D2243">
            <v>1983</v>
          </cell>
          <cell r="E2243">
            <v>46964.59</v>
          </cell>
          <cell r="F2243">
            <v>7062628.9699999997</v>
          </cell>
        </row>
        <row r="2244">
          <cell r="A2244" t="str">
            <v>2319801984</v>
          </cell>
          <cell r="B2244">
            <v>23</v>
          </cell>
          <cell r="C2244">
            <v>1980</v>
          </cell>
          <cell r="D2244">
            <v>1984</v>
          </cell>
          <cell r="E2244">
            <v>119097.24</v>
          </cell>
          <cell r="F2244">
            <v>3779908.2</v>
          </cell>
        </row>
        <row r="2245">
          <cell r="A2245" t="str">
            <v>2319801985</v>
          </cell>
          <cell r="B2245">
            <v>23</v>
          </cell>
          <cell r="C2245">
            <v>1980</v>
          </cell>
          <cell r="D2245">
            <v>1985</v>
          </cell>
          <cell r="E2245">
            <v>592732.4</v>
          </cell>
          <cell r="F2245">
            <v>4648800.21</v>
          </cell>
        </row>
        <row r="2246">
          <cell r="A2246" t="str">
            <v>2319801986</v>
          </cell>
          <cell r="B2246">
            <v>23</v>
          </cell>
          <cell r="C2246">
            <v>1980</v>
          </cell>
          <cell r="D2246">
            <v>1986</v>
          </cell>
          <cell r="E2246">
            <v>780537</v>
          </cell>
          <cell r="F2246">
            <v>4133723.95</v>
          </cell>
        </row>
        <row r="2247">
          <cell r="A2247" t="str">
            <v>2319801987</v>
          </cell>
          <cell r="B2247">
            <v>23</v>
          </cell>
          <cell r="C2247">
            <v>1980</v>
          </cell>
          <cell r="D2247">
            <v>1987</v>
          </cell>
          <cell r="E2247">
            <v>1042551</v>
          </cell>
          <cell r="F2247">
            <v>4607032.87</v>
          </cell>
        </row>
        <row r="2248">
          <cell r="A2248" t="str">
            <v>2319801988</v>
          </cell>
          <cell r="B2248">
            <v>23</v>
          </cell>
          <cell r="C2248">
            <v>1980</v>
          </cell>
          <cell r="D2248">
            <v>1988</v>
          </cell>
          <cell r="E2248">
            <v>561235</v>
          </cell>
          <cell r="F2248">
            <v>2132131.7599999998</v>
          </cell>
        </row>
        <row r="2249">
          <cell r="A2249" t="str">
            <v>2319801989</v>
          </cell>
          <cell r="B2249">
            <v>23</v>
          </cell>
          <cell r="C2249">
            <v>1980</v>
          </cell>
          <cell r="D2249">
            <v>1989</v>
          </cell>
          <cell r="E2249">
            <v>895801</v>
          </cell>
          <cell r="F2249">
            <v>2831626.96</v>
          </cell>
        </row>
        <row r="2250">
          <cell r="A2250" t="str">
            <v>2319801990</v>
          </cell>
          <cell r="B2250">
            <v>23</v>
          </cell>
          <cell r="C2250">
            <v>1980</v>
          </cell>
          <cell r="D2250">
            <v>1990</v>
          </cell>
          <cell r="E2250">
            <v>503488</v>
          </cell>
          <cell r="F2250">
            <v>1358410.62</v>
          </cell>
        </row>
        <row r="2251">
          <cell r="A2251" t="str">
            <v>2319801991</v>
          </cell>
          <cell r="B2251">
            <v>23</v>
          </cell>
          <cell r="C2251">
            <v>1980</v>
          </cell>
          <cell r="D2251">
            <v>1991</v>
          </cell>
          <cell r="E2251">
            <v>1165287</v>
          </cell>
          <cell r="F2251">
            <v>2641705.63</v>
          </cell>
        </row>
        <row r="2252">
          <cell r="A2252" t="str">
            <v>2319801992</v>
          </cell>
          <cell r="B2252">
            <v>23</v>
          </cell>
          <cell r="C2252">
            <v>1980</v>
          </cell>
          <cell r="D2252">
            <v>1992</v>
          </cell>
          <cell r="E2252">
            <v>353967</v>
          </cell>
          <cell r="F2252">
            <v>716783.17</v>
          </cell>
        </row>
        <row r="2253">
          <cell r="A2253" t="str">
            <v>2319801993</v>
          </cell>
          <cell r="B2253">
            <v>23</v>
          </cell>
          <cell r="C2253">
            <v>1980</v>
          </cell>
          <cell r="D2253">
            <v>1993</v>
          </cell>
          <cell r="E2253">
            <v>32477</v>
          </cell>
          <cell r="F2253">
            <v>59270.53</v>
          </cell>
        </row>
        <row r="2254">
          <cell r="A2254" t="str">
            <v>The SAS</v>
          </cell>
          <cell r="D2254" t="str">
            <v>The SAS</v>
          </cell>
          <cell r="E2254" t="str">
            <v>System</v>
          </cell>
          <cell r="F2254">
            <v>0.375</v>
          </cell>
        </row>
        <row r="2255">
          <cell r="A2255">
            <v>0</v>
          </cell>
        </row>
        <row r="2256">
          <cell r="A2256">
            <v>0</v>
          </cell>
        </row>
        <row r="2257">
          <cell r="A2257">
            <v>0</v>
          </cell>
          <cell r="E2257" t="str">
            <v>PD_LOSS_</v>
          </cell>
        </row>
        <row r="2258">
          <cell r="A2258" t="str">
            <v>VEH_TYPEUNDERYRPRODYR</v>
          </cell>
          <cell r="B2258" t="str">
            <v>VEH_TYPE</v>
          </cell>
          <cell r="C2258" t="str">
            <v>UNDERYR</v>
          </cell>
          <cell r="D2258" t="str">
            <v>PRODYR</v>
          </cell>
          <cell r="E2258" t="str">
            <v>SHEKEL</v>
          </cell>
          <cell r="F2258" t="str">
            <v>INDEXLOSS</v>
          </cell>
        </row>
        <row r="2259">
          <cell r="A2259">
            <v>0</v>
          </cell>
        </row>
        <row r="2260">
          <cell r="A2260" t="str">
            <v>2319801994</v>
          </cell>
          <cell r="B2260">
            <v>23</v>
          </cell>
          <cell r="C2260">
            <v>1980</v>
          </cell>
          <cell r="D2260">
            <v>1994</v>
          </cell>
          <cell r="E2260">
            <v>251367</v>
          </cell>
          <cell r="F2260">
            <v>408471.38</v>
          </cell>
        </row>
        <row r="2261">
          <cell r="A2261" t="str">
            <v>2319801997</v>
          </cell>
          <cell r="B2261">
            <v>23</v>
          </cell>
          <cell r="C2261">
            <v>1980</v>
          </cell>
          <cell r="D2261">
            <v>1997</v>
          </cell>
          <cell r="E2261">
            <v>3664</v>
          </cell>
          <cell r="F2261">
            <v>4459.09</v>
          </cell>
        </row>
        <row r="2262">
          <cell r="A2262" t="str">
            <v>2319801998</v>
          </cell>
          <cell r="B2262">
            <v>23</v>
          </cell>
          <cell r="C2262">
            <v>1980</v>
          </cell>
          <cell r="D2262">
            <v>1998</v>
          </cell>
          <cell r="E2262">
            <v>4611</v>
          </cell>
          <cell r="F2262">
            <v>5321.09</v>
          </cell>
        </row>
        <row r="2263">
          <cell r="A2263" t="str">
            <v>2319801999</v>
          </cell>
          <cell r="B2263">
            <v>23</v>
          </cell>
          <cell r="C2263">
            <v>1980</v>
          </cell>
          <cell r="D2263">
            <v>1999</v>
          </cell>
          <cell r="E2263">
            <v>2945</v>
          </cell>
          <cell r="F2263">
            <v>3230.67</v>
          </cell>
        </row>
        <row r="2264">
          <cell r="A2264" t="str">
            <v>2319802000</v>
          </cell>
          <cell r="B2264">
            <v>23</v>
          </cell>
          <cell r="C2264">
            <v>1980</v>
          </cell>
          <cell r="D2264">
            <v>2000</v>
          </cell>
          <cell r="E2264">
            <v>282994</v>
          </cell>
          <cell r="F2264">
            <v>307048.49</v>
          </cell>
        </row>
        <row r="2265">
          <cell r="A2265" t="str">
            <v>2319802001</v>
          </cell>
          <cell r="B2265">
            <v>23</v>
          </cell>
          <cell r="C2265">
            <v>1980</v>
          </cell>
          <cell r="D2265">
            <v>2001</v>
          </cell>
          <cell r="E2265">
            <v>3819</v>
          </cell>
          <cell r="F2265">
            <v>4097.79</v>
          </cell>
        </row>
        <row r="2266">
          <cell r="A2266" t="str">
            <v>2319802002</v>
          </cell>
          <cell r="B2266">
            <v>23</v>
          </cell>
          <cell r="C2266">
            <v>1980</v>
          </cell>
          <cell r="D2266">
            <v>2002</v>
          </cell>
          <cell r="E2266">
            <v>7496</v>
          </cell>
          <cell r="F2266">
            <v>7615.94</v>
          </cell>
        </row>
        <row r="2267">
          <cell r="A2267" t="str">
            <v>231981.</v>
          </cell>
          <cell r="B2267">
            <v>23</v>
          </cell>
          <cell r="C2267">
            <v>1981</v>
          </cell>
          <cell r="D2267" t="str">
            <v>.</v>
          </cell>
          <cell r="E2267" t="str">
            <v>.</v>
          </cell>
          <cell r="F2267" t="str">
            <v>.</v>
          </cell>
        </row>
        <row r="2268">
          <cell r="A2268" t="str">
            <v>2319811981</v>
          </cell>
          <cell r="B2268">
            <v>23</v>
          </cell>
          <cell r="C2268">
            <v>1981</v>
          </cell>
          <cell r="D2268">
            <v>1981</v>
          </cell>
          <cell r="E2268">
            <v>1816.67</v>
          </cell>
          <cell r="F2268">
            <v>1478753.03</v>
          </cell>
        </row>
        <row r="2269">
          <cell r="A2269" t="str">
            <v>2319811982</v>
          </cell>
          <cell r="B2269">
            <v>23</v>
          </cell>
          <cell r="C2269">
            <v>1981</v>
          </cell>
          <cell r="D2269">
            <v>1982</v>
          </cell>
          <cell r="E2269">
            <v>21634.16</v>
          </cell>
          <cell r="F2269">
            <v>7992156.29</v>
          </cell>
        </row>
        <row r="2270">
          <cell r="A2270" t="str">
            <v>2319811983</v>
          </cell>
          <cell r="B2270">
            <v>23</v>
          </cell>
          <cell r="C2270">
            <v>1981</v>
          </cell>
          <cell r="D2270">
            <v>1983</v>
          </cell>
          <cell r="E2270">
            <v>38667.86</v>
          </cell>
          <cell r="F2270">
            <v>5814950.1200000001</v>
          </cell>
        </row>
        <row r="2271">
          <cell r="A2271" t="str">
            <v>2319811984</v>
          </cell>
          <cell r="B2271">
            <v>23</v>
          </cell>
          <cell r="C2271">
            <v>1981</v>
          </cell>
          <cell r="D2271">
            <v>1984</v>
          </cell>
          <cell r="E2271">
            <v>116182.53</v>
          </cell>
          <cell r="F2271">
            <v>3687401.14</v>
          </cell>
        </row>
        <row r="2272">
          <cell r="A2272" t="str">
            <v>2319811985</v>
          </cell>
          <cell r="B2272">
            <v>23</v>
          </cell>
          <cell r="C2272">
            <v>1981</v>
          </cell>
          <cell r="D2272">
            <v>1985</v>
          </cell>
          <cell r="E2272">
            <v>485337.65</v>
          </cell>
          <cell r="F2272">
            <v>3806503.19</v>
          </cell>
        </row>
        <row r="2273">
          <cell r="A2273" t="str">
            <v>2319811986</v>
          </cell>
          <cell r="B2273">
            <v>23</v>
          </cell>
          <cell r="C2273">
            <v>1981</v>
          </cell>
          <cell r="D2273">
            <v>1986</v>
          </cell>
          <cell r="E2273">
            <v>845738</v>
          </cell>
          <cell r="F2273">
            <v>4479028.45</v>
          </cell>
        </row>
        <row r="2274">
          <cell r="A2274" t="str">
            <v>2319811987</v>
          </cell>
          <cell r="B2274">
            <v>23</v>
          </cell>
          <cell r="C2274">
            <v>1981</v>
          </cell>
          <cell r="D2274">
            <v>1987</v>
          </cell>
          <cell r="E2274">
            <v>1027213</v>
          </cell>
          <cell r="F2274">
            <v>4539254.25</v>
          </cell>
        </row>
        <row r="2275">
          <cell r="A2275" t="str">
            <v>2319811988</v>
          </cell>
          <cell r="B2275">
            <v>23</v>
          </cell>
          <cell r="C2275">
            <v>1981</v>
          </cell>
          <cell r="D2275">
            <v>1988</v>
          </cell>
          <cell r="E2275">
            <v>395324</v>
          </cell>
          <cell r="F2275">
            <v>1501835.88</v>
          </cell>
        </row>
        <row r="2276">
          <cell r="A2276" t="str">
            <v>2319811989</v>
          </cell>
          <cell r="B2276">
            <v>23</v>
          </cell>
          <cell r="C2276">
            <v>1981</v>
          </cell>
          <cell r="D2276">
            <v>1989</v>
          </cell>
          <cell r="E2276">
            <v>308883</v>
          </cell>
          <cell r="F2276">
            <v>976379.16</v>
          </cell>
        </row>
        <row r="2277">
          <cell r="A2277" t="str">
            <v>2319811990</v>
          </cell>
          <cell r="B2277">
            <v>23</v>
          </cell>
          <cell r="C2277">
            <v>1981</v>
          </cell>
          <cell r="D2277">
            <v>1990</v>
          </cell>
          <cell r="E2277">
            <v>1858411</v>
          </cell>
          <cell r="F2277">
            <v>5013992.88</v>
          </cell>
        </row>
        <row r="2278">
          <cell r="A2278" t="str">
            <v>2319811991</v>
          </cell>
          <cell r="B2278">
            <v>23</v>
          </cell>
          <cell r="C2278">
            <v>1981</v>
          </cell>
          <cell r="D2278">
            <v>1991</v>
          </cell>
          <cell r="E2278">
            <v>441515</v>
          </cell>
          <cell r="F2278">
            <v>1000914.5</v>
          </cell>
        </row>
        <row r="2279">
          <cell r="A2279" t="str">
            <v>2319811992</v>
          </cell>
          <cell r="B2279">
            <v>23</v>
          </cell>
          <cell r="C2279">
            <v>1981</v>
          </cell>
          <cell r="D2279">
            <v>1992</v>
          </cell>
          <cell r="E2279">
            <v>748441</v>
          </cell>
          <cell r="F2279">
            <v>1515593.02</v>
          </cell>
        </row>
        <row r="2280">
          <cell r="A2280" t="str">
            <v>2319811993</v>
          </cell>
          <cell r="B2280">
            <v>23</v>
          </cell>
          <cell r="C2280">
            <v>1981</v>
          </cell>
          <cell r="D2280">
            <v>1993</v>
          </cell>
          <cell r="E2280">
            <v>-282005</v>
          </cell>
          <cell r="F2280">
            <v>-514659.13</v>
          </cell>
        </row>
        <row r="2281">
          <cell r="A2281" t="str">
            <v>2319811994</v>
          </cell>
          <cell r="B2281">
            <v>23</v>
          </cell>
          <cell r="C2281">
            <v>1981</v>
          </cell>
          <cell r="D2281">
            <v>1994</v>
          </cell>
          <cell r="E2281">
            <v>196047</v>
          </cell>
          <cell r="F2281">
            <v>318576.38</v>
          </cell>
        </row>
        <row r="2282">
          <cell r="A2282" t="str">
            <v>2319811995</v>
          </cell>
          <cell r="B2282">
            <v>23</v>
          </cell>
          <cell r="C2282">
            <v>1981</v>
          </cell>
          <cell r="D2282">
            <v>1995</v>
          </cell>
          <cell r="E2282">
            <v>655</v>
          </cell>
          <cell r="F2282">
            <v>967.44</v>
          </cell>
        </row>
        <row r="2283">
          <cell r="A2283" t="str">
            <v>2319811996</v>
          </cell>
          <cell r="B2283">
            <v>23</v>
          </cell>
          <cell r="C2283">
            <v>1981</v>
          </cell>
          <cell r="D2283">
            <v>1996</v>
          </cell>
          <cell r="E2283">
            <v>88583</v>
          </cell>
          <cell r="F2283">
            <v>117461.06</v>
          </cell>
        </row>
        <row r="2284">
          <cell r="A2284" t="str">
            <v>2319811997</v>
          </cell>
          <cell r="B2284">
            <v>23</v>
          </cell>
          <cell r="C2284">
            <v>1981</v>
          </cell>
          <cell r="D2284">
            <v>1997</v>
          </cell>
          <cell r="E2284">
            <v>1985</v>
          </cell>
          <cell r="F2284">
            <v>2415.75</v>
          </cell>
        </row>
        <row r="2285">
          <cell r="A2285" t="str">
            <v>2319811998</v>
          </cell>
          <cell r="B2285">
            <v>23</v>
          </cell>
          <cell r="C2285">
            <v>1981</v>
          </cell>
          <cell r="D2285">
            <v>1998</v>
          </cell>
          <cell r="E2285">
            <v>113600</v>
          </cell>
          <cell r="F2285">
            <v>131094.39999999999</v>
          </cell>
        </row>
        <row r="2286">
          <cell r="A2286" t="str">
            <v>2319811999</v>
          </cell>
          <cell r="B2286">
            <v>23</v>
          </cell>
          <cell r="C2286">
            <v>1981</v>
          </cell>
          <cell r="D2286">
            <v>1999</v>
          </cell>
          <cell r="E2286">
            <v>1049176</v>
          </cell>
          <cell r="F2286">
            <v>1150946.07</v>
          </cell>
        </row>
        <row r="2287">
          <cell r="A2287" t="str">
            <v>2319812000</v>
          </cell>
          <cell r="B2287">
            <v>23</v>
          </cell>
          <cell r="C2287">
            <v>1981</v>
          </cell>
          <cell r="D2287">
            <v>2000</v>
          </cell>
          <cell r="E2287">
            <v>60481</v>
          </cell>
          <cell r="F2287">
            <v>65621.88</v>
          </cell>
        </row>
        <row r="2288">
          <cell r="A2288" t="str">
            <v>231982.</v>
          </cell>
          <cell r="B2288">
            <v>23</v>
          </cell>
          <cell r="C2288">
            <v>1982</v>
          </cell>
          <cell r="D2288" t="str">
            <v>.</v>
          </cell>
          <cell r="E2288" t="str">
            <v>.</v>
          </cell>
          <cell r="F2288" t="str">
            <v>.</v>
          </cell>
        </row>
        <row r="2289">
          <cell r="A2289" t="str">
            <v>2319821982</v>
          </cell>
          <cell r="B2289">
            <v>23</v>
          </cell>
          <cell r="C2289">
            <v>1982</v>
          </cell>
          <cell r="D2289">
            <v>1982</v>
          </cell>
          <cell r="E2289">
            <v>4036.51</v>
          </cell>
          <cell r="F2289">
            <v>1491179.63</v>
          </cell>
        </row>
        <row r="2290">
          <cell r="A2290" t="str">
            <v>2319821983</v>
          </cell>
          <cell r="B2290">
            <v>23</v>
          </cell>
          <cell r="C2290">
            <v>1982</v>
          </cell>
          <cell r="D2290">
            <v>1983</v>
          </cell>
          <cell r="E2290">
            <v>48293.1</v>
          </cell>
          <cell r="F2290">
            <v>7262412.96</v>
          </cell>
        </row>
        <row r="2291">
          <cell r="A2291" t="str">
            <v>2319821984</v>
          </cell>
          <cell r="B2291">
            <v>23</v>
          </cell>
          <cell r="C2291">
            <v>1982</v>
          </cell>
          <cell r="D2291">
            <v>1984</v>
          </cell>
          <cell r="E2291">
            <v>218126.93</v>
          </cell>
          <cell r="F2291">
            <v>6922912.5</v>
          </cell>
        </row>
        <row r="2292">
          <cell r="A2292" t="str">
            <v>2319821985</v>
          </cell>
          <cell r="B2292">
            <v>23</v>
          </cell>
          <cell r="C2292">
            <v>1982</v>
          </cell>
          <cell r="D2292">
            <v>1985</v>
          </cell>
          <cell r="E2292">
            <v>766665.04</v>
          </cell>
          <cell r="F2292">
            <v>6012953.9100000001</v>
          </cell>
        </row>
        <row r="2293">
          <cell r="A2293" t="str">
            <v>2319821986</v>
          </cell>
          <cell r="B2293">
            <v>23</v>
          </cell>
          <cell r="C2293">
            <v>1982</v>
          </cell>
          <cell r="D2293">
            <v>1986</v>
          </cell>
          <cell r="E2293">
            <v>1035498</v>
          </cell>
          <cell r="F2293">
            <v>5483997.4100000001</v>
          </cell>
        </row>
        <row r="2294">
          <cell r="A2294" t="str">
            <v>2319821987</v>
          </cell>
          <cell r="B2294">
            <v>23</v>
          </cell>
          <cell r="C2294">
            <v>1982</v>
          </cell>
          <cell r="D2294">
            <v>1987</v>
          </cell>
          <cell r="E2294">
            <v>2147244</v>
          </cell>
          <cell r="F2294">
            <v>9488671.2400000002</v>
          </cell>
        </row>
        <row r="2295">
          <cell r="A2295" t="str">
            <v>2319821988</v>
          </cell>
          <cell r="B2295">
            <v>23</v>
          </cell>
          <cell r="C2295">
            <v>1982</v>
          </cell>
          <cell r="D2295">
            <v>1988</v>
          </cell>
          <cell r="E2295">
            <v>846358</v>
          </cell>
          <cell r="F2295">
            <v>3215314.04</v>
          </cell>
        </row>
        <row r="2296">
          <cell r="A2296" t="str">
            <v>2319821989</v>
          </cell>
          <cell r="B2296">
            <v>23</v>
          </cell>
          <cell r="C2296">
            <v>1982</v>
          </cell>
          <cell r="D2296">
            <v>1989</v>
          </cell>
          <cell r="E2296">
            <v>1324804</v>
          </cell>
          <cell r="F2296">
            <v>4187705.44</v>
          </cell>
        </row>
        <row r="2297">
          <cell r="A2297" t="str">
            <v>2319821990</v>
          </cell>
          <cell r="B2297">
            <v>23</v>
          </cell>
          <cell r="C2297">
            <v>1982</v>
          </cell>
          <cell r="D2297">
            <v>1990</v>
          </cell>
          <cell r="E2297">
            <v>1977712</v>
          </cell>
          <cell r="F2297">
            <v>5335866.9800000004</v>
          </cell>
        </row>
        <row r="2298">
          <cell r="A2298" t="str">
            <v>2319821991</v>
          </cell>
          <cell r="B2298">
            <v>23</v>
          </cell>
          <cell r="C2298">
            <v>1982</v>
          </cell>
          <cell r="D2298">
            <v>1991</v>
          </cell>
          <cell r="E2298">
            <v>716593</v>
          </cell>
          <cell r="F2298">
            <v>1624516.33</v>
          </cell>
        </row>
        <row r="2299">
          <cell r="A2299" t="str">
            <v>2319821992</v>
          </cell>
          <cell r="B2299">
            <v>23</v>
          </cell>
          <cell r="C2299">
            <v>1982</v>
          </cell>
          <cell r="D2299">
            <v>1992</v>
          </cell>
          <cell r="E2299">
            <v>1360262</v>
          </cell>
          <cell r="F2299">
            <v>2754530.55</v>
          </cell>
        </row>
        <row r="2300">
          <cell r="A2300" t="str">
            <v>2319821993</v>
          </cell>
          <cell r="B2300">
            <v>23</v>
          </cell>
          <cell r="C2300">
            <v>1982</v>
          </cell>
          <cell r="D2300">
            <v>1993</v>
          </cell>
          <cell r="E2300">
            <v>311698</v>
          </cell>
          <cell r="F2300">
            <v>568848.85</v>
          </cell>
        </row>
        <row r="2301">
          <cell r="A2301" t="str">
            <v>2319821994</v>
          </cell>
          <cell r="B2301">
            <v>23</v>
          </cell>
          <cell r="C2301">
            <v>1982</v>
          </cell>
          <cell r="D2301">
            <v>1994</v>
          </cell>
          <cell r="E2301">
            <v>2217822</v>
          </cell>
          <cell r="F2301">
            <v>3603960.75</v>
          </cell>
        </row>
        <row r="2302">
          <cell r="A2302" t="str">
            <v>2319821995</v>
          </cell>
          <cell r="B2302">
            <v>23</v>
          </cell>
          <cell r="C2302">
            <v>1982</v>
          </cell>
          <cell r="D2302">
            <v>1995</v>
          </cell>
          <cell r="E2302">
            <v>15669</v>
          </cell>
          <cell r="F2302">
            <v>23143.11</v>
          </cell>
        </row>
        <row r="2303">
          <cell r="A2303" t="str">
            <v>2319821996</v>
          </cell>
          <cell r="B2303">
            <v>23</v>
          </cell>
          <cell r="C2303">
            <v>1982</v>
          </cell>
          <cell r="D2303">
            <v>1996</v>
          </cell>
          <cell r="E2303">
            <v>59326</v>
          </cell>
          <cell r="F2303">
            <v>78666.28</v>
          </cell>
        </row>
        <row r="2304">
          <cell r="A2304" t="str">
            <v>2319821997</v>
          </cell>
          <cell r="B2304">
            <v>23</v>
          </cell>
          <cell r="C2304">
            <v>1982</v>
          </cell>
          <cell r="D2304">
            <v>1997</v>
          </cell>
          <cell r="E2304">
            <v>1559</v>
          </cell>
          <cell r="F2304">
            <v>1897.3</v>
          </cell>
        </row>
        <row r="2305">
          <cell r="A2305" t="str">
            <v>2319821998</v>
          </cell>
          <cell r="B2305">
            <v>23</v>
          </cell>
          <cell r="C2305">
            <v>1982</v>
          </cell>
          <cell r="D2305">
            <v>1998</v>
          </cell>
          <cell r="E2305">
            <v>80272</v>
          </cell>
          <cell r="F2305">
            <v>92633.89</v>
          </cell>
        </row>
        <row r="2306">
          <cell r="A2306" t="str">
            <v>2319821999</v>
          </cell>
          <cell r="B2306">
            <v>23</v>
          </cell>
          <cell r="C2306">
            <v>1982</v>
          </cell>
          <cell r="D2306">
            <v>1999</v>
          </cell>
          <cell r="E2306">
            <v>3276</v>
          </cell>
          <cell r="F2306">
            <v>3593.77</v>
          </cell>
        </row>
        <row r="2307">
          <cell r="A2307" t="str">
            <v>2319822000</v>
          </cell>
          <cell r="B2307">
            <v>23</v>
          </cell>
          <cell r="C2307">
            <v>1982</v>
          </cell>
          <cell r="D2307">
            <v>2000</v>
          </cell>
          <cell r="E2307">
            <v>43733</v>
          </cell>
          <cell r="F2307">
            <v>47450.31</v>
          </cell>
        </row>
        <row r="2308">
          <cell r="A2308" t="str">
            <v>2319822001</v>
          </cell>
          <cell r="B2308">
            <v>23</v>
          </cell>
          <cell r="C2308">
            <v>1982</v>
          </cell>
          <cell r="D2308">
            <v>2001</v>
          </cell>
          <cell r="E2308">
            <v>15300</v>
          </cell>
          <cell r="F2308">
            <v>16416.900000000001</v>
          </cell>
        </row>
        <row r="2309">
          <cell r="A2309" t="str">
            <v>2319822002</v>
          </cell>
          <cell r="B2309">
            <v>23</v>
          </cell>
          <cell r="C2309">
            <v>1982</v>
          </cell>
          <cell r="D2309">
            <v>2002</v>
          </cell>
          <cell r="E2309">
            <v>988</v>
          </cell>
          <cell r="F2309">
            <v>1003.81</v>
          </cell>
        </row>
        <row r="2310">
          <cell r="A2310" t="str">
            <v>231983.</v>
          </cell>
          <cell r="B2310">
            <v>23</v>
          </cell>
          <cell r="C2310">
            <v>1983</v>
          </cell>
          <cell r="D2310" t="str">
            <v>.</v>
          </cell>
          <cell r="E2310" t="str">
            <v>.</v>
          </cell>
          <cell r="F2310" t="str">
            <v>.</v>
          </cell>
        </row>
        <row r="2311">
          <cell r="A2311" t="str">
            <v>2319831983</v>
          </cell>
          <cell r="B2311">
            <v>23</v>
          </cell>
          <cell r="C2311">
            <v>1983</v>
          </cell>
          <cell r="D2311">
            <v>1983</v>
          </cell>
          <cell r="E2311">
            <v>8004.89</v>
          </cell>
          <cell r="F2311">
            <v>1203791.3700000001</v>
          </cell>
        </row>
        <row r="2312">
          <cell r="A2312" t="str">
            <v>2319831984</v>
          </cell>
          <cell r="B2312">
            <v>23</v>
          </cell>
          <cell r="C2312">
            <v>1983</v>
          </cell>
          <cell r="D2312">
            <v>1984</v>
          </cell>
          <cell r="E2312">
            <v>157046.68</v>
          </cell>
          <cell r="F2312">
            <v>4984347.53</v>
          </cell>
        </row>
        <row r="2313">
          <cell r="A2313" t="str">
            <v>2319831985</v>
          </cell>
          <cell r="B2313">
            <v>23</v>
          </cell>
          <cell r="C2313">
            <v>1983</v>
          </cell>
          <cell r="D2313">
            <v>1985</v>
          </cell>
          <cell r="E2313">
            <v>619820.4</v>
          </cell>
          <cell r="F2313">
            <v>4861251.4000000004</v>
          </cell>
        </row>
        <row r="2314">
          <cell r="A2314" t="str">
            <v>2319831986</v>
          </cell>
          <cell r="B2314">
            <v>23</v>
          </cell>
          <cell r="C2314">
            <v>1983</v>
          </cell>
          <cell r="D2314">
            <v>1986</v>
          </cell>
          <cell r="E2314">
            <v>1236277</v>
          </cell>
          <cell r="F2314">
            <v>6547322.9900000002</v>
          </cell>
        </row>
        <row r="2315">
          <cell r="A2315" t="str">
            <v>The SAS</v>
          </cell>
          <cell r="D2315" t="str">
            <v>The SAS</v>
          </cell>
          <cell r="E2315" t="str">
            <v>System</v>
          </cell>
          <cell r="F2315">
            <v>0.375</v>
          </cell>
        </row>
        <row r="2316">
          <cell r="A2316">
            <v>0</v>
          </cell>
        </row>
        <row r="2317">
          <cell r="A2317">
            <v>0</v>
          </cell>
        </row>
        <row r="2318">
          <cell r="A2318">
            <v>0</v>
          </cell>
          <cell r="E2318" t="str">
            <v>PD_LOSS_</v>
          </cell>
        </row>
        <row r="2319">
          <cell r="A2319" t="str">
            <v>VEH_TYPEUNDERYRPRODYR</v>
          </cell>
          <cell r="B2319" t="str">
            <v>VEH_TYPE</v>
          </cell>
          <cell r="C2319" t="str">
            <v>UNDERYR</v>
          </cell>
          <cell r="D2319" t="str">
            <v>PRODYR</v>
          </cell>
          <cell r="E2319" t="str">
            <v>SHEKEL</v>
          </cell>
          <cell r="F2319" t="str">
            <v>INDEXLOSS</v>
          </cell>
        </row>
        <row r="2320">
          <cell r="A2320">
            <v>0</v>
          </cell>
        </row>
        <row r="2321">
          <cell r="A2321" t="str">
            <v>2319831987</v>
          </cell>
          <cell r="B2321">
            <v>23</v>
          </cell>
          <cell r="C2321">
            <v>1983</v>
          </cell>
          <cell r="D2321">
            <v>1987</v>
          </cell>
          <cell r="E2321">
            <v>793528</v>
          </cell>
          <cell r="F2321">
            <v>3506600.23</v>
          </cell>
        </row>
        <row r="2322">
          <cell r="A2322" t="str">
            <v>2319831988</v>
          </cell>
          <cell r="B2322">
            <v>23</v>
          </cell>
          <cell r="C2322">
            <v>1983</v>
          </cell>
          <cell r="D2322">
            <v>1988</v>
          </cell>
          <cell r="E2322">
            <v>720200</v>
          </cell>
          <cell r="F2322">
            <v>2736039.8</v>
          </cell>
        </row>
        <row r="2323">
          <cell r="A2323" t="str">
            <v>2319831989</v>
          </cell>
          <cell r="B2323">
            <v>23</v>
          </cell>
          <cell r="C2323">
            <v>1983</v>
          </cell>
          <cell r="D2323">
            <v>1989</v>
          </cell>
          <cell r="E2323">
            <v>1536737</v>
          </cell>
          <cell r="F2323">
            <v>4857625.66</v>
          </cell>
        </row>
        <row r="2324">
          <cell r="A2324" t="str">
            <v>2319831990</v>
          </cell>
          <cell r="B2324">
            <v>23</v>
          </cell>
          <cell r="C2324">
            <v>1983</v>
          </cell>
          <cell r="D2324">
            <v>1990</v>
          </cell>
          <cell r="E2324">
            <v>580996</v>
          </cell>
          <cell r="F2324">
            <v>1567527.21</v>
          </cell>
        </row>
        <row r="2325">
          <cell r="A2325" t="str">
            <v>2319831991</v>
          </cell>
          <cell r="B2325">
            <v>23</v>
          </cell>
          <cell r="C2325">
            <v>1983</v>
          </cell>
          <cell r="D2325">
            <v>1991</v>
          </cell>
          <cell r="E2325">
            <v>689629</v>
          </cell>
          <cell r="F2325">
            <v>1563388.94</v>
          </cell>
        </row>
        <row r="2326">
          <cell r="A2326" t="str">
            <v>2319831992</v>
          </cell>
          <cell r="B2326">
            <v>23</v>
          </cell>
          <cell r="C2326">
            <v>1983</v>
          </cell>
          <cell r="D2326">
            <v>1992</v>
          </cell>
          <cell r="E2326">
            <v>146086</v>
          </cell>
          <cell r="F2326">
            <v>295824.15000000002</v>
          </cell>
        </row>
        <row r="2327">
          <cell r="A2327" t="str">
            <v>2319831993</v>
          </cell>
          <cell r="B2327">
            <v>23</v>
          </cell>
          <cell r="C2327">
            <v>1983</v>
          </cell>
          <cell r="D2327">
            <v>1993</v>
          </cell>
          <cell r="E2327">
            <v>1281470</v>
          </cell>
          <cell r="F2327">
            <v>2338682.75</v>
          </cell>
        </row>
        <row r="2328">
          <cell r="A2328" t="str">
            <v>2319831994</v>
          </cell>
          <cell r="B2328">
            <v>23</v>
          </cell>
          <cell r="C2328">
            <v>1983</v>
          </cell>
          <cell r="D2328">
            <v>1994</v>
          </cell>
          <cell r="E2328">
            <v>1109344</v>
          </cell>
          <cell r="F2328">
            <v>1802684</v>
          </cell>
        </row>
        <row r="2329">
          <cell r="A2329" t="str">
            <v>2319831995</v>
          </cell>
          <cell r="B2329">
            <v>23</v>
          </cell>
          <cell r="C2329">
            <v>1983</v>
          </cell>
          <cell r="D2329">
            <v>1995</v>
          </cell>
          <cell r="E2329">
            <v>581012</v>
          </cell>
          <cell r="F2329">
            <v>858154.72</v>
          </cell>
        </row>
        <row r="2330">
          <cell r="A2330" t="str">
            <v>2319831996</v>
          </cell>
          <cell r="B2330">
            <v>23</v>
          </cell>
          <cell r="C2330">
            <v>1983</v>
          </cell>
          <cell r="D2330">
            <v>1996</v>
          </cell>
          <cell r="E2330">
            <v>94489</v>
          </cell>
          <cell r="F2330">
            <v>125292.41</v>
          </cell>
        </row>
        <row r="2331">
          <cell r="A2331" t="str">
            <v>2319831997</v>
          </cell>
          <cell r="B2331">
            <v>23</v>
          </cell>
          <cell r="C2331">
            <v>1983</v>
          </cell>
          <cell r="D2331">
            <v>1997</v>
          </cell>
          <cell r="E2331">
            <v>-212563</v>
          </cell>
          <cell r="F2331">
            <v>-258689.17</v>
          </cell>
        </row>
        <row r="2332">
          <cell r="A2332" t="str">
            <v>2319831998</v>
          </cell>
          <cell r="B2332">
            <v>23</v>
          </cell>
          <cell r="C2332">
            <v>1983</v>
          </cell>
          <cell r="D2332">
            <v>1998</v>
          </cell>
          <cell r="E2332">
            <v>195753</v>
          </cell>
          <cell r="F2332">
            <v>225898.96</v>
          </cell>
        </row>
        <row r="2333">
          <cell r="A2333" t="str">
            <v>2319831999</v>
          </cell>
          <cell r="B2333">
            <v>23</v>
          </cell>
          <cell r="C2333">
            <v>1983</v>
          </cell>
          <cell r="D2333">
            <v>1999</v>
          </cell>
          <cell r="E2333">
            <v>370946</v>
          </cell>
          <cell r="F2333">
            <v>406927.76</v>
          </cell>
        </row>
        <row r="2334">
          <cell r="A2334" t="str">
            <v>2319832000</v>
          </cell>
          <cell r="B2334">
            <v>23</v>
          </cell>
          <cell r="C2334">
            <v>1983</v>
          </cell>
          <cell r="D2334">
            <v>2000</v>
          </cell>
          <cell r="E2334">
            <v>-38913</v>
          </cell>
          <cell r="F2334">
            <v>-42220.61</v>
          </cell>
        </row>
        <row r="2335">
          <cell r="A2335" t="str">
            <v>2319832001</v>
          </cell>
          <cell r="B2335">
            <v>23</v>
          </cell>
          <cell r="C2335">
            <v>1983</v>
          </cell>
          <cell r="D2335">
            <v>2001</v>
          </cell>
          <cell r="E2335">
            <v>96147</v>
          </cell>
          <cell r="F2335">
            <v>103165.73</v>
          </cell>
        </row>
        <row r="2336">
          <cell r="A2336" t="str">
            <v>2319832002</v>
          </cell>
          <cell r="B2336">
            <v>23</v>
          </cell>
          <cell r="C2336">
            <v>1983</v>
          </cell>
          <cell r="D2336">
            <v>2002</v>
          </cell>
          <cell r="E2336">
            <v>13000</v>
          </cell>
          <cell r="F2336">
            <v>13208</v>
          </cell>
        </row>
        <row r="2337">
          <cell r="A2337" t="str">
            <v>231984.</v>
          </cell>
          <cell r="B2337">
            <v>23</v>
          </cell>
          <cell r="C2337">
            <v>1984</v>
          </cell>
          <cell r="D2337" t="str">
            <v>.</v>
          </cell>
          <cell r="E2337" t="str">
            <v>.</v>
          </cell>
          <cell r="F2337" t="str">
            <v>.</v>
          </cell>
        </row>
        <row r="2338">
          <cell r="A2338" t="str">
            <v>2319841984</v>
          </cell>
          <cell r="B2338">
            <v>23</v>
          </cell>
          <cell r="C2338">
            <v>1984</v>
          </cell>
          <cell r="D2338">
            <v>1984</v>
          </cell>
          <cell r="E2338">
            <v>80947.48</v>
          </cell>
          <cell r="F2338">
            <v>2569111.12</v>
          </cell>
        </row>
        <row r="2339">
          <cell r="A2339" t="str">
            <v>2319841985</v>
          </cell>
          <cell r="B2339">
            <v>23</v>
          </cell>
          <cell r="C2339">
            <v>1984</v>
          </cell>
          <cell r="D2339">
            <v>1985</v>
          </cell>
          <cell r="E2339">
            <v>1062887.3799999999</v>
          </cell>
          <cell r="F2339">
            <v>8336225.7199999997</v>
          </cell>
        </row>
        <row r="2340">
          <cell r="A2340" t="str">
            <v>2319841986</v>
          </cell>
          <cell r="B2340">
            <v>23</v>
          </cell>
          <cell r="C2340">
            <v>1984</v>
          </cell>
          <cell r="D2340">
            <v>1986</v>
          </cell>
          <cell r="E2340">
            <v>1211442</v>
          </cell>
          <cell r="F2340">
            <v>6415796.8300000001</v>
          </cell>
        </row>
        <row r="2341">
          <cell r="A2341" t="str">
            <v>2319841987</v>
          </cell>
          <cell r="B2341">
            <v>23</v>
          </cell>
          <cell r="C2341">
            <v>1984</v>
          </cell>
          <cell r="D2341">
            <v>1987</v>
          </cell>
          <cell r="E2341">
            <v>1603228</v>
          </cell>
          <cell r="F2341">
            <v>7084664.5300000003</v>
          </cell>
        </row>
        <row r="2342">
          <cell r="A2342" t="str">
            <v>2319841988</v>
          </cell>
          <cell r="B2342">
            <v>23</v>
          </cell>
          <cell r="C2342">
            <v>1984</v>
          </cell>
          <cell r="D2342">
            <v>1988</v>
          </cell>
          <cell r="E2342">
            <v>1296724</v>
          </cell>
          <cell r="F2342">
            <v>4926254.4800000004</v>
          </cell>
        </row>
        <row r="2343">
          <cell r="A2343" t="str">
            <v>2319841989</v>
          </cell>
          <cell r="B2343">
            <v>23</v>
          </cell>
          <cell r="C2343">
            <v>1984</v>
          </cell>
          <cell r="D2343">
            <v>1989</v>
          </cell>
          <cell r="E2343">
            <v>1803400</v>
          </cell>
          <cell r="F2343">
            <v>5700547.4000000004</v>
          </cell>
        </row>
        <row r="2344">
          <cell r="A2344" t="str">
            <v>2319841990</v>
          </cell>
          <cell r="B2344">
            <v>23</v>
          </cell>
          <cell r="C2344">
            <v>1984</v>
          </cell>
          <cell r="D2344">
            <v>1990</v>
          </cell>
          <cell r="E2344">
            <v>889028</v>
          </cell>
          <cell r="F2344">
            <v>2398597.54</v>
          </cell>
        </row>
        <row r="2345">
          <cell r="A2345" t="str">
            <v>2319841991</v>
          </cell>
          <cell r="B2345">
            <v>23</v>
          </cell>
          <cell r="C2345">
            <v>1984</v>
          </cell>
          <cell r="D2345">
            <v>1991</v>
          </cell>
          <cell r="E2345">
            <v>3185834</v>
          </cell>
          <cell r="F2345">
            <v>7222285.6799999997</v>
          </cell>
        </row>
        <row r="2346">
          <cell r="A2346" t="str">
            <v>2319841992</v>
          </cell>
          <cell r="B2346">
            <v>23</v>
          </cell>
          <cell r="C2346">
            <v>1984</v>
          </cell>
          <cell r="D2346">
            <v>1992</v>
          </cell>
          <cell r="E2346">
            <v>1032736</v>
          </cell>
          <cell r="F2346">
            <v>2091290.4</v>
          </cell>
        </row>
        <row r="2347">
          <cell r="A2347" t="str">
            <v>2319841993</v>
          </cell>
          <cell r="B2347">
            <v>23</v>
          </cell>
          <cell r="C2347">
            <v>1984</v>
          </cell>
          <cell r="D2347">
            <v>1993</v>
          </cell>
          <cell r="E2347">
            <v>1930722</v>
          </cell>
          <cell r="F2347">
            <v>3523567.65</v>
          </cell>
        </row>
        <row r="2348">
          <cell r="A2348" t="str">
            <v>2319841994</v>
          </cell>
          <cell r="B2348">
            <v>23</v>
          </cell>
          <cell r="C2348">
            <v>1984</v>
          </cell>
          <cell r="D2348">
            <v>1994</v>
          </cell>
          <cell r="E2348">
            <v>1605426</v>
          </cell>
          <cell r="F2348">
            <v>2608817.25</v>
          </cell>
        </row>
        <row r="2349">
          <cell r="A2349" t="str">
            <v>2319841995</v>
          </cell>
          <cell r="B2349">
            <v>23</v>
          </cell>
          <cell r="C2349">
            <v>1984</v>
          </cell>
          <cell r="D2349">
            <v>1995</v>
          </cell>
          <cell r="E2349">
            <v>1240907</v>
          </cell>
          <cell r="F2349">
            <v>1832819.64</v>
          </cell>
        </row>
        <row r="2350">
          <cell r="A2350" t="str">
            <v>2319841996</v>
          </cell>
          <cell r="B2350">
            <v>23</v>
          </cell>
          <cell r="C2350">
            <v>1984</v>
          </cell>
          <cell r="D2350">
            <v>1996</v>
          </cell>
          <cell r="E2350">
            <v>492468</v>
          </cell>
          <cell r="F2350">
            <v>653012.56999999995</v>
          </cell>
        </row>
        <row r="2351">
          <cell r="A2351" t="str">
            <v>2319841997</v>
          </cell>
          <cell r="B2351">
            <v>23</v>
          </cell>
          <cell r="C2351">
            <v>1984</v>
          </cell>
          <cell r="D2351">
            <v>1997</v>
          </cell>
          <cell r="E2351">
            <v>51762</v>
          </cell>
          <cell r="F2351">
            <v>62994.35</v>
          </cell>
        </row>
        <row r="2352">
          <cell r="A2352" t="str">
            <v>2319841998</v>
          </cell>
          <cell r="B2352">
            <v>23</v>
          </cell>
          <cell r="C2352">
            <v>1984</v>
          </cell>
          <cell r="D2352">
            <v>1998</v>
          </cell>
          <cell r="E2352">
            <v>4084071</v>
          </cell>
          <cell r="F2352">
            <v>4713017.93</v>
          </cell>
        </row>
        <row r="2353">
          <cell r="A2353" t="str">
            <v>2319841999</v>
          </cell>
          <cell r="B2353">
            <v>23</v>
          </cell>
          <cell r="C2353">
            <v>1984</v>
          </cell>
          <cell r="D2353">
            <v>1999</v>
          </cell>
          <cell r="E2353">
            <v>437655</v>
          </cell>
          <cell r="F2353">
            <v>480107.54</v>
          </cell>
        </row>
        <row r="2354">
          <cell r="A2354" t="str">
            <v>2319842000</v>
          </cell>
          <cell r="B2354">
            <v>23</v>
          </cell>
          <cell r="C2354">
            <v>1984</v>
          </cell>
          <cell r="D2354">
            <v>2000</v>
          </cell>
          <cell r="E2354">
            <v>382937</v>
          </cell>
          <cell r="F2354">
            <v>415486.65</v>
          </cell>
        </row>
        <row r="2355">
          <cell r="A2355" t="str">
            <v>2319842001</v>
          </cell>
          <cell r="B2355">
            <v>23</v>
          </cell>
          <cell r="C2355">
            <v>1984</v>
          </cell>
          <cell r="D2355">
            <v>2001</v>
          </cell>
          <cell r="E2355">
            <v>1644053</v>
          </cell>
          <cell r="F2355">
            <v>1764068.87</v>
          </cell>
        </row>
        <row r="2356">
          <cell r="A2356" t="str">
            <v>2319842002</v>
          </cell>
          <cell r="B2356">
            <v>23</v>
          </cell>
          <cell r="C2356">
            <v>1984</v>
          </cell>
          <cell r="D2356">
            <v>2002</v>
          </cell>
          <cell r="E2356">
            <v>43087</v>
          </cell>
          <cell r="F2356">
            <v>43776.39</v>
          </cell>
        </row>
        <row r="2357">
          <cell r="A2357" t="str">
            <v>231985.</v>
          </cell>
          <cell r="B2357">
            <v>23</v>
          </cell>
          <cell r="C2357">
            <v>1985</v>
          </cell>
          <cell r="D2357" t="str">
            <v>.</v>
          </cell>
          <cell r="E2357" t="str">
            <v>.</v>
          </cell>
          <cell r="F2357" t="str">
            <v>.</v>
          </cell>
        </row>
        <row r="2358">
          <cell r="A2358" t="str">
            <v>2319851985</v>
          </cell>
          <cell r="B2358">
            <v>23</v>
          </cell>
          <cell r="C2358">
            <v>1985</v>
          </cell>
          <cell r="D2358">
            <v>1985</v>
          </cell>
          <cell r="E2358">
            <v>767112.97</v>
          </cell>
          <cell r="F2358">
            <v>6016467.0199999996</v>
          </cell>
        </row>
        <row r="2359">
          <cell r="A2359" t="str">
            <v>2319851986</v>
          </cell>
          <cell r="B2359">
            <v>23</v>
          </cell>
          <cell r="C2359">
            <v>1985</v>
          </cell>
          <cell r="D2359">
            <v>1986</v>
          </cell>
          <cell r="E2359">
            <v>3072721</v>
          </cell>
          <cell r="F2359">
            <v>16273130.42</v>
          </cell>
        </row>
        <row r="2360">
          <cell r="A2360" t="str">
            <v>2319851987</v>
          </cell>
          <cell r="B2360">
            <v>23</v>
          </cell>
          <cell r="C2360">
            <v>1985</v>
          </cell>
          <cell r="D2360">
            <v>1987</v>
          </cell>
          <cell r="E2360">
            <v>3455098</v>
          </cell>
          <cell r="F2360">
            <v>15268078.060000001</v>
          </cell>
        </row>
        <row r="2361">
          <cell r="A2361" t="str">
            <v>2319851988</v>
          </cell>
          <cell r="B2361">
            <v>23</v>
          </cell>
          <cell r="C2361">
            <v>1985</v>
          </cell>
          <cell r="D2361">
            <v>1988</v>
          </cell>
          <cell r="E2361">
            <v>3253132</v>
          </cell>
          <cell r="F2361">
            <v>12358648.470000001</v>
          </cell>
        </row>
        <row r="2362">
          <cell r="A2362" t="str">
            <v>2319851989</v>
          </cell>
          <cell r="B2362">
            <v>23</v>
          </cell>
          <cell r="C2362">
            <v>1985</v>
          </cell>
          <cell r="D2362">
            <v>1989</v>
          </cell>
          <cell r="E2362">
            <v>3032319</v>
          </cell>
          <cell r="F2362">
            <v>9585160.3599999994</v>
          </cell>
        </row>
        <row r="2363">
          <cell r="A2363" t="str">
            <v>2319851990</v>
          </cell>
          <cell r="B2363">
            <v>23</v>
          </cell>
          <cell r="C2363">
            <v>1985</v>
          </cell>
          <cell r="D2363">
            <v>1990</v>
          </cell>
          <cell r="E2363">
            <v>3780041</v>
          </cell>
          <cell r="F2363">
            <v>10198550.619999999</v>
          </cell>
        </row>
        <row r="2364">
          <cell r="A2364" t="str">
            <v>2319851991</v>
          </cell>
          <cell r="B2364">
            <v>23</v>
          </cell>
          <cell r="C2364">
            <v>1985</v>
          </cell>
          <cell r="D2364">
            <v>1991</v>
          </cell>
          <cell r="E2364">
            <v>4618068</v>
          </cell>
          <cell r="F2364">
            <v>10469160.16</v>
          </cell>
        </row>
        <row r="2365">
          <cell r="A2365" t="str">
            <v>2319851992</v>
          </cell>
          <cell r="B2365">
            <v>23</v>
          </cell>
          <cell r="C2365">
            <v>1985</v>
          </cell>
          <cell r="D2365">
            <v>1992</v>
          </cell>
          <cell r="E2365">
            <v>2401061</v>
          </cell>
          <cell r="F2365">
            <v>4862148.5199999996</v>
          </cell>
        </row>
        <row r="2366">
          <cell r="A2366" t="str">
            <v>2319851993</v>
          </cell>
          <cell r="B2366">
            <v>23</v>
          </cell>
          <cell r="C2366">
            <v>1985</v>
          </cell>
          <cell r="D2366">
            <v>1993</v>
          </cell>
          <cell r="E2366">
            <v>3204604</v>
          </cell>
          <cell r="F2366">
            <v>5848402.2999999998</v>
          </cell>
        </row>
        <row r="2367">
          <cell r="A2367" t="str">
            <v>2319851994</v>
          </cell>
          <cell r="B2367">
            <v>23</v>
          </cell>
          <cell r="C2367">
            <v>1985</v>
          </cell>
          <cell r="D2367">
            <v>1994</v>
          </cell>
          <cell r="E2367">
            <v>2509712</v>
          </cell>
          <cell r="F2367">
            <v>4078282</v>
          </cell>
        </row>
        <row r="2368">
          <cell r="A2368" t="str">
            <v>2319851995</v>
          </cell>
          <cell r="B2368">
            <v>23</v>
          </cell>
          <cell r="C2368">
            <v>1985</v>
          </cell>
          <cell r="D2368">
            <v>1995</v>
          </cell>
          <cell r="E2368">
            <v>3178023</v>
          </cell>
          <cell r="F2368">
            <v>4693939.97</v>
          </cell>
        </row>
        <row r="2369">
          <cell r="A2369" t="str">
            <v>2319851996</v>
          </cell>
          <cell r="B2369">
            <v>23</v>
          </cell>
          <cell r="C2369">
            <v>1985</v>
          </cell>
          <cell r="D2369">
            <v>1996</v>
          </cell>
          <cell r="E2369">
            <v>663787</v>
          </cell>
          <cell r="F2369">
            <v>880181.56</v>
          </cell>
        </row>
        <row r="2370">
          <cell r="A2370" t="str">
            <v>2319851997</v>
          </cell>
          <cell r="B2370">
            <v>23</v>
          </cell>
          <cell r="C2370">
            <v>1985</v>
          </cell>
          <cell r="D2370">
            <v>1997</v>
          </cell>
          <cell r="E2370">
            <v>516314</v>
          </cell>
          <cell r="F2370">
            <v>628354.14</v>
          </cell>
        </row>
        <row r="2371">
          <cell r="A2371" t="str">
            <v>2319851998</v>
          </cell>
          <cell r="B2371">
            <v>23</v>
          </cell>
          <cell r="C2371">
            <v>1985</v>
          </cell>
          <cell r="D2371">
            <v>1998</v>
          </cell>
          <cell r="E2371">
            <v>144925.26</v>
          </cell>
          <cell r="F2371">
            <v>167243.75</v>
          </cell>
        </row>
        <row r="2372">
          <cell r="A2372" t="str">
            <v>2319851999</v>
          </cell>
          <cell r="B2372">
            <v>23</v>
          </cell>
          <cell r="C2372">
            <v>1985</v>
          </cell>
          <cell r="D2372">
            <v>1999</v>
          </cell>
          <cell r="E2372">
            <v>-648631.27</v>
          </cell>
          <cell r="F2372">
            <v>-711548.5</v>
          </cell>
        </row>
        <row r="2373">
          <cell r="A2373" t="str">
            <v>2319852000</v>
          </cell>
          <cell r="B2373">
            <v>23</v>
          </cell>
          <cell r="C2373">
            <v>1985</v>
          </cell>
          <cell r="D2373">
            <v>2000</v>
          </cell>
          <cell r="E2373">
            <v>17334</v>
          </cell>
          <cell r="F2373">
            <v>18807.39</v>
          </cell>
        </row>
        <row r="2374">
          <cell r="A2374" t="str">
            <v>2319852001</v>
          </cell>
          <cell r="B2374">
            <v>23</v>
          </cell>
          <cell r="C2374">
            <v>1985</v>
          </cell>
          <cell r="D2374">
            <v>2001</v>
          </cell>
          <cell r="E2374">
            <v>439069</v>
          </cell>
          <cell r="F2374">
            <v>471121.04</v>
          </cell>
        </row>
        <row r="2375">
          <cell r="A2375" t="str">
            <v>2319852002</v>
          </cell>
          <cell r="B2375">
            <v>23</v>
          </cell>
          <cell r="C2375">
            <v>1985</v>
          </cell>
          <cell r="D2375">
            <v>2002</v>
          </cell>
          <cell r="E2375">
            <v>29960</v>
          </cell>
          <cell r="F2375">
            <v>30439.360000000001</v>
          </cell>
        </row>
        <row r="2376">
          <cell r="A2376" t="str">
            <v>The SAS</v>
          </cell>
          <cell r="D2376" t="str">
            <v>The SAS</v>
          </cell>
          <cell r="E2376" t="str">
            <v>System</v>
          </cell>
          <cell r="F2376">
            <v>0.375</v>
          </cell>
        </row>
        <row r="2377">
          <cell r="A2377">
            <v>0</v>
          </cell>
        </row>
        <row r="2378">
          <cell r="A2378">
            <v>0</v>
          </cell>
        </row>
        <row r="2379">
          <cell r="A2379">
            <v>0</v>
          </cell>
          <cell r="E2379" t="str">
            <v>PD_LOSS_</v>
          </cell>
        </row>
        <row r="2380">
          <cell r="A2380" t="str">
            <v>VEH_TYPEUNDERYR    PRODY</v>
          </cell>
          <cell r="B2380" t="str">
            <v>VEH_TYPE</v>
          </cell>
          <cell r="C2380" t="str">
            <v>UNDERY</v>
          </cell>
          <cell r="D2380" t="str">
            <v>R    PRODY</v>
          </cell>
          <cell r="E2380" t="str">
            <v>R     SHEKEL</v>
          </cell>
          <cell r="F2380" t="str">
            <v>INDEXLOSS</v>
          </cell>
        </row>
        <row r="2381">
          <cell r="A2381">
            <v>0</v>
          </cell>
        </row>
        <row r="2382">
          <cell r="A2382" t="str">
            <v>231986.</v>
          </cell>
          <cell r="B2382">
            <v>23</v>
          </cell>
          <cell r="C2382">
            <v>1986</v>
          </cell>
          <cell r="D2382" t="str">
            <v>.</v>
          </cell>
          <cell r="E2382" t="str">
            <v>.</v>
          </cell>
          <cell r="F2382" t="str">
            <v>.</v>
          </cell>
        </row>
        <row r="2383">
          <cell r="A2383" t="str">
            <v>2319861986</v>
          </cell>
          <cell r="B2383">
            <v>23</v>
          </cell>
          <cell r="C2383">
            <v>1986</v>
          </cell>
          <cell r="D2383">
            <v>1986</v>
          </cell>
          <cell r="E2383">
            <v>629866</v>
          </cell>
          <cell r="F2383">
            <v>3335770.34</v>
          </cell>
        </row>
        <row r="2384">
          <cell r="A2384" t="str">
            <v>2319861987</v>
          </cell>
          <cell r="B2384">
            <v>23</v>
          </cell>
          <cell r="C2384">
            <v>1986</v>
          </cell>
          <cell r="D2384">
            <v>1987</v>
          </cell>
          <cell r="E2384">
            <v>3176822</v>
          </cell>
          <cell r="F2384">
            <v>14038376.42</v>
          </cell>
        </row>
        <row r="2385">
          <cell r="A2385" t="str">
            <v>2319861988</v>
          </cell>
          <cell r="B2385">
            <v>23</v>
          </cell>
          <cell r="C2385">
            <v>1986</v>
          </cell>
          <cell r="D2385">
            <v>1988</v>
          </cell>
          <cell r="E2385">
            <v>3244773</v>
          </cell>
          <cell r="F2385">
            <v>12326892.630000001</v>
          </cell>
        </row>
        <row r="2386">
          <cell r="A2386" t="str">
            <v>2319861989</v>
          </cell>
          <cell r="B2386">
            <v>23</v>
          </cell>
          <cell r="C2386">
            <v>1986</v>
          </cell>
          <cell r="D2386">
            <v>1989</v>
          </cell>
          <cell r="E2386">
            <v>2659567</v>
          </cell>
          <cell r="F2386">
            <v>8406891.2899999991</v>
          </cell>
        </row>
        <row r="2387">
          <cell r="A2387" t="str">
            <v>2319861990</v>
          </cell>
          <cell r="B2387">
            <v>23</v>
          </cell>
          <cell r="C2387">
            <v>1986</v>
          </cell>
          <cell r="D2387">
            <v>1990</v>
          </cell>
          <cell r="E2387">
            <v>2771567</v>
          </cell>
          <cell r="F2387">
            <v>7477687.7699999996</v>
          </cell>
        </row>
        <row r="2388">
          <cell r="A2388" t="str">
            <v>2319861991</v>
          </cell>
          <cell r="B2388">
            <v>23</v>
          </cell>
          <cell r="C2388">
            <v>1986</v>
          </cell>
          <cell r="D2388">
            <v>1991</v>
          </cell>
          <cell r="E2388">
            <v>1298216</v>
          </cell>
          <cell r="F2388">
            <v>2943055.67</v>
          </cell>
        </row>
        <row r="2389">
          <cell r="A2389" t="str">
            <v>2319861992</v>
          </cell>
          <cell r="B2389">
            <v>23</v>
          </cell>
          <cell r="C2389">
            <v>1986</v>
          </cell>
          <cell r="D2389">
            <v>1992</v>
          </cell>
          <cell r="E2389">
            <v>1220898</v>
          </cell>
          <cell r="F2389">
            <v>2472318.4500000002</v>
          </cell>
        </row>
        <row r="2390">
          <cell r="A2390" t="str">
            <v>2319861993</v>
          </cell>
          <cell r="B2390">
            <v>23</v>
          </cell>
          <cell r="C2390">
            <v>1986</v>
          </cell>
          <cell r="D2390">
            <v>1993</v>
          </cell>
          <cell r="E2390">
            <v>978567</v>
          </cell>
          <cell r="F2390">
            <v>1785884.77</v>
          </cell>
        </row>
        <row r="2391">
          <cell r="A2391" t="str">
            <v>2319861994</v>
          </cell>
          <cell r="B2391">
            <v>23</v>
          </cell>
          <cell r="C2391">
            <v>1986</v>
          </cell>
          <cell r="D2391">
            <v>1994</v>
          </cell>
          <cell r="E2391">
            <v>2441976</v>
          </cell>
          <cell r="F2391">
            <v>3968211</v>
          </cell>
        </row>
        <row r="2392">
          <cell r="A2392" t="str">
            <v>2319861995</v>
          </cell>
          <cell r="B2392">
            <v>23</v>
          </cell>
          <cell r="C2392">
            <v>1986</v>
          </cell>
          <cell r="D2392">
            <v>1995</v>
          </cell>
          <cell r="E2392">
            <v>1018250</v>
          </cell>
          <cell r="F2392">
            <v>1503955.25</v>
          </cell>
        </row>
        <row r="2393">
          <cell r="A2393" t="str">
            <v>2319861996</v>
          </cell>
          <cell r="B2393">
            <v>23</v>
          </cell>
          <cell r="C2393">
            <v>1986</v>
          </cell>
          <cell r="D2393">
            <v>1996</v>
          </cell>
          <cell r="E2393">
            <v>2658167</v>
          </cell>
          <cell r="F2393">
            <v>3524729.44</v>
          </cell>
        </row>
        <row r="2394">
          <cell r="A2394" t="str">
            <v>2319861997</v>
          </cell>
          <cell r="B2394">
            <v>23</v>
          </cell>
          <cell r="C2394">
            <v>1986</v>
          </cell>
          <cell r="D2394">
            <v>1997</v>
          </cell>
          <cell r="E2394">
            <v>1421787</v>
          </cell>
          <cell r="F2394">
            <v>1730314.78</v>
          </cell>
        </row>
        <row r="2395">
          <cell r="A2395" t="str">
            <v>2319861998</v>
          </cell>
          <cell r="B2395">
            <v>23</v>
          </cell>
          <cell r="C2395">
            <v>1986</v>
          </cell>
          <cell r="D2395">
            <v>1998</v>
          </cell>
          <cell r="E2395">
            <v>3959593</v>
          </cell>
          <cell r="F2395">
            <v>4569370.32</v>
          </cell>
        </row>
        <row r="2396">
          <cell r="A2396" t="str">
            <v>2319861999</v>
          </cell>
          <cell r="B2396">
            <v>23</v>
          </cell>
          <cell r="C2396">
            <v>1986</v>
          </cell>
          <cell r="D2396">
            <v>1999</v>
          </cell>
          <cell r="E2396">
            <v>531145</v>
          </cell>
          <cell r="F2396">
            <v>582666.06999999995</v>
          </cell>
        </row>
        <row r="2397">
          <cell r="A2397" t="str">
            <v>2319862000</v>
          </cell>
          <cell r="B2397">
            <v>23</v>
          </cell>
          <cell r="C2397">
            <v>1986</v>
          </cell>
          <cell r="D2397">
            <v>2000</v>
          </cell>
          <cell r="E2397">
            <v>179476</v>
          </cell>
          <cell r="F2397">
            <v>194731.46</v>
          </cell>
        </row>
        <row r="2398">
          <cell r="A2398" t="str">
            <v>2319862001</v>
          </cell>
          <cell r="B2398">
            <v>23</v>
          </cell>
          <cell r="C2398">
            <v>1986</v>
          </cell>
          <cell r="D2398">
            <v>2001</v>
          </cell>
          <cell r="E2398">
            <v>91666</v>
          </cell>
          <cell r="F2398">
            <v>98357.62</v>
          </cell>
        </row>
        <row r="2399">
          <cell r="A2399" t="str">
            <v>231987.</v>
          </cell>
          <cell r="B2399">
            <v>23</v>
          </cell>
          <cell r="C2399">
            <v>1987</v>
          </cell>
          <cell r="D2399" t="str">
            <v>.</v>
          </cell>
          <cell r="E2399" t="str">
            <v>.</v>
          </cell>
          <cell r="F2399" t="str">
            <v>.</v>
          </cell>
        </row>
        <row r="2400">
          <cell r="A2400" t="str">
            <v>2319871987</v>
          </cell>
          <cell r="B2400">
            <v>23</v>
          </cell>
          <cell r="C2400">
            <v>1987</v>
          </cell>
          <cell r="D2400">
            <v>1987</v>
          </cell>
          <cell r="E2400">
            <v>899847</v>
          </cell>
          <cell r="F2400">
            <v>3976423.89</v>
          </cell>
        </row>
        <row r="2401">
          <cell r="A2401" t="str">
            <v>2319871988</v>
          </cell>
          <cell r="B2401">
            <v>23</v>
          </cell>
          <cell r="C2401">
            <v>1987</v>
          </cell>
          <cell r="D2401">
            <v>1988</v>
          </cell>
          <cell r="E2401">
            <v>3953379</v>
          </cell>
          <cell r="F2401">
            <v>15018886.82</v>
          </cell>
        </row>
        <row r="2402">
          <cell r="A2402" t="str">
            <v>2319871989</v>
          </cell>
          <cell r="B2402">
            <v>23</v>
          </cell>
          <cell r="C2402">
            <v>1987</v>
          </cell>
          <cell r="D2402">
            <v>1989</v>
          </cell>
          <cell r="E2402">
            <v>3593446</v>
          </cell>
          <cell r="F2402">
            <v>11358882.810000001</v>
          </cell>
        </row>
        <row r="2403">
          <cell r="A2403" t="str">
            <v>2319871990</v>
          </cell>
          <cell r="B2403">
            <v>23</v>
          </cell>
          <cell r="C2403">
            <v>1987</v>
          </cell>
          <cell r="D2403">
            <v>1990</v>
          </cell>
          <cell r="E2403">
            <v>3912933</v>
          </cell>
          <cell r="F2403">
            <v>10557093.23</v>
          </cell>
        </row>
        <row r="2404">
          <cell r="A2404" t="str">
            <v>2319871991</v>
          </cell>
          <cell r="B2404">
            <v>23</v>
          </cell>
          <cell r="C2404">
            <v>1987</v>
          </cell>
          <cell r="D2404">
            <v>1991</v>
          </cell>
          <cell r="E2404">
            <v>4432598</v>
          </cell>
          <cell r="F2404">
            <v>10048699.67</v>
          </cell>
        </row>
        <row r="2405">
          <cell r="A2405" t="str">
            <v>2319871992</v>
          </cell>
          <cell r="B2405">
            <v>23</v>
          </cell>
          <cell r="C2405">
            <v>1987</v>
          </cell>
          <cell r="D2405">
            <v>1992</v>
          </cell>
          <cell r="E2405">
            <v>4882580</v>
          </cell>
          <cell r="F2405">
            <v>9887224.5</v>
          </cell>
        </row>
        <row r="2406">
          <cell r="A2406" t="str">
            <v>2319871993</v>
          </cell>
          <cell r="B2406">
            <v>23</v>
          </cell>
          <cell r="C2406">
            <v>1987</v>
          </cell>
          <cell r="D2406">
            <v>1993</v>
          </cell>
          <cell r="E2406">
            <v>3701091</v>
          </cell>
          <cell r="F2406">
            <v>6754491.0700000003</v>
          </cell>
        </row>
        <row r="2407">
          <cell r="A2407" t="str">
            <v>2319871994</v>
          </cell>
          <cell r="B2407">
            <v>23</v>
          </cell>
          <cell r="C2407">
            <v>1987</v>
          </cell>
          <cell r="D2407">
            <v>1994</v>
          </cell>
          <cell r="E2407">
            <v>2256599</v>
          </cell>
          <cell r="F2407">
            <v>3666973.38</v>
          </cell>
        </row>
        <row r="2408">
          <cell r="A2408" t="str">
            <v>2319871995</v>
          </cell>
          <cell r="B2408">
            <v>23</v>
          </cell>
          <cell r="C2408">
            <v>1987</v>
          </cell>
          <cell r="D2408">
            <v>1995</v>
          </cell>
          <cell r="E2408">
            <v>3107353</v>
          </cell>
          <cell r="F2408">
            <v>4589560.38</v>
          </cell>
        </row>
        <row r="2409">
          <cell r="A2409" t="str">
            <v>2319871996</v>
          </cell>
          <cell r="B2409">
            <v>23</v>
          </cell>
          <cell r="C2409">
            <v>1987</v>
          </cell>
          <cell r="D2409">
            <v>1996</v>
          </cell>
          <cell r="E2409">
            <v>2513566</v>
          </cell>
          <cell r="F2409">
            <v>3332988.52</v>
          </cell>
        </row>
        <row r="2410">
          <cell r="A2410" t="str">
            <v>2319871997</v>
          </cell>
          <cell r="B2410">
            <v>23</v>
          </cell>
          <cell r="C2410">
            <v>1987</v>
          </cell>
          <cell r="D2410">
            <v>1997</v>
          </cell>
          <cell r="E2410">
            <v>147285</v>
          </cell>
          <cell r="F2410">
            <v>179245.84</v>
          </cell>
        </row>
        <row r="2411">
          <cell r="A2411" t="str">
            <v>2319871998</v>
          </cell>
          <cell r="B2411">
            <v>23</v>
          </cell>
          <cell r="C2411">
            <v>1987</v>
          </cell>
          <cell r="D2411">
            <v>1998</v>
          </cell>
          <cell r="E2411">
            <v>106509</v>
          </cell>
          <cell r="F2411">
            <v>122911.39</v>
          </cell>
        </row>
        <row r="2412">
          <cell r="A2412" t="str">
            <v>2319871999</v>
          </cell>
          <cell r="B2412">
            <v>23</v>
          </cell>
          <cell r="C2412">
            <v>1987</v>
          </cell>
          <cell r="D2412">
            <v>1999</v>
          </cell>
          <cell r="E2412">
            <v>555888</v>
          </cell>
          <cell r="F2412">
            <v>609809.14</v>
          </cell>
        </row>
        <row r="2413">
          <cell r="A2413" t="str">
            <v>2319872000</v>
          </cell>
          <cell r="B2413">
            <v>23</v>
          </cell>
          <cell r="C2413">
            <v>1987</v>
          </cell>
          <cell r="D2413">
            <v>2000</v>
          </cell>
          <cell r="E2413">
            <v>101603</v>
          </cell>
          <cell r="F2413">
            <v>110239.25</v>
          </cell>
        </row>
        <row r="2414">
          <cell r="A2414" t="str">
            <v>2319872001</v>
          </cell>
          <cell r="B2414">
            <v>23</v>
          </cell>
          <cell r="C2414">
            <v>1987</v>
          </cell>
          <cell r="D2414">
            <v>2001</v>
          </cell>
          <cell r="E2414">
            <v>11637</v>
          </cell>
          <cell r="F2414">
            <v>12486.5</v>
          </cell>
        </row>
        <row r="2415">
          <cell r="A2415" t="str">
            <v>2319872002</v>
          </cell>
          <cell r="B2415">
            <v>23</v>
          </cell>
          <cell r="C2415">
            <v>1987</v>
          </cell>
          <cell r="D2415">
            <v>2002</v>
          </cell>
          <cell r="E2415">
            <v>316058</v>
          </cell>
          <cell r="F2415">
            <v>321114.93</v>
          </cell>
        </row>
        <row r="2416">
          <cell r="A2416" t="str">
            <v>231988.</v>
          </cell>
          <cell r="B2416">
            <v>23</v>
          </cell>
          <cell r="C2416">
            <v>1988</v>
          </cell>
          <cell r="D2416" t="str">
            <v>.</v>
          </cell>
          <cell r="E2416" t="str">
            <v>.</v>
          </cell>
          <cell r="F2416" t="str">
            <v>.</v>
          </cell>
        </row>
        <row r="2417">
          <cell r="A2417" t="str">
            <v>2319881988</v>
          </cell>
          <cell r="B2417">
            <v>23</v>
          </cell>
          <cell r="C2417">
            <v>1988</v>
          </cell>
          <cell r="D2417">
            <v>1988</v>
          </cell>
          <cell r="E2417">
            <v>1427637</v>
          </cell>
          <cell r="F2417">
            <v>5423592.96</v>
          </cell>
        </row>
        <row r="2418">
          <cell r="A2418" t="str">
            <v>2319881989</v>
          </cell>
          <cell r="B2418">
            <v>23</v>
          </cell>
          <cell r="C2418">
            <v>1988</v>
          </cell>
          <cell r="D2418">
            <v>1989</v>
          </cell>
          <cell r="E2418">
            <v>4702017</v>
          </cell>
          <cell r="F2418">
            <v>14863075.74</v>
          </cell>
        </row>
        <row r="2419">
          <cell r="A2419" t="str">
            <v>2319881990</v>
          </cell>
          <cell r="B2419">
            <v>23</v>
          </cell>
          <cell r="C2419">
            <v>1988</v>
          </cell>
          <cell r="D2419">
            <v>1990</v>
          </cell>
          <cell r="E2419">
            <v>5383561</v>
          </cell>
          <cell r="F2419">
            <v>14524847.58</v>
          </cell>
        </row>
        <row r="2420">
          <cell r="A2420" t="str">
            <v>2319881991</v>
          </cell>
          <cell r="B2420">
            <v>23</v>
          </cell>
          <cell r="C2420">
            <v>1988</v>
          </cell>
          <cell r="D2420">
            <v>1991</v>
          </cell>
          <cell r="E2420">
            <v>6329538</v>
          </cell>
          <cell r="F2420">
            <v>14349062.65</v>
          </cell>
        </row>
        <row r="2421">
          <cell r="A2421" t="str">
            <v>2319881992</v>
          </cell>
          <cell r="B2421">
            <v>23</v>
          </cell>
          <cell r="C2421">
            <v>1988</v>
          </cell>
          <cell r="D2421">
            <v>1992</v>
          </cell>
          <cell r="E2421">
            <v>4195249</v>
          </cell>
          <cell r="F2421">
            <v>8495379.2200000007</v>
          </cell>
        </row>
        <row r="2422">
          <cell r="A2422" t="str">
            <v>2319881993</v>
          </cell>
          <cell r="B2422">
            <v>23</v>
          </cell>
          <cell r="C2422">
            <v>1988</v>
          </cell>
          <cell r="D2422">
            <v>1993</v>
          </cell>
          <cell r="E2422">
            <v>4541586</v>
          </cell>
          <cell r="F2422">
            <v>8288394.4500000002</v>
          </cell>
        </row>
        <row r="2423">
          <cell r="A2423" t="str">
            <v>2319881994</v>
          </cell>
          <cell r="B2423">
            <v>23</v>
          </cell>
          <cell r="C2423">
            <v>1988</v>
          </cell>
          <cell r="D2423">
            <v>1994</v>
          </cell>
          <cell r="E2423">
            <v>2085032</v>
          </cell>
          <cell r="F2423">
            <v>3388177</v>
          </cell>
        </row>
        <row r="2424">
          <cell r="A2424" t="str">
            <v>2319881995</v>
          </cell>
          <cell r="B2424">
            <v>23</v>
          </cell>
          <cell r="C2424">
            <v>1988</v>
          </cell>
          <cell r="D2424">
            <v>1995</v>
          </cell>
          <cell r="E2424">
            <v>2207256</v>
          </cell>
          <cell r="F2424">
            <v>3260117.11</v>
          </cell>
        </row>
        <row r="2425">
          <cell r="A2425" t="str">
            <v>2319881996</v>
          </cell>
          <cell r="B2425">
            <v>23</v>
          </cell>
          <cell r="C2425">
            <v>1988</v>
          </cell>
          <cell r="D2425">
            <v>1996</v>
          </cell>
          <cell r="E2425">
            <v>2750252</v>
          </cell>
          <cell r="F2425">
            <v>3646834.15</v>
          </cell>
        </row>
        <row r="2426">
          <cell r="A2426" t="str">
            <v>2319881997</v>
          </cell>
          <cell r="B2426">
            <v>23</v>
          </cell>
          <cell r="C2426">
            <v>1988</v>
          </cell>
          <cell r="D2426">
            <v>1997</v>
          </cell>
          <cell r="E2426">
            <v>5381534</v>
          </cell>
          <cell r="F2426">
            <v>6549326.8799999999</v>
          </cell>
        </row>
        <row r="2427">
          <cell r="A2427" t="str">
            <v>2319881998</v>
          </cell>
          <cell r="B2427">
            <v>23</v>
          </cell>
          <cell r="C2427">
            <v>1988</v>
          </cell>
          <cell r="D2427">
            <v>1998</v>
          </cell>
          <cell r="E2427">
            <v>803959</v>
          </cell>
          <cell r="F2427">
            <v>927768.69</v>
          </cell>
        </row>
        <row r="2428">
          <cell r="A2428" t="str">
            <v>2319881999</v>
          </cell>
          <cell r="B2428">
            <v>23</v>
          </cell>
          <cell r="C2428">
            <v>1988</v>
          </cell>
          <cell r="D2428">
            <v>1999</v>
          </cell>
          <cell r="E2428">
            <v>392150</v>
          </cell>
          <cell r="F2428">
            <v>430188.55</v>
          </cell>
        </row>
        <row r="2429">
          <cell r="A2429" t="str">
            <v>2319882000</v>
          </cell>
          <cell r="B2429">
            <v>23</v>
          </cell>
          <cell r="C2429">
            <v>1988</v>
          </cell>
          <cell r="D2429">
            <v>2000</v>
          </cell>
          <cell r="E2429">
            <v>203794</v>
          </cell>
          <cell r="F2429">
            <v>221116.49</v>
          </cell>
        </row>
        <row r="2430">
          <cell r="A2430" t="str">
            <v>2319882001</v>
          </cell>
          <cell r="B2430">
            <v>23</v>
          </cell>
          <cell r="C2430">
            <v>1988</v>
          </cell>
          <cell r="D2430">
            <v>2001</v>
          </cell>
          <cell r="E2430">
            <v>142986</v>
          </cell>
          <cell r="F2430">
            <v>153423.98000000001</v>
          </cell>
        </row>
        <row r="2431">
          <cell r="A2431" t="str">
            <v>2319882002</v>
          </cell>
          <cell r="B2431">
            <v>23</v>
          </cell>
          <cell r="C2431">
            <v>1988</v>
          </cell>
          <cell r="D2431">
            <v>2002</v>
          </cell>
          <cell r="E2431">
            <v>1487885</v>
          </cell>
          <cell r="F2431">
            <v>1511691.16</v>
          </cell>
        </row>
        <row r="2432">
          <cell r="A2432" t="str">
            <v>231989.</v>
          </cell>
          <cell r="B2432">
            <v>23</v>
          </cell>
          <cell r="C2432">
            <v>1989</v>
          </cell>
          <cell r="D2432" t="str">
            <v>.</v>
          </cell>
          <cell r="E2432" t="str">
            <v>.</v>
          </cell>
          <cell r="F2432" t="str">
            <v>.</v>
          </cell>
        </row>
        <row r="2433">
          <cell r="A2433" t="str">
            <v>2319891989</v>
          </cell>
          <cell r="B2433">
            <v>23</v>
          </cell>
          <cell r="C2433">
            <v>1989</v>
          </cell>
          <cell r="D2433">
            <v>1989</v>
          </cell>
          <cell r="E2433">
            <v>1531643</v>
          </cell>
          <cell r="F2433">
            <v>4841523.5199999996</v>
          </cell>
        </row>
        <row r="2434">
          <cell r="A2434" t="str">
            <v>2319891990</v>
          </cell>
          <cell r="B2434">
            <v>23</v>
          </cell>
          <cell r="C2434">
            <v>1989</v>
          </cell>
          <cell r="D2434">
            <v>1990</v>
          </cell>
          <cell r="E2434">
            <v>5623025</v>
          </cell>
          <cell r="F2434">
            <v>15170921.449999999</v>
          </cell>
        </row>
        <row r="2435">
          <cell r="A2435" t="str">
            <v>2319891991</v>
          </cell>
          <cell r="B2435">
            <v>23</v>
          </cell>
          <cell r="C2435">
            <v>1989</v>
          </cell>
          <cell r="D2435">
            <v>1991</v>
          </cell>
          <cell r="E2435">
            <v>7752137</v>
          </cell>
          <cell r="F2435">
            <v>17574094.579999998</v>
          </cell>
        </row>
        <row r="2436">
          <cell r="A2436" t="str">
            <v>2319891992</v>
          </cell>
          <cell r="B2436">
            <v>23</v>
          </cell>
          <cell r="C2436">
            <v>1989</v>
          </cell>
          <cell r="D2436">
            <v>1992</v>
          </cell>
          <cell r="E2436">
            <v>7532000</v>
          </cell>
          <cell r="F2436">
            <v>15252300</v>
          </cell>
        </row>
        <row r="2437">
          <cell r="A2437" t="str">
            <v>The SAS</v>
          </cell>
          <cell r="D2437" t="str">
            <v>The SAS</v>
          </cell>
          <cell r="E2437" t="str">
            <v>System</v>
          </cell>
          <cell r="F2437">
            <v>0.375</v>
          </cell>
        </row>
        <row r="2438">
          <cell r="A2438">
            <v>0</v>
          </cell>
        </row>
        <row r="2439">
          <cell r="A2439">
            <v>0</v>
          </cell>
        </row>
        <row r="2440">
          <cell r="A2440">
            <v>0</v>
          </cell>
          <cell r="E2440" t="str">
            <v>PD_LOSS_</v>
          </cell>
        </row>
        <row r="2441">
          <cell r="A2441" t="str">
            <v>VEH_TYPEUNDERYRPRODYR</v>
          </cell>
          <cell r="B2441" t="str">
            <v>VEH_TYPE</v>
          </cell>
          <cell r="C2441" t="str">
            <v>UNDERYR</v>
          </cell>
          <cell r="D2441" t="str">
            <v>PRODYR</v>
          </cell>
          <cell r="E2441" t="str">
            <v>SHEKEL</v>
          </cell>
          <cell r="F2441" t="str">
            <v>INDEXLOSS</v>
          </cell>
        </row>
        <row r="2442">
          <cell r="A2442">
            <v>0</v>
          </cell>
        </row>
        <row r="2443">
          <cell r="A2443" t="str">
            <v>2319891993</v>
          </cell>
          <cell r="B2443">
            <v>23</v>
          </cell>
          <cell r="C2443">
            <v>1989</v>
          </cell>
          <cell r="D2443">
            <v>1993</v>
          </cell>
          <cell r="E2443">
            <v>5364884</v>
          </cell>
          <cell r="F2443">
            <v>9790913.3000000007</v>
          </cell>
        </row>
        <row r="2444">
          <cell r="A2444" t="str">
            <v>2319891994</v>
          </cell>
          <cell r="B2444">
            <v>23</v>
          </cell>
          <cell r="C2444">
            <v>1989</v>
          </cell>
          <cell r="D2444">
            <v>1994</v>
          </cell>
          <cell r="E2444">
            <v>6307583</v>
          </cell>
          <cell r="F2444">
            <v>10249822.380000001</v>
          </cell>
        </row>
        <row r="2445">
          <cell r="A2445" t="str">
            <v>2319891995</v>
          </cell>
          <cell r="B2445">
            <v>23</v>
          </cell>
          <cell r="C2445">
            <v>1989</v>
          </cell>
          <cell r="D2445">
            <v>1995</v>
          </cell>
          <cell r="E2445">
            <v>6236167</v>
          </cell>
          <cell r="F2445">
            <v>9210818.6600000001</v>
          </cell>
        </row>
        <row r="2446">
          <cell r="A2446" t="str">
            <v>2319891996</v>
          </cell>
          <cell r="B2446">
            <v>23</v>
          </cell>
          <cell r="C2446">
            <v>1989</v>
          </cell>
          <cell r="D2446">
            <v>1996</v>
          </cell>
          <cell r="E2446">
            <v>3634081</v>
          </cell>
          <cell r="F2446">
            <v>4818791.41</v>
          </cell>
        </row>
        <row r="2447">
          <cell r="A2447" t="str">
            <v>2319891997</v>
          </cell>
          <cell r="B2447">
            <v>23</v>
          </cell>
          <cell r="C2447">
            <v>1989</v>
          </cell>
          <cell r="D2447">
            <v>1997</v>
          </cell>
          <cell r="E2447">
            <v>4595765</v>
          </cell>
          <cell r="F2447">
            <v>5593046</v>
          </cell>
        </row>
        <row r="2448">
          <cell r="A2448" t="str">
            <v>2319891998</v>
          </cell>
          <cell r="B2448">
            <v>23</v>
          </cell>
          <cell r="C2448">
            <v>1989</v>
          </cell>
          <cell r="D2448">
            <v>1998</v>
          </cell>
          <cell r="E2448">
            <v>5009554</v>
          </cell>
          <cell r="F2448">
            <v>5781025.3200000003</v>
          </cell>
        </row>
        <row r="2449">
          <cell r="A2449" t="str">
            <v>2319891999</v>
          </cell>
          <cell r="B2449">
            <v>23</v>
          </cell>
          <cell r="C2449">
            <v>1989</v>
          </cell>
          <cell r="D2449">
            <v>1999</v>
          </cell>
          <cell r="E2449">
            <v>1052768</v>
          </cell>
          <cell r="F2449">
            <v>1154886.5</v>
          </cell>
        </row>
        <row r="2450">
          <cell r="A2450" t="str">
            <v>2319892000</v>
          </cell>
          <cell r="B2450">
            <v>23</v>
          </cell>
          <cell r="C2450">
            <v>1989</v>
          </cell>
          <cell r="D2450">
            <v>2000</v>
          </cell>
          <cell r="E2450">
            <v>919374</v>
          </cell>
          <cell r="F2450">
            <v>997520.79</v>
          </cell>
        </row>
        <row r="2451">
          <cell r="A2451" t="str">
            <v>2319892001</v>
          </cell>
          <cell r="B2451">
            <v>23</v>
          </cell>
          <cell r="C2451">
            <v>1989</v>
          </cell>
          <cell r="D2451">
            <v>2001</v>
          </cell>
          <cell r="E2451">
            <v>333280</v>
          </cell>
          <cell r="F2451">
            <v>357609.44</v>
          </cell>
        </row>
        <row r="2452">
          <cell r="A2452" t="str">
            <v>2319892002</v>
          </cell>
          <cell r="B2452">
            <v>23</v>
          </cell>
          <cell r="C2452">
            <v>1989</v>
          </cell>
          <cell r="D2452">
            <v>2002</v>
          </cell>
          <cell r="E2452">
            <v>1362978</v>
          </cell>
          <cell r="F2452">
            <v>1384785.65</v>
          </cell>
        </row>
        <row r="2453">
          <cell r="A2453" t="str">
            <v>231990.</v>
          </cell>
          <cell r="B2453">
            <v>23</v>
          </cell>
          <cell r="C2453">
            <v>1990</v>
          </cell>
          <cell r="D2453" t="str">
            <v>.</v>
          </cell>
          <cell r="E2453" t="str">
            <v>.</v>
          </cell>
          <cell r="F2453" t="str">
            <v>.</v>
          </cell>
        </row>
        <row r="2454">
          <cell r="A2454" t="str">
            <v>2319901990</v>
          </cell>
          <cell r="B2454">
            <v>23</v>
          </cell>
          <cell r="C2454">
            <v>1990</v>
          </cell>
          <cell r="D2454">
            <v>1990</v>
          </cell>
          <cell r="E2454">
            <v>2539982</v>
          </cell>
          <cell r="F2454">
            <v>6852871.4400000004</v>
          </cell>
        </row>
        <row r="2455">
          <cell r="A2455" t="str">
            <v>2319901991</v>
          </cell>
          <cell r="B2455">
            <v>23</v>
          </cell>
          <cell r="C2455">
            <v>1990</v>
          </cell>
          <cell r="D2455">
            <v>1991</v>
          </cell>
          <cell r="E2455">
            <v>8651581</v>
          </cell>
          <cell r="F2455">
            <v>19613134.129999999</v>
          </cell>
        </row>
        <row r="2456">
          <cell r="A2456" t="str">
            <v>2319901992</v>
          </cell>
          <cell r="B2456">
            <v>23</v>
          </cell>
          <cell r="C2456">
            <v>1990</v>
          </cell>
          <cell r="D2456">
            <v>1992</v>
          </cell>
          <cell r="E2456">
            <v>6935668</v>
          </cell>
          <cell r="F2456">
            <v>14044727.699999999</v>
          </cell>
        </row>
        <row r="2457">
          <cell r="A2457" t="str">
            <v>2319901993</v>
          </cell>
          <cell r="B2457">
            <v>23</v>
          </cell>
          <cell r="C2457">
            <v>1990</v>
          </cell>
          <cell r="D2457">
            <v>1993</v>
          </cell>
          <cell r="E2457">
            <v>7205796</v>
          </cell>
          <cell r="F2457">
            <v>13150577.699999999</v>
          </cell>
        </row>
        <row r="2458">
          <cell r="A2458" t="str">
            <v>2319901994</v>
          </cell>
          <cell r="B2458">
            <v>23</v>
          </cell>
          <cell r="C2458">
            <v>1990</v>
          </cell>
          <cell r="D2458">
            <v>1994</v>
          </cell>
          <cell r="E2458">
            <v>5005618</v>
          </cell>
          <cell r="F2458">
            <v>8134129.25</v>
          </cell>
        </row>
        <row r="2459">
          <cell r="A2459" t="str">
            <v>2319901995</v>
          </cell>
          <cell r="B2459">
            <v>23</v>
          </cell>
          <cell r="C2459">
            <v>1990</v>
          </cell>
          <cell r="D2459">
            <v>1995</v>
          </cell>
          <cell r="E2459">
            <v>4024856</v>
          </cell>
          <cell r="F2459">
            <v>5944712.3099999996</v>
          </cell>
        </row>
        <row r="2460">
          <cell r="A2460" t="str">
            <v>2319901996</v>
          </cell>
          <cell r="B2460">
            <v>23</v>
          </cell>
          <cell r="C2460">
            <v>1990</v>
          </cell>
          <cell r="D2460">
            <v>1996</v>
          </cell>
          <cell r="E2460">
            <v>2366645</v>
          </cell>
          <cell r="F2460">
            <v>3138171.27</v>
          </cell>
        </row>
        <row r="2461">
          <cell r="A2461" t="str">
            <v>2319901997</v>
          </cell>
          <cell r="B2461">
            <v>23</v>
          </cell>
          <cell r="C2461">
            <v>1990</v>
          </cell>
          <cell r="D2461">
            <v>1997</v>
          </cell>
          <cell r="E2461">
            <v>3150575</v>
          </cell>
          <cell r="F2461">
            <v>3834249.77</v>
          </cell>
        </row>
        <row r="2462">
          <cell r="A2462" t="str">
            <v>2319901998</v>
          </cell>
          <cell r="B2462">
            <v>23</v>
          </cell>
          <cell r="C2462">
            <v>1990</v>
          </cell>
          <cell r="D2462">
            <v>1998</v>
          </cell>
          <cell r="E2462">
            <v>813362</v>
          </cell>
          <cell r="F2462">
            <v>938619.75</v>
          </cell>
        </row>
        <row r="2463">
          <cell r="A2463" t="str">
            <v>2319901999</v>
          </cell>
          <cell r="B2463">
            <v>23</v>
          </cell>
          <cell r="C2463">
            <v>1990</v>
          </cell>
          <cell r="D2463">
            <v>1999</v>
          </cell>
          <cell r="E2463">
            <v>650520</v>
          </cell>
          <cell r="F2463">
            <v>713620.44</v>
          </cell>
        </row>
        <row r="2464">
          <cell r="A2464" t="str">
            <v>2319902000</v>
          </cell>
          <cell r="B2464">
            <v>23</v>
          </cell>
          <cell r="C2464">
            <v>1990</v>
          </cell>
          <cell r="D2464">
            <v>2000</v>
          </cell>
          <cell r="E2464">
            <v>1019799</v>
          </cell>
          <cell r="F2464">
            <v>1106481.9099999999</v>
          </cell>
        </row>
        <row r="2465">
          <cell r="A2465" t="str">
            <v>2319902001</v>
          </cell>
          <cell r="B2465">
            <v>23</v>
          </cell>
          <cell r="C2465">
            <v>1990</v>
          </cell>
          <cell r="D2465">
            <v>2001</v>
          </cell>
          <cell r="E2465">
            <v>10435964</v>
          </cell>
          <cell r="F2465">
            <v>11197789.369999999</v>
          </cell>
        </row>
        <row r="2466">
          <cell r="A2466" t="str">
            <v>2319902002</v>
          </cell>
          <cell r="B2466">
            <v>23</v>
          </cell>
          <cell r="C2466">
            <v>1990</v>
          </cell>
          <cell r="D2466">
            <v>2002</v>
          </cell>
          <cell r="E2466">
            <v>673797</v>
          </cell>
          <cell r="F2466">
            <v>684577.75</v>
          </cell>
        </row>
        <row r="2467">
          <cell r="A2467" t="str">
            <v>231991.</v>
          </cell>
          <cell r="B2467">
            <v>23</v>
          </cell>
          <cell r="C2467">
            <v>1991</v>
          </cell>
          <cell r="D2467" t="str">
            <v>.</v>
          </cell>
          <cell r="E2467" t="str">
            <v>.</v>
          </cell>
          <cell r="F2467" t="str">
            <v>.</v>
          </cell>
        </row>
        <row r="2468">
          <cell r="A2468" t="str">
            <v>2319911991</v>
          </cell>
          <cell r="B2468">
            <v>23</v>
          </cell>
          <cell r="C2468">
            <v>1991</v>
          </cell>
          <cell r="D2468">
            <v>1991</v>
          </cell>
          <cell r="E2468">
            <v>4740042</v>
          </cell>
          <cell r="F2468">
            <v>10745675.210000001</v>
          </cell>
        </row>
        <row r="2469">
          <cell r="A2469" t="str">
            <v>2319911992</v>
          </cell>
          <cell r="B2469">
            <v>23</v>
          </cell>
          <cell r="C2469">
            <v>1991</v>
          </cell>
          <cell r="D2469">
            <v>1992</v>
          </cell>
          <cell r="E2469">
            <v>11094444</v>
          </cell>
          <cell r="F2469">
            <v>22466249.100000001</v>
          </cell>
        </row>
        <row r="2470">
          <cell r="A2470" t="str">
            <v>2319911993</v>
          </cell>
          <cell r="B2470">
            <v>23</v>
          </cell>
          <cell r="C2470">
            <v>1991</v>
          </cell>
          <cell r="D2470">
            <v>1993</v>
          </cell>
          <cell r="E2470">
            <v>10507624</v>
          </cell>
          <cell r="F2470">
            <v>19176413.800000001</v>
          </cell>
        </row>
        <row r="2471">
          <cell r="A2471" t="str">
            <v>2319911994</v>
          </cell>
          <cell r="B2471">
            <v>23</v>
          </cell>
          <cell r="C2471">
            <v>1991</v>
          </cell>
          <cell r="D2471">
            <v>1994</v>
          </cell>
          <cell r="E2471">
            <v>9950653</v>
          </cell>
          <cell r="F2471">
            <v>16169811.130000001</v>
          </cell>
        </row>
        <row r="2472">
          <cell r="A2472" t="str">
            <v>2319911995</v>
          </cell>
          <cell r="B2472">
            <v>23</v>
          </cell>
          <cell r="C2472">
            <v>1991</v>
          </cell>
          <cell r="D2472">
            <v>1995</v>
          </cell>
          <cell r="E2472">
            <v>6793138</v>
          </cell>
          <cell r="F2472">
            <v>10033464.83</v>
          </cell>
        </row>
        <row r="2473">
          <cell r="A2473" t="str">
            <v>2319911996</v>
          </cell>
          <cell r="B2473">
            <v>23</v>
          </cell>
          <cell r="C2473">
            <v>1991</v>
          </cell>
          <cell r="D2473">
            <v>1996</v>
          </cell>
          <cell r="E2473">
            <v>11084147</v>
          </cell>
          <cell r="F2473">
            <v>14697578.92</v>
          </cell>
        </row>
        <row r="2474">
          <cell r="A2474" t="str">
            <v>2319911997</v>
          </cell>
          <cell r="B2474">
            <v>23</v>
          </cell>
          <cell r="C2474">
            <v>1991</v>
          </cell>
          <cell r="D2474">
            <v>1997</v>
          </cell>
          <cell r="E2474">
            <v>4398130</v>
          </cell>
          <cell r="F2474">
            <v>5352524.21</v>
          </cell>
        </row>
        <row r="2475">
          <cell r="A2475" t="str">
            <v>2319911998</v>
          </cell>
          <cell r="B2475">
            <v>23</v>
          </cell>
          <cell r="C2475">
            <v>1991</v>
          </cell>
          <cell r="D2475">
            <v>1998</v>
          </cell>
          <cell r="E2475">
            <v>10902910.130000001</v>
          </cell>
          <cell r="F2475">
            <v>12581958.289999999</v>
          </cell>
        </row>
        <row r="2476">
          <cell r="A2476" t="str">
            <v>2319911999</v>
          </cell>
          <cell r="B2476">
            <v>23</v>
          </cell>
          <cell r="C2476">
            <v>1991</v>
          </cell>
          <cell r="D2476">
            <v>1999</v>
          </cell>
          <cell r="E2476">
            <v>4632631</v>
          </cell>
          <cell r="F2476">
            <v>5081996.21</v>
          </cell>
        </row>
        <row r="2477">
          <cell r="A2477" t="str">
            <v>2319912000</v>
          </cell>
          <cell r="B2477">
            <v>23</v>
          </cell>
          <cell r="C2477">
            <v>1991</v>
          </cell>
          <cell r="D2477">
            <v>2000</v>
          </cell>
          <cell r="E2477">
            <v>7707866</v>
          </cell>
          <cell r="F2477">
            <v>8363034.6100000003</v>
          </cell>
        </row>
        <row r="2478">
          <cell r="A2478" t="str">
            <v>2319912001</v>
          </cell>
          <cell r="B2478">
            <v>23</v>
          </cell>
          <cell r="C2478">
            <v>1991</v>
          </cell>
          <cell r="D2478">
            <v>2001</v>
          </cell>
          <cell r="E2478">
            <v>3898586</v>
          </cell>
          <cell r="F2478">
            <v>4183182.78</v>
          </cell>
        </row>
        <row r="2479">
          <cell r="A2479" t="str">
            <v>2319912002</v>
          </cell>
          <cell r="B2479">
            <v>23</v>
          </cell>
          <cell r="C2479">
            <v>1991</v>
          </cell>
          <cell r="D2479">
            <v>2002</v>
          </cell>
          <cell r="E2479">
            <v>1035617</v>
          </cell>
          <cell r="F2479">
            <v>1052186.8700000001</v>
          </cell>
        </row>
        <row r="2480">
          <cell r="A2480" t="str">
            <v>231992.</v>
          </cell>
          <cell r="B2480">
            <v>23</v>
          </cell>
          <cell r="C2480">
            <v>1992</v>
          </cell>
          <cell r="D2480" t="str">
            <v>.</v>
          </cell>
          <cell r="E2480" t="str">
            <v>.</v>
          </cell>
          <cell r="F2480" t="str">
            <v>.</v>
          </cell>
        </row>
        <row r="2481">
          <cell r="A2481" t="str">
            <v>2319921992</v>
          </cell>
          <cell r="B2481">
            <v>23</v>
          </cell>
          <cell r="C2481">
            <v>1992</v>
          </cell>
          <cell r="D2481">
            <v>1992</v>
          </cell>
          <cell r="E2481">
            <v>5355366</v>
          </cell>
          <cell r="F2481">
            <v>10844616.15</v>
          </cell>
        </row>
        <row r="2482">
          <cell r="A2482" t="str">
            <v>2319921993</v>
          </cell>
          <cell r="B2482">
            <v>23</v>
          </cell>
          <cell r="C2482">
            <v>1992</v>
          </cell>
          <cell r="D2482">
            <v>1993</v>
          </cell>
          <cell r="E2482">
            <v>12640961</v>
          </cell>
          <cell r="F2482">
            <v>23069753.82</v>
          </cell>
        </row>
        <row r="2483">
          <cell r="A2483" t="str">
            <v>2319921994</v>
          </cell>
          <cell r="B2483">
            <v>23</v>
          </cell>
          <cell r="C2483">
            <v>1992</v>
          </cell>
          <cell r="D2483">
            <v>1994</v>
          </cell>
          <cell r="E2483">
            <v>10889688</v>
          </cell>
          <cell r="F2483">
            <v>17695743</v>
          </cell>
        </row>
        <row r="2484">
          <cell r="A2484" t="str">
            <v>2319921995</v>
          </cell>
          <cell r="B2484">
            <v>23</v>
          </cell>
          <cell r="C2484">
            <v>1992</v>
          </cell>
          <cell r="D2484">
            <v>1995</v>
          </cell>
          <cell r="E2484">
            <v>9439502</v>
          </cell>
          <cell r="F2484">
            <v>13942144.449999999</v>
          </cell>
        </row>
        <row r="2485">
          <cell r="A2485" t="str">
            <v>2319921996</v>
          </cell>
          <cell r="B2485">
            <v>23</v>
          </cell>
          <cell r="C2485">
            <v>1992</v>
          </cell>
          <cell r="D2485">
            <v>1996</v>
          </cell>
          <cell r="E2485">
            <v>9915994</v>
          </cell>
          <cell r="F2485">
            <v>13148608.039999999</v>
          </cell>
        </row>
        <row r="2486">
          <cell r="A2486" t="str">
            <v>2319921997</v>
          </cell>
          <cell r="B2486">
            <v>23</v>
          </cell>
          <cell r="C2486">
            <v>1992</v>
          </cell>
          <cell r="D2486">
            <v>1997</v>
          </cell>
          <cell r="E2486">
            <v>7820094.5</v>
          </cell>
          <cell r="F2486">
            <v>9517055.0099999998</v>
          </cell>
        </row>
        <row r="2487">
          <cell r="A2487" t="str">
            <v>2319921998</v>
          </cell>
          <cell r="B2487">
            <v>23</v>
          </cell>
          <cell r="C2487">
            <v>1992</v>
          </cell>
          <cell r="D2487">
            <v>1998</v>
          </cell>
          <cell r="E2487">
            <v>8879652</v>
          </cell>
          <cell r="F2487">
            <v>10247118.41</v>
          </cell>
        </row>
        <row r="2488">
          <cell r="A2488" t="str">
            <v>2319921999</v>
          </cell>
          <cell r="B2488">
            <v>23</v>
          </cell>
          <cell r="C2488">
            <v>1992</v>
          </cell>
          <cell r="D2488">
            <v>1999</v>
          </cell>
          <cell r="E2488">
            <v>3777866</v>
          </cell>
          <cell r="F2488">
            <v>4144319</v>
          </cell>
        </row>
        <row r="2489">
          <cell r="A2489" t="str">
            <v>2319922000</v>
          </cell>
          <cell r="B2489">
            <v>23</v>
          </cell>
          <cell r="C2489">
            <v>1992</v>
          </cell>
          <cell r="D2489">
            <v>2000</v>
          </cell>
          <cell r="E2489">
            <v>1639691</v>
          </cell>
          <cell r="F2489">
            <v>1779064.73</v>
          </cell>
        </row>
        <row r="2490">
          <cell r="A2490" t="str">
            <v>2319922001</v>
          </cell>
          <cell r="B2490">
            <v>23</v>
          </cell>
          <cell r="C2490">
            <v>1992</v>
          </cell>
          <cell r="D2490">
            <v>2001</v>
          </cell>
          <cell r="E2490">
            <v>2182494</v>
          </cell>
          <cell r="F2490">
            <v>2341816.06</v>
          </cell>
        </row>
        <row r="2491">
          <cell r="A2491" t="str">
            <v>2319922002</v>
          </cell>
          <cell r="B2491">
            <v>23</v>
          </cell>
          <cell r="C2491">
            <v>1992</v>
          </cell>
          <cell r="D2491">
            <v>2002</v>
          </cell>
          <cell r="E2491">
            <v>5245970.3</v>
          </cell>
          <cell r="F2491">
            <v>5329905.82</v>
          </cell>
        </row>
        <row r="2492">
          <cell r="A2492" t="str">
            <v>231993.</v>
          </cell>
          <cell r="B2492">
            <v>23</v>
          </cell>
          <cell r="C2492">
            <v>1993</v>
          </cell>
          <cell r="D2492" t="str">
            <v>.</v>
          </cell>
          <cell r="E2492" t="str">
            <v>.</v>
          </cell>
          <cell r="F2492" t="str">
            <v>.</v>
          </cell>
        </row>
        <row r="2493">
          <cell r="A2493" t="str">
            <v>2319931993</v>
          </cell>
          <cell r="B2493">
            <v>23</v>
          </cell>
          <cell r="C2493">
            <v>1993</v>
          </cell>
          <cell r="D2493">
            <v>1993</v>
          </cell>
          <cell r="E2493">
            <v>5475971</v>
          </cell>
          <cell r="F2493">
            <v>9993647.0700000003</v>
          </cell>
        </row>
        <row r="2494">
          <cell r="A2494" t="str">
            <v>2319931994</v>
          </cell>
          <cell r="B2494">
            <v>23</v>
          </cell>
          <cell r="C2494">
            <v>1993</v>
          </cell>
          <cell r="D2494">
            <v>1994</v>
          </cell>
          <cell r="E2494">
            <v>12088557</v>
          </cell>
          <cell r="F2494">
            <v>19643905.129999999</v>
          </cell>
        </row>
        <row r="2495">
          <cell r="A2495" t="str">
            <v>2319931995</v>
          </cell>
          <cell r="B2495">
            <v>23</v>
          </cell>
          <cell r="C2495">
            <v>1993</v>
          </cell>
          <cell r="D2495">
            <v>1995</v>
          </cell>
          <cell r="E2495">
            <v>11841048</v>
          </cell>
          <cell r="F2495">
            <v>17489227.899999999</v>
          </cell>
        </row>
        <row r="2496">
          <cell r="A2496" t="str">
            <v>2319931996</v>
          </cell>
          <cell r="B2496">
            <v>23</v>
          </cell>
          <cell r="C2496">
            <v>1993</v>
          </cell>
          <cell r="D2496">
            <v>1996</v>
          </cell>
          <cell r="E2496">
            <v>12831396</v>
          </cell>
          <cell r="F2496">
            <v>17014431.100000001</v>
          </cell>
        </row>
        <row r="2497">
          <cell r="A2497" t="str">
            <v>2319931997</v>
          </cell>
          <cell r="B2497">
            <v>23</v>
          </cell>
          <cell r="C2497">
            <v>1993</v>
          </cell>
          <cell r="D2497">
            <v>1997</v>
          </cell>
          <cell r="E2497">
            <v>12768426</v>
          </cell>
          <cell r="F2497">
            <v>15539174.439999999</v>
          </cell>
        </row>
        <row r="2498">
          <cell r="A2498" t="str">
            <v>The SAS</v>
          </cell>
          <cell r="D2498" t="str">
            <v>The SAS</v>
          </cell>
          <cell r="E2498" t="str">
            <v>System</v>
          </cell>
          <cell r="F2498">
            <v>0.375</v>
          </cell>
        </row>
        <row r="2499">
          <cell r="A2499">
            <v>0</v>
          </cell>
        </row>
        <row r="2500">
          <cell r="A2500">
            <v>0</v>
          </cell>
        </row>
        <row r="2501">
          <cell r="A2501">
            <v>0</v>
          </cell>
          <cell r="E2501" t="str">
            <v>PD_LOSS_</v>
          </cell>
        </row>
        <row r="2502">
          <cell r="A2502" t="str">
            <v>VEH_TYPEUNDERYRPRODYR</v>
          </cell>
          <cell r="B2502" t="str">
            <v>VEH_TYPE</v>
          </cell>
          <cell r="C2502" t="str">
            <v>UNDERYR</v>
          </cell>
          <cell r="D2502" t="str">
            <v>PRODYR</v>
          </cell>
          <cell r="E2502" t="str">
            <v>SHEKEL</v>
          </cell>
          <cell r="F2502" t="str">
            <v>INDEXLOSS</v>
          </cell>
        </row>
        <row r="2503">
          <cell r="A2503">
            <v>0</v>
          </cell>
        </row>
        <row r="2504">
          <cell r="A2504" t="str">
            <v>2319931998</v>
          </cell>
          <cell r="B2504">
            <v>23</v>
          </cell>
          <cell r="C2504">
            <v>1993</v>
          </cell>
          <cell r="D2504">
            <v>1998</v>
          </cell>
          <cell r="E2504">
            <v>14278912</v>
          </cell>
          <cell r="F2504">
            <v>16477864.449999999</v>
          </cell>
        </row>
        <row r="2505">
          <cell r="A2505" t="str">
            <v>2319931999</v>
          </cell>
          <cell r="B2505">
            <v>23</v>
          </cell>
          <cell r="C2505">
            <v>1993</v>
          </cell>
          <cell r="D2505">
            <v>1999</v>
          </cell>
          <cell r="E2505">
            <v>6481720</v>
          </cell>
          <cell r="F2505">
            <v>7110446.8399999999</v>
          </cell>
        </row>
        <row r="2506">
          <cell r="A2506" t="str">
            <v>2319932000</v>
          </cell>
          <cell r="B2506">
            <v>23</v>
          </cell>
          <cell r="C2506">
            <v>1993</v>
          </cell>
          <cell r="D2506">
            <v>2000</v>
          </cell>
          <cell r="E2506">
            <v>6173864</v>
          </cell>
          <cell r="F2506">
            <v>6698642.4400000004</v>
          </cell>
        </row>
        <row r="2507">
          <cell r="A2507" t="str">
            <v>2319932001</v>
          </cell>
          <cell r="B2507">
            <v>23</v>
          </cell>
          <cell r="C2507">
            <v>1993</v>
          </cell>
          <cell r="D2507">
            <v>2001</v>
          </cell>
          <cell r="E2507">
            <v>4536453.99</v>
          </cell>
          <cell r="F2507">
            <v>4867615.13</v>
          </cell>
        </row>
        <row r="2508">
          <cell r="A2508" t="str">
            <v>2319932002</v>
          </cell>
          <cell r="B2508">
            <v>23</v>
          </cell>
          <cell r="C2508">
            <v>1993</v>
          </cell>
          <cell r="D2508">
            <v>2002</v>
          </cell>
          <cell r="E2508">
            <v>1956282.43</v>
          </cell>
          <cell r="F2508">
            <v>1987582.95</v>
          </cell>
        </row>
        <row r="2509">
          <cell r="A2509" t="str">
            <v>231994.</v>
          </cell>
          <cell r="B2509">
            <v>23</v>
          </cell>
          <cell r="C2509">
            <v>1994</v>
          </cell>
          <cell r="D2509" t="str">
            <v>.</v>
          </cell>
          <cell r="E2509" t="str">
            <v>.</v>
          </cell>
          <cell r="F2509" t="str">
            <v>.</v>
          </cell>
        </row>
        <row r="2510">
          <cell r="A2510" t="str">
            <v>2319941994</v>
          </cell>
          <cell r="B2510">
            <v>23</v>
          </cell>
          <cell r="C2510">
            <v>1994</v>
          </cell>
          <cell r="D2510">
            <v>1994</v>
          </cell>
          <cell r="E2510">
            <v>5596489</v>
          </cell>
          <cell r="F2510">
            <v>9094294.6300000008</v>
          </cell>
        </row>
        <row r="2511">
          <cell r="A2511" t="str">
            <v>2319941995</v>
          </cell>
          <cell r="B2511">
            <v>23</v>
          </cell>
          <cell r="C2511">
            <v>1994</v>
          </cell>
          <cell r="D2511">
            <v>1995</v>
          </cell>
          <cell r="E2511">
            <v>18702155</v>
          </cell>
          <cell r="F2511">
            <v>27623082.93</v>
          </cell>
        </row>
        <row r="2512">
          <cell r="A2512" t="str">
            <v>2319941996</v>
          </cell>
          <cell r="B2512">
            <v>23</v>
          </cell>
          <cell r="C2512">
            <v>1994</v>
          </cell>
          <cell r="D2512">
            <v>1996</v>
          </cell>
          <cell r="E2512">
            <v>21268310</v>
          </cell>
          <cell r="F2512">
            <v>28201779.059999999</v>
          </cell>
        </row>
        <row r="2513">
          <cell r="A2513" t="str">
            <v>2319941997</v>
          </cell>
          <cell r="B2513">
            <v>23</v>
          </cell>
          <cell r="C2513">
            <v>1994</v>
          </cell>
          <cell r="D2513">
            <v>1997</v>
          </cell>
          <cell r="E2513">
            <v>17813245</v>
          </cell>
          <cell r="F2513">
            <v>21678719.16</v>
          </cell>
        </row>
        <row r="2514">
          <cell r="A2514" t="str">
            <v>2319941998</v>
          </cell>
          <cell r="B2514">
            <v>23</v>
          </cell>
          <cell r="C2514">
            <v>1994</v>
          </cell>
          <cell r="D2514">
            <v>1998</v>
          </cell>
          <cell r="E2514">
            <v>16969103.199999999</v>
          </cell>
          <cell r="F2514">
            <v>19582345.09</v>
          </cell>
        </row>
        <row r="2515">
          <cell r="A2515" t="str">
            <v>2319941999</v>
          </cell>
          <cell r="B2515">
            <v>23</v>
          </cell>
          <cell r="C2515">
            <v>1994</v>
          </cell>
          <cell r="D2515">
            <v>1999</v>
          </cell>
          <cell r="E2515">
            <v>12950205</v>
          </cell>
          <cell r="F2515">
            <v>14206374.880000001</v>
          </cell>
        </row>
        <row r="2516">
          <cell r="A2516" t="str">
            <v>2319942000</v>
          </cell>
          <cell r="B2516">
            <v>23</v>
          </cell>
          <cell r="C2516">
            <v>1994</v>
          </cell>
          <cell r="D2516">
            <v>2000</v>
          </cell>
          <cell r="E2516">
            <v>7315068</v>
          </cell>
          <cell r="F2516">
            <v>7936848.7800000003</v>
          </cell>
        </row>
        <row r="2517">
          <cell r="A2517" t="str">
            <v>2319942001</v>
          </cell>
          <cell r="B2517">
            <v>23</v>
          </cell>
          <cell r="C2517">
            <v>1994</v>
          </cell>
          <cell r="D2517">
            <v>2001</v>
          </cell>
          <cell r="E2517">
            <v>11270089</v>
          </cell>
          <cell r="F2517">
            <v>12092805.5</v>
          </cell>
        </row>
        <row r="2518">
          <cell r="A2518" t="str">
            <v>2319942002</v>
          </cell>
          <cell r="B2518">
            <v>23</v>
          </cell>
          <cell r="C2518">
            <v>1994</v>
          </cell>
          <cell r="D2518">
            <v>2002</v>
          </cell>
          <cell r="E2518">
            <v>6196585.0800000001</v>
          </cell>
          <cell r="F2518">
            <v>6295730.4400000004</v>
          </cell>
        </row>
        <row r="2519">
          <cell r="A2519" t="str">
            <v>231995.</v>
          </cell>
          <cell r="B2519">
            <v>23</v>
          </cell>
          <cell r="C2519">
            <v>1995</v>
          </cell>
          <cell r="D2519" t="str">
            <v>.</v>
          </cell>
          <cell r="E2519" t="str">
            <v>.</v>
          </cell>
          <cell r="F2519" t="str">
            <v>.</v>
          </cell>
        </row>
        <row r="2520">
          <cell r="A2520" t="str">
            <v>2319951995</v>
          </cell>
          <cell r="B2520">
            <v>23</v>
          </cell>
          <cell r="C2520">
            <v>1995</v>
          </cell>
          <cell r="D2520">
            <v>1995</v>
          </cell>
          <cell r="E2520">
            <v>8055099</v>
          </cell>
          <cell r="F2520">
            <v>11897381.220000001</v>
          </cell>
        </row>
        <row r="2521">
          <cell r="A2521" t="str">
            <v>2319951996</v>
          </cell>
          <cell r="B2521">
            <v>23</v>
          </cell>
          <cell r="C2521">
            <v>1995</v>
          </cell>
          <cell r="D2521">
            <v>1996</v>
          </cell>
          <cell r="E2521">
            <v>20721396</v>
          </cell>
          <cell r="F2521">
            <v>27476571.100000001</v>
          </cell>
        </row>
        <row r="2522">
          <cell r="A2522" t="str">
            <v>2319951997</v>
          </cell>
          <cell r="B2522">
            <v>23</v>
          </cell>
          <cell r="C2522">
            <v>1995</v>
          </cell>
          <cell r="D2522">
            <v>1997</v>
          </cell>
          <cell r="E2522">
            <v>19728191</v>
          </cell>
          <cell r="F2522">
            <v>24009208.449999999</v>
          </cell>
        </row>
        <row r="2523">
          <cell r="A2523" t="str">
            <v>2319951998</v>
          </cell>
          <cell r="B2523">
            <v>23</v>
          </cell>
          <cell r="C2523">
            <v>1995</v>
          </cell>
          <cell r="D2523">
            <v>1998</v>
          </cell>
          <cell r="E2523">
            <v>17333705.670000002</v>
          </cell>
          <cell r="F2523">
            <v>20003096.34</v>
          </cell>
        </row>
        <row r="2524">
          <cell r="A2524" t="str">
            <v>2319951999</v>
          </cell>
          <cell r="B2524">
            <v>23</v>
          </cell>
          <cell r="C2524">
            <v>1995</v>
          </cell>
          <cell r="D2524">
            <v>1999</v>
          </cell>
          <cell r="E2524">
            <v>11789962.890000001</v>
          </cell>
          <cell r="F2524">
            <v>12933589.289999999</v>
          </cell>
        </row>
        <row r="2525">
          <cell r="A2525" t="str">
            <v>2319952000</v>
          </cell>
          <cell r="B2525">
            <v>23</v>
          </cell>
          <cell r="C2525">
            <v>1995</v>
          </cell>
          <cell r="D2525">
            <v>2000</v>
          </cell>
          <cell r="E2525">
            <v>17836646</v>
          </cell>
          <cell r="F2525">
            <v>19352760.91</v>
          </cell>
        </row>
        <row r="2526">
          <cell r="A2526" t="str">
            <v>2319952001</v>
          </cell>
          <cell r="B2526">
            <v>23</v>
          </cell>
          <cell r="C2526">
            <v>1995</v>
          </cell>
          <cell r="D2526">
            <v>2001</v>
          </cell>
          <cell r="E2526">
            <v>12754748.960000001</v>
          </cell>
          <cell r="F2526">
            <v>13685845.630000001</v>
          </cell>
        </row>
        <row r="2527">
          <cell r="A2527" t="str">
            <v>2319952002</v>
          </cell>
          <cell r="B2527">
            <v>23</v>
          </cell>
          <cell r="C2527">
            <v>1995</v>
          </cell>
          <cell r="D2527">
            <v>2002</v>
          </cell>
          <cell r="E2527">
            <v>28788390.359999999</v>
          </cell>
          <cell r="F2527">
            <v>29249004.609999999</v>
          </cell>
        </row>
        <row r="2528">
          <cell r="A2528" t="str">
            <v>231996.</v>
          </cell>
          <cell r="B2528">
            <v>23</v>
          </cell>
          <cell r="C2528">
            <v>1996</v>
          </cell>
          <cell r="D2528" t="str">
            <v>.</v>
          </cell>
          <cell r="E2528" t="str">
            <v>.</v>
          </cell>
          <cell r="F2528" t="str">
            <v>.</v>
          </cell>
        </row>
        <row r="2529">
          <cell r="A2529" t="str">
            <v>2319961996</v>
          </cell>
          <cell r="B2529">
            <v>23</v>
          </cell>
          <cell r="C2529">
            <v>1996</v>
          </cell>
          <cell r="D2529">
            <v>1996</v>
          </cell>
          <cell r="E2529">
            <v>9554027</v>
          </cell>
          <cell r="F2529">
            <v>12668639.800000001</v>
          </cell>
        </row>
        <row r="2530">
          <cell r="A2530" t="str">
            <v>2319961997</v>
          </cell>
          <cell r="B2530">
            <v>23</v>
          </cell>
          <cell r="C2530">
            <v>1996</v>
          </cell>
          <cell r="D2530">
            <v>1997</v>
          </cell>
          <cell r="E2530">
            <v>21147664</v>
          </cell>
          <cell r="F2530">
            <v>25736707.09</v>
          </cell>
        </row>
        <row r="2531">
          <cell r="A2531" t="str">
            <v>2319961998</v>
          </cell>
          <cell r="B2531">
            <v>23</v>
          </cell>
          <cell r="C2531">
            <v>1996</v>
          </cell>
          <cell r="D2531">
            <v>1998</v>
          </cell>
          <cell r="E2531">
            <v>23543627.309999999</v>
          </cell>
          <cell r="F2531">
            <v>27169345.920000002</v>
          </cell>
        </row>
        <row r="2532">
          <cell r="A2532" t="str">
            <v>2319961999</v>
          </cell>
          <cell r="B2532">
            <v>23</v>
          </cell>
          <cell r="C2532">
            <v>1996</v>
          </cell>
          <cell r="D2532">
            <v>1999</v>
          </cell>
          <cell r="E2532">
            <v>33668712.43</v>
          </cell>
          <cell r="F2532">
            <v>36934577.539999999</v>
          </cell>
        </row>
        <row r="2533">
          <cell r="A2533" t="str">
            <v>2319962000</v>
          </cell>
          <cell r="B2533">
            <v>23</v>
          </cell>
          <cell r="C2533">
            <v>1996</v>
          </cell>
          <cell r="D2533">
            <v>2000</v>
          </cell>
          <cell r="E2533">
            <v>23609887</v>
          </cell>
          <cell r="F2533">
            <v>25616727.390000001</v>
          </cell>
        </row>
        <row r="2534">
          <cell r="A2534" t="str">
            <v>2319962001</v>
          </cell>
          <cell r="B2534">
            <v>23</v>
          </cell>
          <cell r="C2534">
            <v>1996</v>
          </cell>
          <cell r="D2534">
            <v>2001</v>
          </cell>
          <cell r="E2534">
            <v>8813194.3499999996</v>
          </cell>
          <cell r="F2534">
            <v>9456557.5399999991</v>
          </cell>
        </row>
        <row r="2535">
          <cell r="A2535" t="str">
            <v>2319962002</v>
          </cell>
          <cell r="B2535">
            <v>23</v>
          </cell>
          <cell r="C2535">
            <v>1996</v>
          </cell>
          <cell r="D2535">
            <v>2002</v>
          </cell>
          <cell r="E2535">
            <v>7999622.5099999998</v>
          </cell>
          <cell r="F2535">
            <v>8127616.4699999997</v>
          </cell>
        </row>
        <row r="2536">
          <cell r="A2536" t="str">
            <v>231997.</v>
          </cell>
          <cell r="B2536">
            <v>23</v>
          </cell>
          <cell r="C2536">
            <v>1997</v>
          </cell>
          <cell r="D2536" t="str">
            <v>.</v>
          </cell>
          <cell r="E2536" t="str">
            <v>.</v>
          </cell>
          <cell r="F2536" t="str">
            <v>.</v>
          </cell>
        </row>
        <row r="2537">
          <cell r="A2537" t="str">
            <v>2319971997</v>
          </cell>
          <cell r="B2537">
            <v>23</v>
          </cell>
          <cell r="C2537">
            <v>1997</v>
          </cell>
          <cell r="D2537">
            <v>1997</v>
          </cell>
          <cell r="E2537">
            <v>8390677</v>
          </cell>
          <cell r="F2537">
            <v>10211453.91</v>
          </cell>
        </row>
        <row r="2538">
          <cell r="A2538" t="str">
            <v>2319971998</v>
          </cell>
          <cell r="B2538">
            <v>23</v>
          </cell>
          <cell r="C2538">
            <v>1997</v>
          </cell>
          <cell r="D2538">
            <v>1998</v>
          </cell>
          <cell r="E2538">
            <v>25962942.77</v>
          </cell>
          <cell r="F2538">
            <v>29961235.960000001</v>
          </cell>
        </row>
        <row r="2539">
          <cell r="A2539" t="str">
            <v>2319971999</v>
          </cell>
          <cell r="B2539">
            <v>23</v>
          </cell>
          <cell r="C2539">
            <v>1997</v>
          </cell>
          <cell r="D2539">
            <v>1999</v>
          </cell>
          <cell r="E2539">
            <v>23386890.149999999</v>
          </cell>
          <cell r="F2539">
            <v>25655418.489999998</v>
          </cell>
        </row>
        <row r="2540">
          <cell r="A2540" t="str">
            <v>2319972000</v>
          </cell>
          <cell r="B2540">
            <v>23</v>
          </cell>
          <cell r="C2540">
            <v>1997</v>
          </cell>
          <cell r="D2540">
            <v>2000</v>
          </cell>
          <cell r="E2540">
            <v>19764552.699999999</v>
          </cell>
          <cell r="F2540">
            <v>21444539.68</v>
          </cell>
        </row>
        <row r="2541">
          <cell r="A2541" t="str">
            <v>2319972001</v>
          </cell>
          <cell r="B2541">
            <v>23</v>
          </cell>
          <cell r="C2541">
            <v>1997</v>
          </cell>
          <cell r="D2541">
            <v>2001</v>
          </cell>
          <cell r="E2541">
            <v>13933484.32</v>
          </cell>
          <cell r="F2541">
            <v>14950628.68</v>
          </cell>
        </row>
        <row r="2542">
          <cell r="A2542" t="str">
            <v>2319972002</v>
          </cell>
          <cell r="B2542">
            <v>23</v>
          </cell>
          <cell r="C2542">
            <v>1997</v>
          </cell>
          <cell r="D2542">
            <v>2002</v>
          </cell>
          <cell r="E2542">
            <v>14255735.66</v>
          </cell>
          <cell r="F2542">
            <v>14483827.43</v>
          </cell>
        </row>
        <row r="2543">
          <cell r="A2543" t="str">
            <v>231998.</v>
          </cell>
          <cell r="B2543">
            <v>23</v>
          </cell>
          <cell r="C2543">
            <v>1998</v>
          </cell>
          <cell r="D2543" t="str">
            <v>.</v>
          </cell>
          <cell r="E2543" t="str">
            <v>.</v>
          </cell>
          <cell r="F2543" t="str">
            <v>.</v>
          </cell>
        </row>
        <row r="2544">
          <cell r="A2544" t="str">
            <v>2319981998</v>
          </cell>
          <cell r="B2544">
            <v>23</v>
          </cell>
          <cell r="C2544">
            <v>1998</v>
          </cell>
          <cell r="D2544">
            <v>1998</v>
          </cell>
          <cell r="E2544">
            <v>9131056.1999999993</v>
          </cell>
          <cell r="F2544">
            <v>10537238.85</v>
          </cell>
        </row>
        <row r="2545">
          <cell r="A2545" t="str">
            <v>2319981999</v>
          </cell>
          <cell r="B2545">
            <v>23</v>
          </cell>
          <cell r="C2545">
            <v>1998</v>
          </cell>
          <cell r="D2545">
            <v>1999</v>
          </cell>
          <cell r="E2545">
            <v>28096332.949999999</v>
          </cell>
          <cell r="F2545">
            <v>30821677.25</v>
          </cell>
        </row>
        <row r="2546">
          <cell r="A2546" t="str">
            <v>2319982000</v>
          </cell>
          <cell r="B2546">
            <v>23</v>
          </cell>
          <cell r="C2546">
            <v>1998</v>
          </cell>
          <cell r="D2546">
            <v>2000</v>
          </cell>
          <cell r="E2546">
            <v>24177274.210000001</v>
          </cell>
          <cell r="F2546">
            <v>26232342.52</v>
          </cell>
        </row>
        <row r="2547">
          <cell r="A2547" t="str">
            <v>2319982001</v>
          </cell>
          <cell r="B2547">
            <v>23</v>
          </cell>
          <cell r="C2547">
            <v>1998</v>
          </cell>
          <cell r="D2547">
            <v>2001</v>
          </cell>
          <cell r="E2547">
            <v>16071381.48</v>
          </cell>
          <cell r="F2547">
            <v>17244592.329999998</v>
          </cell>
        </row>
        <row r="2548">
          <cell r="A2548" t="str">
            <v>2319982002</v>
          </cell>
          <cell r="B2548">
            <v>23</v>
          </cell>
          <cell r="C2548">
            <v>1998</v>
          </cell>
          <cell r="D2548">
            <v>2002</v>
          </cell>
          <cell r="E2548">
            <v>14525567.32</v>
          </cell>
          <cell r="F2548">
            <v>14757976.4</v>
          </cell>
        </row>
        <row r="2549">
          <cell r="A2549" t="str">
            <v>231999.</v>
          </cell>
          <cell r="B2549">
            <v>23</v>
          </cell>
          <cell r="C2549">
            <v>1999</v>
          </cell>
          <cell r="D2549" t="str">
            <v>.</v>
          </cell>
          <cell r="E2549" t="str">
            <v>.</v>
          </cell>
          <cell r="F2549" t="str">
            <v>.</v>
          </cell>
        </row>
        <row r="2550">
          <cell r="A2550" t="str">
            <v>2319991999</v>
          </cell>
          <cell r="B2550">
            <v>23</v>
          </cell>
          <cell r="C2550">
            <v>1999</v>
          </cell>
          <cell r="D2550">
            <v>1999</v>
          </cell>
          <cell r="E2550">
            <v>14803025.789999999</v>
          </cell>
          <cell r="F2550">
            <v>16238919.289999999</v>
          </cell>
        </row>
        <row r="2551">
          <cell r="A2551" t="str">
            <v>2319992000</v>
          </cell>
          <cell r="B2551">
            <v>23</v>
          </cell>
          <cell r="C2551">
            <v>1999</v>
          </cell>
          <cell r="D2551">
            <v>2000</v>
          </cell>
          <cell r="E2551">
            <v>34217033.340000004</v>
          </cell>
          <cell r="F2551">
            <v>37125481.170000002</v>
          </cell>
        </row>
        <row r="2552">
          <cell r="A2552" t="str">
            <v>2319992001</v>
          </cell>
          <cell r="B2552">
            <v>23</v>
          </cell>
          <cell r="C2552">
            <v>1999</v>
          </cell>
          <cell r="D2552">
            <v>2001</v>
          </cell>
          <cell r="E2552">
            <v>35001815.789999999</v>
          </cell>
          <cell r="F2552">
            <v>37556948.340000004</v>
          </cell>
        </row>
        <row r="2553">
          <cell r="A2553" t="str">
            <v>2319992002</v>
          </cell>
          <cell r="B2553">
            <v>23</v>
          </cell>
          <cell r="C2553">
            <v>1999</v>
          </cell>
          <cell r="D2553">
            <v>2002</v>
          </cell>
          <cell r="E2553">
            <v>27635578.309999999</v>
          </cell>
          <cell r="F2553">
            <v>28077747.559999999</v>
          </cell>
        </row>
        <row r="2554">
          <cell r="A2554" t="str">
            <v>232000.</v>
          </cell>
          <cell r="B2554">
            <v>23</v>
          </cell>
          <cell r="C2554">
            <v>2000</v>
          </cell>
          <cell r="D2554" t="str">
            <v>.</v>
          </cell>
          <cell r="E2554" t="str">
            <v>.</v>
          </cell>
          <cell r="F2554" t="str">
            <v>.</v>
          </cell>
        </row>
        <row r="2555">
          <cell r="A2555" t="str">
            <v>2320002000</v>
          </cell>
          <cell r="B2555">
            <v>23</v>
          </cell>
          <cell r="C2555">
            <v>2000</v>
          </cell>
          <cell r="D2555">
            <v>2000</v>
          </cell>
          <cell r="E2555">
            <v>11116407.73</v>
          </cell>
          <cell r="F2555">
            <v>12061302.390000001</v>
          </cell>
        </row>
        <row r="2556">
          <cell r="A2556" t="str">
            <v>2320002001</v>
          </cell>
          <cell r="B2556">
            <v>23</v>
          </cell>
          <cell r="C2556">
            <v>2000</v>
          </cell>
          <cell r="D2556">
            <v>2001</v>
          </cell>
          <cell r="E2556">
            <v>26004186</v>
          </cell>
          <cell r="F2556">
            <v>27902491.579999998</v>
          </cell>
        </row>
        <row r="2557">
          <cell r="A2557" t="str">
            <v>2320002002</v>
          </cell>
          <cell r="B2557">
            <v>23</v>
          </cell>
          <cell r="C2557">
            <v>2000</v>
          </cell>
          <cell r="D2557">
            <v>2002</v>
          </cell>
          <cell r="E2557">
            <v>21339004.73</v>
          </cell>
          <cell r="F2557">
            <v>21680428.809999999</v>
          </cell>
        </row>
        <row r="2558">
          <cell r="A2558" t="str">
            <v>232001.</v>
          </cell>
          <cell r="B2558">
            <v>23</v>
          </cell>
          <cell r="C2558">
            <v>2001</v>
          </cell>
          <cell r="D2558" t="str">
            <v>.</v>
          </cell>
          <cell r="E2558" t="str">
            <v>.</v>
          </cell>
          <cell r="F2558" t="str">
            <v>.</v>
          </cell>
        </row>
        <row r="2559">
          <cell r="A2559" t="str">
            <v>The SAS</v>
          </cell>
          <cell r="D2559" t="str">
            <v>The SAS</v>
          </cell>
          <cell r="E2559" t="str">
            <v>System</v>
          </cell>
          <cell r="F2559">
            <v>0.375</v>
          </cell>
        </row>
        <row r="2560">
          <cell r="A2560">
            <v>0</v>
          </cell>
        </row>
        <row r="2561">
          <cell r="A2561">
            <v>0</v>
          </cell>
        </row>
        <row r="2562">
          <cell r="A2562">
            <v>0</v>
          </cell>
          <cell r="E2562" t="str">
            <v>PD_LOSS_</v>
          </cell>
        </row>
        <row r="2563">
          <cell r="A2563" t="str">
            <v>VEH_TYPEUNDERYRPRODYR</v>
          </cell>
          <cell r="B2563" t="str">
            <v>VEH_TYPE</v>
          </cell>
          <cell r="C2563" t="str">
            <v>UNDERYR</v>
          </cell>
          <cell r="D2563" t="str">
            <v>PRODYR</v>
          </cell>
          <cell r="E2563" t="str">
            <v>SHEKEL</v>
          </cell>
          <cell r="F2563" t="str">
            <v>INDEXLOSS</v>
          </cell>
        </row>
        <row r="2564">
          <cell r="A2564">
            <v>0</v>
          </cell>
        </row>
        <row r="2565">
          <cell r="A2565" t="str">
            <v>2320012001</v>
          </cell>
          <cell r="B2565">
            <v>23</v>
          </cell>
          <cell r="C2565">
            <v>2001</v>
          </cell>
          <cell r="D2565">
            <v>2001</v>
          </cell>
          <cell r="E2565">
            <v>10871295</v>
          </cell>
          <cell r="F2565">
            <v>11664899.529999999</v>
          </cell>
        </row>
        <row r="2566">
          <cell r="A2566" t="str">
            <v>2320012002</v>
          </cell>
          <cell r="B2566">
            <v>23</v>
          </cell>
          <cell r="C2566">
            <v>2001</v>
          </cell>
          <cell r="D2566">
            <v>2002</v>
          </cell>
          <cell r="E2566">
            <v>22495819</v>
          </cell>
          <cell r="F2566">
            <v>22855752.100000001</v>
          </cell>
        </row>
        <row r="2567">
          <cell r="A2567" t="str">
            <v>232002.</v>
          </cell>
          <cell r="B2567">
            <v>23</v>
          </cell>
          <cell r="C2567">
            <v>2002</v>
          </cell>
          <cell r="D2567" t="str">
            <v>.</v>
          </cell>
          <cell r="E2567" t="str">
            <v>.</v>
          </cell>
          <cell r="F2567" t="str">
            <v>.</v>
          </cell>
        </row>
        <row r="2568">
          <cell r="A2568" t="str">
            <v>2320022002</v>
          </cell>
          <cell r="B2568">
            <v>23</v>
          </cell>
          <cell r="C2568">
            <v>2002</v>
          </cell>
          <cell r="D2568">
            <v>2002</v>
          </cell>
          <cell r="E2568">
            <v>8537504</v>
          </cell>
          <cell r="F2568">
            <v>8674104.0600000005</v>
          </cell>
        </row>
        <row r="2569">
          <cell r="A2569" t="str">
            <v>281977.</v>
          </cell>
          <cell r="B2569">
            <v>28</v>
          </cell>
          <cell r="C2569">
            <v>1977</v>
          </cell>
          <cell r="D2569" t="str">
            <v>.</v>
          </cell>
          <cell r="E2569" t="str">
            <v>.</v>
          </cell>
          <cell r="F2569" t="str">
            <v>.</v>
          </cell>
        </row>
        <row r="2570">
          <cell r="A2570" t="str">
            <v>2819781978</v>
          </cell>
          <cell r="B2570">
            <v>28</v>
          </cell>
          <cell r="C2570">
            <v>1978</v>
          </cell>
          <cell r="D2570">
            <v>1978</v>
          </cell>
          <cell r="E2570">
            <v>0.67</v>
          </cell>
          <cell r="F2570">
            <v>4870.0600000000004</v>
          </cell>
        </row>
        <row r="2571">
          <cell r="A2571" t="str">
            <v>2819821983</v>
          </cell>
          <cell r="B2571">
            <v>28</v>
          </cell>
          <cell r="C2571">
            <v>1982</v>
          </cell>
          <cell r="D2571">
            <v>1983</v>
          </cell>
          <cell r="E2571">
            <v>6.92</v>
          </cell>
          <cell r="F2571">
            <v>1040.6400000000001</v>
          </cell>
        </row>
        <row r="2572">
          <cell r="A2572" t="str">
            <v>2819821985</v>
          </cell>
          <cell r="B2572">
            <v>28</v>
          </cell>
          <cell r="C2572">
            <v>1982</v>
          </cell>
          <cell r="D2572">
            <v>1985</v>
          </cell>
          <cell r="E2572">
            <v>50.06</v>
          </cell>
          <cell r="F2572">
            <v>392.62</v>
          </cell>
        </row>
        <row r="2573">
          <cell r="A2573" t="str">
            <v>2819821986</v>
          </cell>
          <cell r="B2573">
            <v>28</v>
          </cell>
          <cell r="C2573">
            <v>1982</v>
          </cell>
          <cell r="D2573">
            <v>1986</v>
          </cell>
          <cell r="E2573">
            <v>437</v>
          </cell>
          <cell r="F2573">
            <v>2314.35</v>
          </cell>
        </row>
        <row r="2574">
          <cell r="A2574" t="str">
            <v>2819821987</v>
          </cell>
          <cell r="B2574">
            <v>28</v>
          </cell>
          <cell r="C2574">
            <v>1982</v>
          </cell>
          <cell r="D2574">
            <v>1987</v>
          </cell>
          <cell r="E2574">
            <v>7220</v>
          </cell>
          <cell r="F2574">
            <v>31905.18</v>
          </cell>
        </row>
        <row r="2575">
          <cell r="A2575" t="str">
            <v>281983.</v>
          </cell>
          <cell r="B2575">
            <v>28</v>
          </cell>
          <cell r="C2575">
            <v>1983</v>
          </cell>
          <cell r="D2575" t="str">
            <v>.</v>
          </cell>
          <cell r="E2575" t="str">
            <v>.</v>
          </cell>
          <cell r="F2575" t="str">
            <v>.</v>
          </cell>
        </row>
        <row r="2576">
          <cell r="A2576" t="str">
            <v>2819831983</v>
          </cell>
          <cell r="B2576">
            <v>28</v>
          </cell>
          <cell r="C2576">
            <v>1983</v>
          </cell>
          <cell r="D2576">
            <v>1983</v>
          </cell>
          <cell r="E2576">
            <v>4.0599999999999996</v>
          </cell>
          <cell r="F2576">
            <v>610.54999999999995</v>
          </cell>
        </row>
        <row r="2577">
          <cell r="A2577" t="str">
            <v>2819831984</v>
          </cell>
          <cell r="B2577">
            <v>28</v>
          </cell>
          <cell r="C2577">
            <v>1983</v>
          </cell>
          <cell r="D2577">
            <v>1984</v>
          </cell>
          <cell r="E2577">
            <v>10.83</v>
          </cell>
          <cell r="F2577">
            <v>343.72</v>
          </cell>
        </row>
        <row r="2578">
          <cell r="A2578" t="str">
            <v>2819841985</v>
          </cell>
          <cell r="B2578">
            <v>28</v>
          </cell>
          <cell r="C2578">
            <v>1984</v>
          </cell>
          <cell r="D2578">
            <v>1985</v>
          </cell>
          <cell r="E2578">
            <v>851.76</v>
          </cell>
          <cell r="F2578">
            <v>6680.35</v>
          </cell>
        </row>
        <row r="2579">
          <cell r="A2579" t="str">
            <v>2819841986</v>
          </cell>
          <cell r="B2579">
            <v>28</v>
          </cell>
          <cell r="C2579">
            <v>1984</v>
          </cell>
          <cell r="D2579">
            <v>1986</v>
          </cell>
          <cell r="E2579">
            <v>768</v>
          </cell>
          <cell r="F2579">
            <v>4067.33</v>
          </cell>
        </row>
        <row r="2580">
          <cell r="A2580" t="str">
            <v>281985.</v>
          </cell>
          <cell r="B2580">
            <v>28</v>
          </cell>
          <cell r="C2580">
            <v>1985</v>
          </cell>
          <cell r="D2580" t="str">
            <v>.</v>
          </cell>
          <cell r="E2580" t="str">
            <v>.</v>
          </cell>
          <cell r="F2580" t="str">
            <v>.</v>
          </cell>
        </row>
        <row r="2581">
          <cell r="A2581" t="str">
            <v>2819851985</v>
          </cell>
          <cell r="B2581">
            <v>28</v>
          </cell>
          <cell r="C2581">
            <v>1985</v>
          </cell>
          <cell r="D2581">
            <v>1985</v>
          </cell>
          <cell r="E2581">
            <v>65.55</v>
          </cell>
          <cell r="F2581">
            <v>514.11</v>
          </cell>
        </row>
        <row r="2582">
          <cell r="A2582" t="str">
            <v>2819851986</v>
          </cell>
          <cell r="B2582">
            <v>28</v>
          </cell>
          <cell r="C2582">
            <v>1985</v>
          </cell>
          <cell r="D2582">
            <v>1986</v>
          </cell>
          <cell r="E2582">
            <v>20445</v>
          </cell>
          <cell r="F2582">
            <v>108276.72</v>
          </cell>
        </row>
        <row r="2583">
          <cell r="A2583" t="str">
            <v>2819851987</v>
          </cell>
          <cell r="B2583">
            <v>28</v>
          </cell>
          <cell r="C2583">
            <v>1985</v>
          </cell>
          <cell r="D2583">
            <v>1987</v>
          </cell>
          <cell r="E2583">
            <v>2230</v>
          </cell>
          <cell r="F2583">
            <v>9854.3700000000008</v>
          </cell>
        </row>
        <row r="2584">
          <cell r="A2584" t="str">
            <v>2819851988</v>
          </cell>
          <cell r="B2584">
            <v>28</v>
          </cell>
          <cell r="C2584">
            <v>1985</v>
          </cell>
          <cell r="D2584">
            <v>1988</v>
          </cell>
          <cell r="E2584">
            <v>413116</v>
          </cell>
          <cell r="F2584">
            <v>1569427.68</v>
          </cell>
        </row>
        <row r="2585">
          <cell r="A2585" t="str">
            <v>2819851989</v>
          </cell>
          <cell r="B2585">
            <v>28</v>
          </cell>
          <cell r="C2585">
            <v>1985</v>
          </cell>
          <cell r="D2585">
            <v>1989</v>
          </cell>
          <cell r="E2585">
            <v>2125</v>
          </cell>
          <cell r="F2585">
            <v>6717.12</v>
          </cell>
        </row>
        <row r="2586">
          <cell r="A2586" t="str">
            <v>2819861987</v>
          </cell>
          <cell r="B2586">
            <v>28</v>
          </cell>
          <cell r="C2586">
            <v>1986</v>
          </cell>
          <cell r="D2586">
            <v>1987</v>
          </cell>
          <cell r="E2586">
            <v>1458</v>
          </cell>
          <cell r="F2586">
            <v>6442.9</v>
          </cell>
        </row>
        <row r="2587">
          <cell r="A2587" t="str">
            <v>281987.</v>
          </cell>
          <cell r="B2587">
            <v>28</v>
          </cell>
          <cell r="C2587">
            <v>1987</v>
          </cell>
          <cell r="D2587" t="str">
            <v>.</v>
          </cell>
          <cell r="E2587" t="str">
            <v>.</v>
          </cell>
          <cell r="F2587" t="str">
            <v>.</v>
          </cell>
        </row>
        <row r="2588">
          <cell r="A2588" t="str">
            <v>2819871988</v>
          </cell>
          <cell r="B2588">
            <v>28</v>
          </cell>
          <cell r="C2588">
            <v>1987</v>
          </cell>
          <cell r="D2588">
            <v>1988</v>
          </cell>
          <cell r="E2588">
            <v>979</v>
          </cell>
          <cell r="F2588">
            <v>3719.22</v>
          </cell>
        </row>
        <row r="2589">
          <cell r="A2589" t="str">
            <v>2819871989</v>
          </cell>
          <cell r="B2589">
            <v>28</v>
          </cell>
          <cell r="C2589">
            <v>1987</v>
          </cell>
          <cell r="D2589">
            <v>1989</v>
          </cell>
          <cell r="E2589">
            <v>152</v>
          </cell>
          <cell r="F2589">
            <v>480.47</v>
          </cell>
        </row>
        <row r="2590">
          <cell r="A2590" t="str">
            <v>281988.</v>
          </cell>
          <cell r="B2590">
            <v>28</v>
          </cell>
          <cell r="C2590">
            <v>1988</v>
          </cell>
          <cell r="D2590" t="str">
            <v>.</v>
          </cell>
          <cell r="E2590" t="str">
            <v>.</v>
          </cell>
          <cell r="F2590" t="str">
            <v>.</v>
          </cell>
        </row>
        <row r="2591">
          <cell r="A2591" t="str">
            <v>2819881988</v>
          </cell>
          <cell r="B2591">
            <v>28</v>
          </cell>
          <cell r="C2591">
            <v>1988</v>
          </cell>
          <cell r="D2591">
            <v>1988</v>
          </cell>
          <cell r="E2591">
            <v>3964</v>
          </cell>
          <cell r="F2591">
            <v>15059.24</v>
          </cell>
        </row>
        <row r="2592">
          <cell r="A2592" t="str">
            <v>2819881989</v>
          </cell>
          <cell r="B2592">
            <v>28</v>
          </cell>
          <cell r="C2592">
            <v>1988</v>
          </cell>
          <cell r="D2592">
            <v>1989</v>
          </cell>
          <cell r="E2592">
            <v>3459</v>
          </cell>
          <cell r="F2592">
            <v>10933.9</v>
          </cell>
        </row>
        <row r="2593">
          <cell r="A2593" t="str">
            <v>2819891989</v>
          </cell>
          <cell r="B2593">
            <v>28</v>
          </cell>
          <cell r="C2593">
            <v>1989</v>
          </cell>
          <cell r="D2593">
            <v>1989</v>
          </cell>
          <cell r="E2593">
            <v>25425</v>
          </cell>
          <cell r="F2593">
            <v>80368.42</v>
          </cell>
        </row>
        <row r="2594">
          <cell r="A2594" t="str">
            <v>2819891990</v>
          </cell>
          <cell r="B2594">
            <v>28</v>
          </cell>
          <cell r="C2594">
            <v>1989</v>
          </cell>
          <cell r="D2594">
            <v>1990</v>
          </cell>
          <cell r="E2594">
            <v>3452</v>
          </cell>
          <cell r="F2594">
            <v>9313.5</v>
          </cell>
        </row>
        <row r="2595">
          <cell r="A2595" t="str">
            <v>2819891991</v>
          </cell>
          <cell r="B2595">
            <v>28</v>
          </cell>
          <cell r="C2595">
            <v>1989</v>
          </cell>
          <cell r="D2595">
            <v>1991</v>
          </cell>
          <cell r="E2595">
            <v>66688</v>
          </cell>
          <cell r="F2595">
            <v>151181.70000000001</v>
          </cell>
        </row>
        <row r="2596">
          <cell r="A2596" t="str">
            <v>2819891992</v>
          </cell>
          <cell r="B2596">
            <v>28</v>
          </cell>
          <cell r="C2596">
            <v>1989</v>
          </cell>
          <cell r="D2596">
            <v>1992</v>
          </cell>
          <cell r="E2596">
            <v>1122</v>
          </cell>
          <cell r="F2596">
            <v>2272.0500000000002</v>
          </cell>
        </row>
        <row r="2597">
          <cell r="A2597" t="str">
            <v>2819891993</v>
          </cell>
          <cell r="B2597">
            <v>28</v>
          </cell>
          <cell r="C2597">
            <v>1989</v>
          </cell>
          <cell r="D2597">
            <v>1993</v>
          </cell>
          <cell r="E2597">
            <v>605</v>
          </cell>
          <cell r="F2597">
            <v>1104.1300000000001</v>
          </cell>
        </row>
        <row r="2598">
          <cell r="A2598" t="str">
            <v>281990.</v>
          </cell>
          <cell r="B2598">
            <v>28</v>
          </cell>
          <cell r="C2598">
            <v>1990</v>
          </cell>
          <cell r="D2598" t="str">
            <v>.</v>
          </cell>
          <cell r="E2598" t="str">
            <v>.</v>
          </cell>
          <cell r="F2598" t="str">
            <v>.</v>
          </cell>
        </row>
        <row r="2599">
          <cell r="A2599" t="str">
            <v>2819901990</v>
          </cell>
          <cell r="B2599">
            <v>28</v>
          </cell>
          <cell r="C2599">
            <v>1990</v>
          </cell>
          <cell r="D2599">
            <v>1990</v>
          </cell>
          <cell r="E2599">
            <v>7219</v>
          </cell>
          <cell r="F2599">
            <v>19476.86</v>
          </cell>
        </row>
        <row r="2600">
          <cell r="A2600" t="str">
            <v>2819901991</v>
          </cell>
          <cell r="B2600">
            <v>28</v>
          </cell>
          <cell r="C2600">
            <v>1990</v>
          </cell>
          <cell r="D2600">
            <v>1991</v>
          </cell>
          <cell r="E2600">
            <v>8492</v>
          </cell>
          <cell r="F2600">
            <v>19251.36</v>
          </cell>
        </row>
        <row r="2601">
          <cell r="A2601" t="str">
            <v>2819901992</v>
          </cell>
          <cell r="B2601">
            <v>28</v>
          </cell>
          <cell r="C2601">
            <v>1990</v>
          </cell>
          <cell r="D2601">
            <v>1992</v>
          </cell>
          <cell r="E2601">
            <v>17584</v>
          </cell>
          <cell r="F2601">
            <v>35607.599999999999</v>
          </cell>
        </row>
        <row r="2602">
          <cell r="A2602" t="str">
            <v>2819901995</v>
          </cell>
          <cell r="B2602">
            <v>28</v>
          </cell>
          <cell r="C2602">
            <v>1990</v>
          </cell>
          <cell r="D2602">
            <v>1995</v>
          </cell>
          <cell r="E2602">
            <v>1280</v>
          </cell>
          <cell r="F2602">
            <v>1890.56</v>
          </cell>
        </row>
        <row r="2603">
          <cell r="A2603" t="str">
            <v>2819901996</v>
          </cell>
          <cell r="B2603">
            <v>28</v>
          </cell>
          <cell r="C2603">
            <v>1990</v>
          </cell>
          <cell r="D2603">
            <v>1996</v>
          </cell>
          <cell r="E2603">
            <v>6000</v>
          </cell>
          <cell r="F2603">
            <v>7956</v>
          </cell>
        </row>
        <row r="2604">
          <cell r="A2604" t="str">
            <v>2819911992</v>
          </cell>
          <cell r="B2604">
            <v>28</v>
          </cell>
          <cell r="C2604">
            <v>1991</v>
          </cell>
          <cell r="D2604">
            <v>1992</v>
          </cell>
          <cell r="E2604">
            <v>1755</v>
          </cell>
          <cell r="F2604">
            <v>3553.88</v>
          </cell>
        </row>
        <row r="2605">
          <cell r="A2605" t="str">
            <v>2819911993</v>
          </cell>
          <cell r="B2605">
            <v>28</v>
          </cell>
          <cell r="C2605">
            <v>1991</v>
          </cell>
          <cell r="D2605">
            <v>1993</v>
          </cell>
          <cell r="E2605">
            <v>12327</v>
          </cell>
          <cell r="F2605">
            <v>22496.78</v>
          </cell>
        </row>
        <row r="2606">
          <cell r="A2606" t="str">
            <v>2819911994</v>
          </cell>
          <cell r="B2606">
            <v>28</v>
          </cell>
          <cell r="C2606">
            <v>1991</v>
          </cell>
          <cell r="D2606">
            <v>1994</v>
          </cell>
          <cell r="E2606">
            <v>13500</v>
          </cell>
          <cell r="F2606">
            <v>21937.5</v>
          </cell>
        </row>
        <row r="2607">
          <cell r="A2607" t="str">
            <v>2819911997</v>
          </cell>
          <cell r="B2607">
            <v>28</v>
          </cell>
          <cell r="C2607">
            <v>1991</v>
          </cell>
          <cell r="D2607">
            <v>1997</v>
          </cell>
          <cell r="E2607">
            <v>575</v>
          </cell>
          <cell r="F2607">
            <v>699.77</v>
          </cell>
        </row>
        <row r="2608">
          <cell r="A2608" t="str">
            <v>281992.</v>
          </cell>
          <cell r="B2608">
            <v>28</v>
          </cell>
          <cell r="C2608">
            <v>1992</v>
          </cell>
          <cell r="D2608" t="str">
            <v>.</v>
          </cell>
          <cell r="E2608" t="str">
            <v>.</v>
          </cell>
          <cell r="F2608" t="str">
            <v>.</v>
          </cell>
        </row>
        <row r="2609">
          <cell r="A2609" t="str">
            <v>2819921992</v>
          </cell>
          <cell r="B2609">
            <v>28</v>
          </cell>
          <cell r="C2609">
            <v>1992</v>
          </cell>
          <cell r="D2609">
            <v>1992</v>
          </cell>
          <cell r="E2609">
            <v>4690</v>
          </cell>
          <cell r="F2609">
            <v>9497.25</v>
          </cell>
        </row>
        <row r="2610">
          <cell r="A2610" t="str">
            <v>2819921993</v>
          </cell>
          <cell r="B2610">
            <v>28</v>
          </cell>
          <cell r="C2610">
            <v>1992</v>
          </cell>
          <cell r="D2610">
            <v>1993</v>
          </cell>
          <cell r="E2610">
            <v>4534</v>
          </cell>
          <cell r="F2610">
            <v>8274.5499999999993</v>
          </cell>
        </row>
        <row r="2611">
          <cell r="A2611" t="str">
            <v>2819921994</v>
          </cell>
          <cell r="B2611">
            <v>28</v>
          </cell>
          <cell r="C2611">
            <v>1992</v>
          </cell>
          <cell r="D2611">
            <v>1994</v>
          </cell>
          <cell r="E2611">
            <v>2306</v>
          </cell>
          <cell r="F2611">
            <v>3747.25</v>
          </cell>
        </row>
        <row r="2612">
          <cell r="A2612" t="str">
            <v>2819921995</v>
          </cell>
          <cell r="B2612">
            <v>28</v>
          </cell>
          <cell r="C2612">
            <v>1992</v>
          </cell>
          <cell r="D2612">
            <v>1995</v>
          </cell>
          <cell r="E2612">
            <v>491</v>
          </cell>
          <cell r="F2612">
            <v>725.21</v>
          </cell>
        </row>
        <row r="2613">
          <cell r="A2613" t="str">
            <v>2819921997</v>
          </cell>
          <cell r="B2613">
            <v>28</v>
          </cell>
          <cell r="C2613">
            <v>1992</v>
          </cell>
          <cell r="D2613">
            <v>1997</v>
          </cell>
          <cell r="E2613">
            <v>3500</v>
          </cell>
          <cell r="F2613">
            <v>4259.5</v>
          </cell>
        </row>
        <row r="2614">
          <cell r="A2614" t="str">
            <v>2819921998</v>
          </cell>
          <cell r="B2614">
            <v>28</v>
          </cell>
          <cell r="C2614">
            <v>1992</v>
          </cell>
          <cell r="D2614">
            <v>1998</v>
          </cell>
          <cell r="E2614">
            <v>1897</v>
          </cell>
          <cell r="F2614">
            <v>2189.14</v>
          </cell>
        </row>
        <row r="2615">
          <cell r="A2615" t="str">
            <v>2819921999</v>
          </cell>
          <cell r="B2615">
            <v>28</v>
          </cell>
          <cell r="C2615">
            <v>1992</v>
          </cell>
          <cell r="D2615">
            <v>1999</v>
          </cell>
          <cell r="E2615">
            <v>82213</v>
          </cell>
          <cell r="F2615">
            <v>90187.66</v>
          </cell>
        </row>
        <row r="2616">
          <cell r="A2616" t="str">
            <v>281993.</v>
          </cell>
          <cell r="B2616">
            <v>28</v>
          </cell>
          <cell r="C2616">
            <v>1993</v>
          </cell>
          <cell r="D2616" t="str">
            <v>.</v>
          </cell>
          <cell r="E2616" t="str">
            <v>.</v>
          </cell>
          <cell r="F2616" t="str">
            <v>.</v>
          </cell>
        </row>
        <row r="2617">
          <cell r="A2617" t="str">
            <v>2819931994</v>
          </cell>
          <cell r="B2617">
            <v>28</v>
          </cell>
          <cell r="C2617">
            <v>1993</v>
          </cell>
          <cell r="D2617">
            <v>1994</v>
          </cell>
          <cell r="E2617">
            <v>8997</v>
          </cell>
          <cell r="F2617">
            <v>14620.13</v>
          </cell>
        </row>
        <row r="2618">
          <cell r="A2618" t="str">
            <v>2819931995</v>
          </cell>
          <cell r="B2618">
            <v>28</v>
          </cell>
          <cell r="C2618">
            <v>1993</v>
          </cell>
          <cell r="D2618">
            <v>1995</v>
          </cell>
          <cell r="E2618">
            <v>23253</v>
          </cell>
          <cell r="F2618">
            <v>34344.68</v>
          </cell>
        </row>
        <row r="2619">
          <cell r="A2619" t="str">
            <v>2819931996</v>
          </cell>
          <cell r="B2619">
            <v>28</v>
          </cell>
          <cell r="C2619">
            <v>1993</v>
          </cell>
          <cell r="D2619">
            <v>1996</v>
          </cell>
          <cell r="E2619">
            <v>8609</v>
          </cell>
          <cell r="F2619">
            <v>11415.53</v>
          </cell>
        </row>
        <row r="2620">
          <cell r="A2620" t="str">
            <v>The SAS</v>
          </cell>
          <cell r="D2620" t="str">
            <v>The SAS</v>
          </cell>
          <cell r="E2620" t="str">
            <v>System</v>
          </cell>
          <cell r="F2620">
            <v>0.375</v>
          </cell>
        </row>
        <row r="2621">
          <cell r="A2621">
            <v>0</v>
          </cell>
        </row>
        <row r="2622">
          <cell r="A2622">
            <v>0</v>
          </cell>
        </row>
        <row r="2623">
          <cell r="A2623">
            <v>0</v>
          </cell>
          <cell r="E2623" t="str">
            <v>PD_LOSS_</v>
          </cell>
        </row>
        <row r="2624">
          <cell r="A2624" t="str">
            <v>VEH_TYPEUNDERYRPRODYR</v>
          </cell>
          <cell r="B2624" t="str">
            <v>VEH_TYPE</v>
          </cell>
          <cell r="C2624" t="str">
            <v>UNDERYR</v>
          </cell>
          <cell r="D2624" t="str">
            <v>PRODYR</v>
          </cell>
          <cell r="E2624" t="str">
            <v>SHEKEL</v>
          </cell>
          <cell r="F2624" t="str">
            <v>INDEXLOSS</v>
          </cell>
        </row>
        <row r="2625">
          <cell r="A2625">
            <v>0</v>
          </cell>
        </row>
        <row r="2626">
          <cell r="A2626" t="str">
            <v>2819931997</v>
          </cell>
          <cell r="B2626">
            <v>28</v>
          </cell>
          <cell r="C2626">
            <v>1993</v>
          </cell>
          <cell r="D2626">
            <v>1997</v>
          </cell>
          <cell r="E2626">
            <v>14358</v>
          </cell>
          <cell r="F2626">
            <v>17473.689999999999</v>
          </cell>
        </row>
        <row r="2627">
          <cell r="A2627" t="str">
            <v>2819931998</v>
          </cell>
          <cell r="B2627">
            <v>28</v>
          </cell>
          <cell r="C2627">
            <v>1993</v>
          </cell>
          <cell r="D2627">
            <v>1998</v>
          </cell>
          <cell r="E2627">
            <v>2448</v>
          </cell>
          <cell r="F2627">
            <v>2824.99</v>
          </cell>
        </row>
        <row r="2628">
          <cell r="A2628" t="str">
            <v>2819931999</v>
          </cell>
          <cell r="B2628">
            <v>28</v>
          </cell>
          <cell r="C2628">
            <v>1993</v>
          </cell>
          <cell r="D2628">
            <v>1999</v>
          </cell>
          <cell r="E2628">
            <v>729</v>
          </cell>
          <cell r="F2628">
            <v>799.71</v>
          </cell>
        </row>
        <row r="2629">
          <cell r="A2629" t="str">
            <v>2819932000</v>
          </cell>
          <cell r="B2629">
            <v>28</v>
          </cell>
          <cell r="C2629">
            <v>1993</v>
          </cell>
          <cell r="D2629">
            <v>2000</v>
          </cell>
          <cell r="E2629">
            <v>1000</v>
          </cell>
          <cell r="F2629">
            <v>1085</v>
          </cell>
        </row>
        <row r="2630">
          <cell r="A2630" t="str">
            <v>2819932001</v>
          </cell>
          <cell r="B2630">
            <v>28</v>
          </cell>
          <cell r="C2630">
            <v>1993</v>
          </cell>
          <cell r="D2630">
            <v>2001</v>
          </cell>
          <cell r="E2630">
            <v>4917</v>
          </cell>
          <cell r="F2630">
            <v>5275.94</v>
          </cell>
        </row>
        <row r="2631">
          <cell r="A2631" t="str">
            <v>2819932002</v>
          </cell>
          <cell r="B2631">
            <v>28</v>
          </cell>
          <cell r="C2631">
            <v>1993</v>
          </cell>
          <cell r="D2631">
            <v>2002</v>
          </cell>
          <cell r="E2631">
            <v>2050</v>
          </cell>
          <cell r="F2631">
            <v>2082.8000000000002</v>
          </cell>
        </row>
        <row r="2632">
          <cell r="A2632" t="str">
            <v>281994.</v>
          </cell>
          <cell r="B2632">
            <v>28</v>
          </cell>
          <cell r="C2632">
            <v>1994</v>
          </cell>
          <cell r="D2632" t="str">
            <v>.</v>
          </cell>
          <cell r="E2632" t="str">
            <v>.</v>
          </cell>
          <cell r="F2632" t="str">
            <v>.</v>
          </cell>
        </row>
        <row r="2633">
          <cell r="A2633" t="str">
            <v>2819941995</v>
          </cell>
          <cell r="B2633">
            <v>28</v>
          </cell>
          <cell r="C2633">
            <v>1994</v>
          </cell>
          <cell r="D2633">
            <v>1995</v>
          </cell>
          <cell r="E2633">
            <v>1343</v>
          </cell>
          <cell r="F2633">
            <v>1983.61</v>
          </cell>
        </row>
        <row r="2634">
          <cell r="A2634" t="str">
            <v>2819942000</v>
          </cell>
          <cell r="B2634">
            <v>28</v>
          </cell>
          <cell r="C2634">
            <v>1994</v>
          </cell>
          <cell r="D2634">
            <v>2000</v>
          </cell>
          <cell r="E2634">
            <v>35149</v>
          </cell>
          <cell r="F2634">
            <v>38136.67</v>
          </cell>
        </row>
        <row r="2635">
          <cell r="A2635" t="str">
            <v>2819942001</v>
          </cell>
          <cell r="B2635">
            <v>28</v>
          </cell>
          <cell r="C2635">
            <v>1994</v>
          </cell>
          <cell r="D2635">
            <v>2001</v>
          </cell>
          <cell r="E2635">
            <v>174</v>
          </cell>
          <cell r="F2635">
            <v>186.7</v>
          </cell>
        </row>
        <row r="2636">
          <cell r="A2636" t="str">
            <v>2819942002</v>
          </cell>
          <cell r="B2636">
            <v>28</v>
          </cell>
          <cell r="C2636">
            <v>1994</v>
          </cell>
          <cell r="D2636">
            <v>2002</v>
          </cell>
          <cell r="E2636">
            <v>-1032</v>
          </cell>
          <cell r="F2636">
            <v>-1048.51</v>
          </cell>
        </row>
        <row r="2637">
          <cell r="A2637" t="str">
            <v>281995.</v>
          </cell>
          <cell r="B2637">
            <v>28</v>
          </cell>
          <cell r="C2637">
            <v>1995</v>
          </cell>
          <cell r="D2637" t="str">
            <v>.</v>
          </cell>
          <cell r="E2637" t="str">
            <v>.</v>
          </cell>
          <cell r="F2637" t="str">
            <v>.</v>
          </cell>
        </row>
        <row r="2638">
          <cell r="A2638" t="str">
            <v>2819951995</v>
          </cell>
          <cell r="B2638">
            <v>28</v>
          </cell>
          <cell r="C2638">
            <v>1995</v>
          </cell>
          <cell r="D2638">
            <v>1995</v>
          </cell>
          <cell r="E2638">
            <v>62351</v>
          </cell>
          <cell r="F2638">
            <v>92092.43</v>
          </cell>
        </row>
        <row r="2639">
          <cell r="A2639" t="str">
            <v>2819951996</v>
          </cell>
          <cell r="B2639">
            <v>28</v>
          </cell>
          <cell r="C2639">
            <v>1995</v>
          </cell>
          <cell r="D2639">
            <v>1996</v>
          </cell>
          <cell r="E2639">
            <v>167568</v>
          </cell>
          <cell r="F2639">
            <v>222195.17</v>
          </cell>
        </row>
        <row r="2640">
          <cell r="A2640" t="str">
            <v>2819951997</v>
          </cell>
          <cell r="B2640">
            <v>28</v>
          </cell>
          <cell r="C2640">
            <v>1995</v>
          </cell>
          <cell r="D2640">
            <v>1997</v>
          </cell>
          <cell r="E2640">
            <v>76617</v>
          </cell>
          <cell r="F2640">
            <v>93242.89</v>
          </cell>
        </row>
        <row r="2641">
          <cell r="A2641" t="str">
            <v>2819951998</v>
          </cell>
          <cell r="B2641">
            <v>28</v>
          </cell>
          <cell r="C2641">
            <v>1995</v>
          </cell>
          <cell r="D2641">
            <v>1998</v>
          </cell>
          <cell r="E2641">
            <v>131037</v>
          </cell>
          <cell r="F2641">
            <v>151216.70000000001</v>
          </cell>
        </row>
        <row r="2642">
          <cell r="A2642" t="str">
            <v>2819951999</v>
          </cell>
          <cell r="B2642">
            <v>28</v>
          </cell>
          <cell r="C2642">
            <v>1995</v>
          </cell>
          <cell r="D2642">
            <v>1999</v>
          </cell>
          <cell r="E2642">
            <v>317958</v>
          </cell>
          <cell r="F2642">
            <v>348799.93</v>
          </cell>
        </row>
        <row r="2643">
          <cell r="A2643" t="str">
            <v>2819952000</v>
          </cell>
          <cell r="B2643">
            <v>28</v>
          </cell>
          <cell r="C2643">
            <v>1995</v>
          </cell>
          <cell r="D2643">
            <v>2000</v>
          </cell>
          <cell r="E2643">
            <v>96</v>
          </cell>
          <cell r="F2643">
            <v>104.16</v>
          </cell>
        </row>
        <row r="2644">
          <cell r="A2644" t="str">
            <v>2819952001</v>
          </cell>
          <cell r="B2644">
            <v>28</v>
          </cell>
          <cell r="C2644">
            <v>1995</v>
          </cell>
          <cell r="D2644">
            <v>2001</v>
          </cell>
          <cell r="E2644">
            <v>274</v>
          </cell>
          <cell r="F2644">
            <v>294</v>
          </cell>
        </row>
        <row r="2645">
          <cell r="A2645" t="str">
            <v>2819952002</v>
          </cell>
          <cell r="B2645">
            <v>28</v>
          </cell>
          <cell r="C2645">
            <v>1995</v>
          </cell>
          <cell r="D2645">
            <v>2002</v>
          </cell>
          <cell r="E2645">
            <v>702723</v>
          </cell>
          <cell r="F2645">
            <v>713966.57</v>
          </cell>
        </row>
        <row r="2646">
          <cell r="A2646" t="str">
            <v>281996.</v>
          </cell>
          <cell r="B2646">
            <v>28</v>
          </cell>
          <cell r="C2646">
            <v>1996</v>
          </cell>
          <cell r="D2646" t="str">
            <v>.</v>
          </cell>
          <cell r="E2646" t="str">
            <v>.</v>
          </cell>
          <cell r="F2646" t="str">
            <v>.</v>
          </cell>
        </row>
        <row r="2647">
          <cell r="A2647" t="str">
            <v>2819961996</v>
          </cell>
          <cell r="B2647">
            <v>28</v>
          </cell>
          <cell r="C2647">
            <v>1996</v>
          </cell>
          <cell r="D2647">
            <v>1996</v>
          </cell>
          <cell r="E2647">
            <v>2044</v>
          </cell>
          <cell r="F2647">
            <v>2710.34</v>
          </cell>
        </row>
        <row r="2648">
          <cell r="A2648" t="str">
            <v>2819961997</v>
          </cell>
          <cell r="B2648">
            <v>28</v>
          </cell>
          <cell r="C2648">
            <v>1996</v>
          </cell>
          <cell r="D2648">
            <v>1997</v>
          </cell>
          <cell r="E2648">
            <v>9786</v>
          </cell>
          <cell r="F2648">
            <v>11909.56</v>
          </cell>
        </row>
        <row r="2649">
          <cell r="A2649" t="str">
            <v>2819961998</v>
          </cell>
          <cell r="B2649">
            <v>28</v>
          </cell>
          <cell r="C2649">
            <v>1996</v>
          </cell>
          <cell r="D2649">
            <v>1998</v>
          </cell>
          <cell r="E2649">
            <v>1977</v>
          </cell>
          <cell r="F2649">
            <v>2281.46</v>
          </cell>
        </row>
        <row r="2650">
          <cell r="A2650" t="str">
            <v>2819961999</v>
          </cell>
          <cell r="B2650">
            <v>28</v>
          </cell>
          <cell r="C2650">
            <v>1996</v>
          </cell>
          <cell r="D2650">
            <v>1999</v>
          </cell>
          <cell r="E2650">
            <v>1348</v>
          </cell>
          <cell r="F2650">
            <v>1478.76</v>
          </cell>
        </row>
        <row r="2651">
          <cell r="A2651" t="str">
            <v>2819962000</v>
          </cell>
          <cell r="B2651">
            <v>28</v>
          </cell>
          <cell r="C2651">
            <v>1996</v>
          </cell>
          <cell r="D2651">
            <v>2000</v>
          </cell>
          <cell r="E2651">
            <v>242</v>
          </cell>
          <cell r="F2651">
            <v>262.57</v>
          </cell>
        </row>
        <row r="2652">
          <cell r="A2652" t="str">
            <v>2819962001</v>
          </cell>
          <cell r="B2652">
            <v>28</v>
          </cell>
          <cell r="C2652">
            <v>1996</v>
          </cell>
          <cell r="D2652">
            <v>2001</v>
          </cell>
          <cell r="E2652">
            <v>19146</v>
          </cell>
          <cell r="F2652">
            <v>20543.66</v>
          </cell>
        </row>
        <row r="2653">
          <cell r="A2653" t="str">
            <v>281997.</v>
          </cell>
          <cell r="B2653">
            <v>28</v>
          </cell>
          <cell r="C2653">
            <v>1997</v>
          </cell>
          <cell r="D2653" t="str">
            <v>.</v>
          </cell>
          <cell r="E2653" t="str">
            <v>.</v>
          </cell>
          <cell r="F2653" t="str">
            <v>.</v>
          </cell>
        </row>
        <row r="2654">
          <cell r="A2654" t="str">
            <v>2819971997</v>
          </cell>
          <cell r="B2654">
            <v>28</v>
          </cell>
          <cell r="C2654">
            <v>1997</v>
          </cell>
          <cell r="D2654">
            <v>1997</v>
          </cell>
          <cell r="E2654">
            <v>604</v>
          </cell>
          <cell r="F2654">
            <v>735.07</v>
          </cell>
        </row>
        <row r="2655">
          <cell r="A2655" t="str">
            <v>2819971998</v>
          </cell>
          <cell r="B2655">
            <v>28</v>
          </cell>
          <cell r="C2655">
            <v>1997</v>
          </cell>
          <cell r="D2655">
            <v>1998</v>
          </cell>
          <cell r="E2655">
            <v>8829</v>
          </cell>
          <cell r="F2655">
            <v>10188.67</v>
          </cell>
        </row>
        <row r="2656">
          <cell r="A2656" t="str">
            <v>2819971999</v>
          </cell>
          <cell r="B2656">
            <v>28</v>
          </cell>
          <cell r="C2656">
            <v>1997</v>
          </cell>
          <cell r="D2656">
            <v>1999</v>
          </cell>
          <cell r="E2656">
            <v>8296</v>
          </cell>
          <cell r="F2656">
            <v>9100.7099999999991</v>
          </cell>
        </row>
        <row r="2657">
          <cell r="A2657" t="str">
            <v>2819972000</v>
          </cell>
          <cell r="B2657">
            <v>28</v>
          </cell>
          <cell r="C2657">
            <v>1997</v>
          </cell>
          <cell r="D2657">
            <v>2000</v>
          </cell>
          <cell r="E2657">
            <v>16000</v>
          </cell>
          <cell r="F2657">
            <v>17360</v>
          </cell>
        </row>
        <row r="2658">
          <cell r="A2658" t="str">
            <v>2819972001</v>
          </cell>
          <cell r="B2658">
            <v>28</v>
          </cell>
          <cell r="C2658">
            <v>1997</v>
          </cell>
          <cell r="D2658">
            <v>2001</v>
          </cell>
          <cell r="E2658">
            <v>8500</v>
          </cell>
          <cell r="F2658">
            <v>9120.5</v>
          </cell>
        </row>
        <row r="2659">
          <cell r="A2659" t="str">
            <v>281998.</v>
          </cell>
          <cell r="B2659">
            <v>28</v>
          </cell>
          <cell r="C2659">
            <v>1998</v>
          </cell>
          <cell r="D2659" t="str">
            <v>.</v>
          </cell>
          <cell r="E2659" t="str">
            <v>.</v>
          </cell>
          <cell r="F2659" t="str">
            <v>.</v>
          </cell>
        </row>
        <row r="2660">
          <cell r="A2660" t="str">
            <v>2819981998</v>
          </cell>
          <cell r="B2660">
            <v>28</v>
          </cell>
          <cell r="C2660">
            <v>1998</v>
          </cell>
          <cell r="D2660">
            <v>1998</v>
          </cell>
          <cell r="E2660">
            <v>1290</v>
          </cell>
          <cell r="F2660">
            <v>1488.66</v>
          </cell>
        </row>
        <row r="2661">
          <cell r="A2661" t="str">
            <v>2819981999</v>
          </cell>
          <cell r="B2661">
            <v>28</v>
          </cell>
          <cell r="C2661">
            <v>1998</v>
          </cell>
          <cell r="D2661">
            <v>1999</v>
          </cell>
          <cell r="E2661">
            <v>41472</v>
          </cell>
          <cell r="F2661">
            <v>45494.78</v>
          </cell>
        </row>
        <row r="2662">
          <cell r="A2662" t="str">
            <v>2819982000</v>
          </cell>
          <cell r="B2662">
            <v>28</v>
          </cell>
          <cell r="C2662">
            <v>1998</v>
          </cell>
          <cell r="D2662">
            <v>2000</v>
          </cell>
          <cell r="E2662">
            <v>3951</v>
          </cell>
          <cell r="F2662">
            <v>4286.83</v>
          </cell>
        </row>
        <row r="2663">
          <cell r="A2663" t="str">
            <v>2819982001</v>
          </cell>
          <cell r="B2663">
            <v>28</v>
          </cell>
          <cell r="C2663">
            <v>1998</v>
          </cell>
          <cell r="D2663">
            <v>2001</v>
          </cell>
          <cell r="E2663">
            <v>19290</v>
          </cell>
          <cell r="F2663">
            <v>20698.169999999998</v>
          </cell>
        </row>
        <row r="2664">
          <cell r="A2664" t="str">
            <v>2819982002</v>
          </cell>
          <cell r="B2664">
            <v>28</v>
          </cell>
          <cell r="C2664">
            <v>1998</v>
          </cell>
          <cell r="D2664">
            <v>2002</v>
          </cell>
          <cell r="E2664">
            <v>991</v>
          </cell>
          <cell r="F2664">
            <v>1006.86</v>
          </cell>
        </row>
        <row r="2665">
          <cell r="A2665" t="str">
            <v>281999.</v>
          </cell>
          <cell r="B2665">
            <v>28</v>
          </cell>
          <cell r="C2665">
            <v>1999</v>
          </cell>
          <cell r="D2665" t="str">
            <v>.</v>
          </cell>
          <cell r="E2665" t="str">
            <v>.</v>
          </cell>
          <cell r="F2665" t="str">
            <v>.</v>
          </cell>
        </row>
        <row r="2666">
          <cell r="A2666" t="str">
            <v>2819991999</v>
          </cell>
          <cell r="B2666">
            <v>28</v>
          </cell>
          <cell r="C2666">
            <v>1999</v>
          </cell>
          <cell r="D2666">
            <v>1999</v>
          </cell>
          <cell r="E2666">
            <v>4808</v>
          </cell>
          <cell r="F2666">
            <v>5274.38</v>
          </cell>
        </row>
        <row r="2667">
          <cell r="A2667" t="str">
            <v>2819992000</v>
          </cell>
          <cell r="B2667">
            <v>28</v>
          </cell>
          <cell r="C2667">
            <v>1999</v>
          </cell>
          <cell r="D2667">
            <v>2000</v>
          </cell>
          <cell r="E2667">
            <v>19628</v>
          </cell>
          <cell r="F2667">
            <v>21296.38</v>
          </cell>
        </row>
        <row r="2668">
          <cell r="A2668" t="str">
            <v>2819992001</v>
          </cell>
          <cell r="B2668">
            <v>28</v>
          </cell>
          <cell r="C2668">
            <v>1999</v>
          </cell>
          <cell r="D2668">
            <v>2001</v>
          </cell>
          <cell r="E2668">
            <v>44209</v>
          </cell>
          <cell r="F2668">
            <v>47436.26</v>
          </cell>
        </row>
        <row r="2669">
          <cell r="A2669" t="str">
            <v>2819992002</v>
          </cell>
          <cell r="B2669">
            <v>28</v>
          </cell>
          <cell r="C2669">
            <v>1999</v>
          </cell>
          <cell r="D2669">
            <v>2002</v>
          </cell>
          <cell r="E2669">
            <v>8699</v>
          </cell>
          <cell r="F2669">
            <v>8838.18</v>
          </cell>
        </row>
        <row r="2670">
          <cell r="A2670" t="str">
            <v>2820002000</v>
          </cell>
          <cell r="B2670">
            <v>28</v>
          </cell>
          <cell r="C2670">
            <v>2000</v>
          </cell>
          <cell r="D2670">
            <v>2000</v>
          </cell>
          <cell r="E2670">
            <v>1877</v>
          </cell>
          <cell r="F2670">
            <v>2036.55</v>
          </cell>
        </row>
        <row r="2671">
          <cell r="A2671" t="str">
            <v>2820002001</v>
          </cell>
          <cell r="B2671">
            <v>28</v>
          </cell>
          <cell r="C2671">
            <v>2000</v>
          </cell>
          <cell r="D2671">
            <v>2001</v>
          </cell>
          <cell r="E2671">
            <v>10500</v>
          </cell>
          <cell r="F2671">
            <v>11266.5</v>
          </cell>
        </row>
        <row r="2672">
          <cell r="A2672" t="str">
            <v>2820002002</v>
          </cell>
          <cell r="B2672">
            <v>28</v>
          </cell>
          <cell r="C2672">
            <v>2000</v>
          </cell>
          <cell r="D2672">
            <v>2002</v>
          </cell>
          <cell r="E2672">
            <v>12000</v>
          </cell>
          <cell r="F2672">
            <v>12192</v>
          </cell>
        </row>
        <row r="2673">
          <cell r="A2673" t="str">
            <v>301977.</v>
          </cell>
          <cell r="B2673">
            <v>30</v>
          </cell>
          <cell r="C2673">
            <v>1977</v>
          </cell>
          <cell r="D2673" t="str">
            <v>.</v>
          </cell>
          <cell r="E2673" t="str">
            <v>.</v>
          </cell>
          <cell r="F2673" t="str">
            <v>.</v>
          </cell>
        </row>
        <row r="2674">
          <cell r="A2674" t="str">
            <v>3019771976</v>
          </cell>
          <cell r="B2674">
            <v>30</v>
          </cell>
          <cell r="C2674">
            <v>1977</v>
          </cell>
          <cell r="D2674">
            <v>1976</v>
          </cell>
          <cell r="E2674">
            <v>6.58</v>
          </cell>
          <cell r="F2674">
            <v>6.58</v>
          </cell>
        </row>
        <row r="2675">
          <cell r="A2675" t="str">
            <v>3019771977</v>
          </cell>
          <cell r="B2675">
            <v>30</v>
          </cell>
          <cell r="C2675">
            <v>1977</v>
          </cell>
          <cell r="D2675">
            <v>1977</v>
          </cell>
          <cell r="E2675">
            <v>300.82</v>
          </cell>
          <cell r="F2675">
            <v>3292873.19</v>
          </cell>
        </row>
        <row r="2676">
          <cell r="A2676" t="str">
            <v>3019771978</v>
          </cell>
          <cell r="B2676">
            <v>30</v>
          </cell>
          <cell r="C2676">
            <v>1977</v>
          </cell>
          <cell r="D2676">
            <v>1978</v>
          </cell>
          <cell r="E2676">
            <v>1158.08</v>
          </cell>
          <cell r="F2676">
            <v>8417791.6799999997</v>
          </cell>
        </row>
        <row r="2677">
          <cell r="A2677" t="str">
            <v>3019771979</v>
          </cell>
          <cell r="B2677">
            <v>30</v>
          </cell>
          <cell r="C2677">
            <v>1977</v>
          </cell>
          <cell r="D2677">
            <v>1979</v>
          </cell>
          <cell r="E2677">
            <v>2906.97</v>
          </cell>
          <cell r="F2677">
            <v>11851295.18</v>
          </cell>
        </row>
        <row r="2678">
          <cell r="A2678" t="str">
            <v>3019771980</v>
          </cell>
          <cell r="B2678">
            <v>30</v>
          </cell>
          <cell r="C2678">
            <v>1977</v>
          </cell>
          <cell r="D2678">
            <v>1980</v>
          </cell>
          <cell r="E2678">
            <v>5331.97</v>
          </cell>
          <cell r="F2678">
            <v>9409503.4100000001</v>
          </cell>
        </row>
        <row r="2679">
          <cell r="A2679" t="str">
            <v>3019771981</v>
          </cell>
          <cell r="B2679">
            <v>30</v>
          </cell>
          <cell r="C2679">
            <v>1977</v>
          </cell>
          <cell r="D2679">
            <v>1981</v>
          </cell>
          <cell r="E2679">
            <v>8834.6</v>
          </cell>
          <cell r="F2679">
            <v>7191284.8899999997</v>
          </cell>
        </row>
        <row r="2680">
          <cell r="A2680" t="str">
            <v>3019771982</v>
          </cell>
          <cell r="B2680">
            <v>30</v>
          </cell>
          <cell r="C2680">
            <v>1977</v>
          </cell>
          <cell r="D2680">
            <v>1982</v>
          </cell>
          <cell r="E2680">
            <v>13743.97</v>
          </cell>
          <cell r="F2680">
            <v>5077338.63</v>
          </cell>
        </row>
        <row r="2681">
          <cell r="A2681" t="str">
            <v>The SAS</v>
          </cell>
          <cell r="D2681" t="str">
            <v>The SAS</v>
          </cell>
          <cell r="E2681" t="str">
            <v>System</v>
          </cell>
          <cell r="F2681">
            <v>0.375</v>
          </cell>
        </row>
        <row r="2682">
          <cell r="A2682">
            <v>0</v>
          </cell>
        </row>
        <row r="2683">
          <cell r="A2683">
            <v>0</v>
          </cell>
        </row>
        <row r="2684">
          <cell r="A2684">
            <v>0</v>
          </cell>
          <cell r="E2684" t="str">
            <v>PD_LOSS_</v>
          </cell>
        </row>
        <row r="2685">
          <cell r="A2685" t="str">
            <v>VEH_TYPEUNDERYRPRODYR</v>
          </cell>
          <cell r="B2685" t="str">
            <v>VEH_TYPE</v>
          </cell>
          <cell r="C2685" t="str">
            <v>UNDERYR</v>
          </cell>
          <cell r="D2685" t="str">
            <v>PRODYR</v>
          </cell>
          <cell r="E2685" t="str">
            <v>SHEKEL</v>
          </cell>
          <cell r="F2685" t="str">
            <v>INDEXLOSS</v>
          </cell>
        </row>
        <row r="2686">
          <cell r="A2686">
            <v>0</v>
          </cell>
        </row>
        <row r="2687">
          <cell r="A2687" t="str">
            <v>3019771983</v>
          </cell>
          <cell r="B2687">
            <v>30</v>
          </cell>
          <cell r="C2687">
            <v>1977</v>
          </cell>
          <cell r="D2687">
            <v>1983</v>
          </cell>
          <cell r="E2687">
            <v>21512.23</v>
          </cell>
          <cell r="F2687">
            <v>3235052.17</v>
          </cell>
        </row>
        <row r="2688">
          <cell r="A2688" t="str">
            <v>3019771984</v>
          </cell>
          <cell r="B2688">
            <v>30</v>
          </cell>
          <cell r="C2688">
            <v>1977</v>
          </cell>
          <cell r="D2688">
            <v>1984</v>
          </cell>
          <cell r="E2688">
            <v>98185.94</v>
          </cell>
          <cell r="F2688">
            <v>3116225.36</v>
          </cell>
        </row>
        <row r="2689">
          <cell r="A2689" t="str">
            <v>3019771985</v>
          </cell>
          <cell r="B2689">
            <v>30</v>
          </cell>
          <cell r="C2689">
            <v>1977</v>
          </cell>
          <cell r="D2689">
            <v>1985</v>
          </cell>
          <cell r="E2689">
            <v>105399.51</v>
          </cell>
          <cell r="F2689">
            <v>826648.36</v>
          </cell>
        </row>
        <row r="2690">
          <cell r="A2690" t="str">
            <v>3019771986</v>
          </cell>
          <cell r="B2690">
            <v>30</v>
          </cell>
          <cell r="C2690">
            <v>1977</v>
          </cell>
          <cell r="D2690">
            <v>1986</v>
          </cell>
          <cell r="E2690">
            <v>204118</v>
          </cell>
          <cell r="F2690">
            <v>1081008.93</v>
          </cell>
        </row>
        <row r="2691">
          <cell r="A2691" t="str">
            <v>3019771987</v>
          </cell>
          <cell r="B2691">
            <v>30</v>
          </cell>
          <cell r="C2691">
            <v>1977</v>
          </cell>
          <cell r="D2691">
            <v>1987</v>
          </cell>
          <cell r="E2691">
            <v>644248</v>
          </cell>
          <cell r="F2691">
            <v>2846931.91</v>
          </cell>
        </row>
        <row r="2692">
          <cell r="A2692" t="str">
            <v>3019771988</v>
          </cell>
          <cell r="B2692">
            <v>30</v>
          </cell>
          <cell r="C2692">
            <v>1977</v>
          </cell>
          <cell r="D2692">
            <v>1988</v>
          </cell>
          <cell r="E2692">
            <v>465010</v>
          </cell>
          <cell r="F2692">
            <v>1766572.99</v>
          </cell>
        </row>
        <row r="2693">
          <cell r="A2693" t="str">
            <v>3019771989</v>
          </cell>
          <cell r="B2693">
            <v>30</v>
          </cell>
          <cell r="C2693">
            <v>1977</v>
          </cell>
          <cell r="D2693">
            <v>1989</v>
          </cell>
          <cell r="E2693">
            <v>78092</v>
          </cell>
          <cell r="F2693">
            <v>246848.81</v>
          </cell>
        </row>
        <row r="2694">
          <cell r="A2694" t="str">
            <v>3019771990</v>
          </cell>
          <cell r="B2694">
            <v>30</v>
          </cell>
          <cell r="C2694">
            <v>1977</v>
          </cell>
          <cell r="D2694">
            <v>1990</v>
          </cell>
          <cell r="E2694">
            <v>1275</v>
          </cell>
          <cell r="F2694">
            <v>3439.95</v>
          </cell>
        </row>
        <row r="2695">
          <cell r="A2695" t="str">
            <v>3019771991</v>
          </cell>
          <cell r="B2695">
            <v>30</v>
          </cell>
          <cell r="C2695">
            <v>1977</v>
          </cell>
          <cell r="D2695">
            <v>1991</v>
          </cell>
          <cell r="E2695">
            <v>11545</v>
          </cell>
          <cell r="F2695">
            <v>26172.52</v>
          </cell>
        </row>
        <row r="2696">
          <cell r="A2696" t="str">
            <v>3019771992</v>
          </cell>
          <cell r="B2696">
            <v>30</v>
          </cell>
          <cell r="C2696">
            <v>1977</v>
          </cell>
          <cell r="D2696">
            <v>1992</v>
          </cell>
          <cell r="E2696">
            <v>45341</v>
          </cell>
          <cell r="F2696">
            <v>91815.52</v>
          </cell>
        </row>
        <row r="2697">
          <cell r="A2697" t="str">
            <v>3019771993</v>
          </cell>
          <cell r="B2697">
            <v>30</v>
          </cell>
          <cell r="C2697">
            <v>1977</v>
          </cell>
          <cell r="D2697">
            <v>1993</v>
          </cell>
          <cell r="E2697">
            <v>136648</v>
          </cell>
          <cell r="F2697">
            <v>249382.6</v>
          </cell>
        </row>
        <row r="2698">
          <cell r="A2698" t="str">
            <v>3019771994</v>
          </cell>
          <cell r="B2698">
            <v>30</v>
          </cell>
          <cell r="C2698">
            <v>1977</v>
          </cell>
          <cell r="D2698">
            <v>1994</v>
          </cell>
          <cell r="E2698">
            <v>-33</v>
          </cell>
          <cell r="F2698">
            <v>-53.63</v>
          </cell>
        </row>
        <row r="2699">
          <cell r="A2699" t="str">
            <v>301978.</v>
          </cell>
          <cell r="B2699">
            <v>30</v>
          </cell>
          <cell r="C2699">
            <v>1978</v>
          </cell>
          <cell r="D2699" t="str">
            <v>.</v>
          </cell>
          <cell r="E2699" t="str">
            <v>.</v>
          </cell>
          <cell r="F2699" t="str">
            <v>.</v>
          </cell>
        </row>
        <row r="2700">
          <cell r="A2700" t="str">
            <v>3019781978</v>
          </cell>
          <cell r="B2700">
            <v>30</v>
          </cell>
          <cell r="C2700">
            <v>1978</v>
          </cell>
          <cell r="D2700">
            <v>1978</v>
          </cell>
          <cell r="E2700">
            <v>233.34</v>
          </cell>
          <cell r="F2700">
            <v>1696089.66</v>
          </cell>
        </row>
        <row r="2701">
          <cell r="A2701" t="str">
            <v>3019781979</v>
          </cell>
          <cell r="B2701">
            <v>30</v>
          </cell>
          <cell r="C2701">
            <v>1978</v>
          </cell>
          <cell r="D2701">
            <v>1979</v>
          </cell>
          <cell r="E2701">
            <v>1137.06</v>
          </cell>
          <cell r="F2701">
            <v>4635628.75</v>
          </cell>
        </row>
        <row r="2702">
          <cell r="A2702" t="str">
            <v>3019781980</v>
          </cell>
          <cell r="B2702">
            <v>30</v>
          </cell>
          <cell r="C2702">
            <v>1978</v>
          </cell>
          <cell r="D2702">
            <v>1980</v>
          </cell>
          <cell r="E2702">
            <v>3628.69</v>
          </cell>
          <cell r="F2702">
            <v>6403668.9900000002</v>
          </cell>
        </row>
        <row r="2703">
          <cell r="A2703" t="str">
            <v>3019781981</v>
          </cell>
          <cell r="B2703">
            <v>30</v>
          </cell>
          <cell r="C2703">
            <v>1978</v>
          </cell>
          <cell r="D2703">
            <v>1981</v>
          </cell>
          <cell r="E2703">
            <v>7768.4</v>
          </cell>
          <cell r="F2703">
            <v>6323407.6799999997</v>
          </cell>
        </row>
        <row r="2704">
          <cell r="A2704" t="str">
            <v>3019781982</v>
          </cell>
          <cell r="B2704">
            <v>30</v>
          </cell>
          <cell r="C2704">
            <v>1978</v>
          </cell>
          <cell r="D2704">
            <v>1982</v>
          </cell>
          <cell r="E2704">
            <v>14483.61</v>
          </cell>
          <cell r="F2704">
            <v>5350578.66</v>
          </cell>
        </row>
        <row r="2705">
          <cell r="A2705" t="str">
            <v>3019781983</v>
          </cell>
          <cell r="B2705">
            <v>30</v>
          </cell>
          <cell r="C2705">
            <v>1978</v>
          </cell>
          <cell r="D2705">
            <v>1983</v>
          </cell>
          <cell r="E2705">
            <v>19838.66</v>
          </cell>
          <cell r="F2705">
            <v>2983377.37</v>
          </cell>
        </row>
        <row r="2706">
          <cell r="A2706" t="str">
            <v>3019781984</v>
          </cell>
          <cell r="B2706">
            <v>30</v>
          </cell>
          <cell r="C2706">
            <v>1978</v>
          </cell>
          <cell r="D2706">
            <v>1984</v>
          </cell>
          <cell r="E2706">
            <v>77653.39</v>
          </cell>
          <cell r="F2706">
            <v>2464563.29</v>
          </cell>
        </row>
        <row r="2707">
          <cell r="A2707" t="str">
            <v>3019781985</v>
          </cell>
          <cell r="B2707">
            <v>30</v>
          </cell>
          <cell r="C2707">
            <v>1978</v>
          </cell>
          <cell r="D2707">
            <v>1985</v>
          </cell>
          <cell r="E2707">
            <v>259551.29</v>
          </cell>
          <cell r="F2707">
            <v>2035660.77</v>
          </cell>
        </row>
        <row r="2708">
          <cell r="A2708" t="str">
            <v>3019781986</v>
          </cell>
          <cell r="B2708">
            <v>30</v>
          </cell>
          <cell r="C2708">
            <v>1978</v>
          </cell>
          <cell r="D2708">
            <v>1986</v>
          </cell>
          <cell r="E2708">
            <v>752045</v>
          </cell>
          <cell r="F2708">
            <v>3982830.32</v>
          </cell>
        </row>
        <row r="2709">
          <cell r="A2709" t="str">
            <v>3019781987</v>
          </cell>
          <cell r="B2709">
            <v>30</v>
          </cell>
          <cell r="C2709">
            <v>1978</v>
          </cell>
          <cell r="D2709">
            <v>1987</v>
          </cell>
          <cell r="E2709">
            <v>1139060</v>
          </cell>
          <cell r="F2709">
            <v>5033506.1399999997</v>
          </cell>
        </row>
        <row r="2710">
          <cell r="A2710" t="str">
            <v>3019781988</v>
          </cell>
          <cell r="B2710">
            <v>30</v>
          </cell>
          <cell r="C2710">
            <v>1978</v>
          </cell>
          <cell r="D2710">
            <v>1988</v>
          </cell>
          <cell r="E2710">
            <v>245546</v>
          </cell>
          <cell r="F2710">
            <v>932829.25</v>
          </cell>
        </row>
        <row r="2711">
          <cell r="A2711" t="str">
            <v>3019781989</v>
          </cell>
          <cell r="B2711">
            <v>30</v>
          </cell>
          <cell r="C2711">
            <v>1978</v>
          </cell>
          <cell r="D2711">
            <v>1989</v>
          </cell>
          <cell r="E2711">
            <v>617674</v>
          </cell>
          <cell r="F2711">
            <v>1952467.51</v>
          </cell>
        </row>
        <row r="2712">
          <cell r="A2712" t="str">
            <v>3019781990</v>
          </cell>
          <cell r="B2712">
            <v>30</v>
          </cell>
          <cell r="C2712">
            <v>1978</v>
          </cell>
          <cell r="D2712">
            <v>1990</v>
          </cell>
          <cell r="E2712">
            <v>3308</v>
          </cell>
          <cell r="F2712">
            <v>8924.98</v>
          </cell>
        </row>
        <row r="2713">
          <cell r="A2713" t="str">
            <v>3019781991</v>
          </cell>
          <cell r="B2713">
            <v>30</v>
          </cell>
          <cell r="C2713">
            <v>1978</v>
          </cell>
          <cell r="D2713">
            <v>1991</v>
          </cell>
          <cell r="E2713">
            <v>51825</v>
          </cell>
          <cell r="F2713">
            <v>117487.27</v>
          </cell>
        </row>
        <row r="2714">
          <cell r="A2714" t="str">
            <v>3019781993</v>
          </cell>
          <cell r="B2714">
            <v>30</v>
          </cell>
          <cell r="C2714">
            <v>1978</v>
          </cell>
          <cell r="D2714">
            <v>1993</v>
          </cell>
          <cell r="E2714">
            <v>18623</v>
          </cell>
          <cell r="F2714">
            <v>33986.980000000003</v>
          </cell>
        </row>
        <row r="2715">
          <cell r="A2715" t="str">
            <v>3019781996</v>
          </cell>
          <cell r="B2715">
            <v>30</v>
          </cell>
          <cell r="C2715">
            <v>1978</v>
          </cell>
          <cell r="D2715">
            <v>1996</v>
          </cell>
          <cell r="E2715">
            <v>57255</v>
          </cell>
          <cell r="F2715">
            <v>75920.13</v>
          </cell>
        </row>
        <row r="2716">
          <cell r="A2716" t="str">
            <v>301979.</v>
          </cell>
          <cell r="B2716">
            <v>30</v>
          </cell>
          <cell r="C2716">
            <v>1979</v>
          </cell>
          <cell r="D2716" t="str">
            <v>.</v>
          </cell>
          <cell r="E2716" t="str">
            <v>.</v>
          </cell>
          <cell r="F2716" t="str">
            <v>.</v>
          </cell>
        </row>
        <row r="2717">
          <cell r="A2717" t="str">
            <v>3019791979</v>
          </cell>
          <cell r="B2717">
            <v>30</v>
          </cell>
          <cell r="C2717">
            <v>1979</v>
          </cell>
          <cell r="D2717">
            <v>1979</v>
          </cell>
          <cell r="E2717">
            <v>318.68</v>
          </cell>
          <cell r="F2717">
            <v>1299212.1499999999</v>
          </cell>
        </row>
        <row r="2718">
          <cell r="A2718" t="str">
            <v>3019791980</v>
          </cell>
          <cell r="B2718">
            <v>30</v>
          </cell>
          <cell r="C2718">
            <v>1979</v>
          </cell>
          <cell r="D2718">
            <v>1980</v>
          </cell>
          <cell r="E2718">
            <v>2811.35</v>
          </cell>
          <cell r="F2718">
            <v>4961282.12</v>
          </cell>
        </row>
        <row r="2719">
          <cell r="A2719" t="str">
            <v>3019791981</v>
          </cell>
          <cell r="B2719">
            <v>30</v>
          </cell>
          <cell r="C2719">
            <v>1979</v>
          </cell>
          <cell r="D2719">
            <v>1981</v>
          </cell>
          <cell r="E2719">
            <v>7006.14</v>
          </cell>
          <cell r="F2719">
            <v>5702934.9000000004</v>
          </cell>
        </row>
        <row r="2720">
          <cell r="A2720" t="str">
            <v>3019791982</v>
          </cell>
          <cell r="B2720">
            <v>30</v>
          </cell>
          <cell r="C2720">
            <v>1979</v>
          </cell>
          <cell r="D2720">
            <v>1982</v>
          </cell>
          <cell r="E2720">
            <v>10567.34</v>
          </cell>
          <cell r="F2720">
            <v>3903818.44</v>
          </cell>
        </row>
        <row r="2721">
          <cell r="A2721" t="str">
            <v>3019791983</v>
          </cell>
          <cell r="B2721">
            <v>30</v>
          </cell>
          <cell r="C2721">
            <v>1979</v>
          </cell>
          <cell r="D2721">
            <v>1983</v>
          </cell>
          <cell r="E2721">
            <v>27106.67</v>
          </cell>
          <cell r="F2721">
            <v>4076355.25</v>
          </cell>
        </row>
        <row r="2722">
          <cell r="A2722" t="str">
            <v>3019791984</v>
          </cell>
          <cell r="B2722">
            <v>30</v>
          </cell>
          <cell r="C2722">
            <v>1979</v>
          </cell>
          <cell r="D2722">
            <v>1984</v>
          </cell>
          <cell r="E2722">
            <v>92554.19</v>
          </cell>
          <cell r="F2722">
            <v>2937484.88</v>
          </cell>
        </row>
        <row r="2723">
          <cell r="A2723" t="str">
            <v>3019791985</v>
          </cell>
          <cell r="B2723">
            <v>30</v>
          </cell>
          <cell r="C2723">
            <v>1979</v>
          </cell>
          <cell r="D2723">
            <v>1985</v>
          </cell>
          <cell r="E2723">
            <v>600067.30000000005</v>
          </cell>
          <cell r="F2723">
            <v>4706327.83</v>
          </cell>
        </row>
        <row r="2724">
          <cell r="A2724" t="str">
            <v>3019791986</v>
          </cell>
          <cell r="B2724">
            <v>30</v>
          </cell>
          <cell r="C2724">
            <v>1979</v>
          </cell>
          <cell r="D2724">
            <v>1986</v>
          </cell>
          <cell r="E2724">
            <v>398971</v>
          </cell>
          <cell r="F2724">
            <v>2112950.42</v>
          </cell>
        </row>
        <row r="2725">
          <cell r="A2725" t="str">
            <v>3019791987</v>
          </cell>
          <cell r="B2725">
            <v>30</v>
          </cell>
          <cell r="C2725">
            <v>1979</v>
          </cell>
          <cell r="D2725">
            <v>1987</v>
          </cell>
          <cell r="E2725">
            <v>714782</v>
          </cell>
          <cell r="F2725">
            <v>3158621.66</v>
          </cell>
        </row>
        <row r="2726">
          <cell r="A2726" t="str">
            <v>3019791988</v>
          </cell>
          <cell r="B2726">
            <v>30</v>
          </cell>
          <cell r="C2726">
            <v>1979</v>
          </cell>
          <cell r="D2726">
            <v>1988</v>
          </cell>
          <cell r="E2726">
            <v>91141</v>
          </cell>
          <cell r="F2726">
            <v>346244.66</v>
          </cell>
        </row>
        <row r="2727">
          <cell r="A2727" t="str">
            <v>3019791989</v>
          </cell>
          <cell r="B2727">
            <v>30</v>
          </cell>
          <cell r="C2727">
            <v>1979</v>
          </cell>
          <cell r="D2727">
            <v>1989</v>
          </cell>
          <cell r="E2727">
            <v>116701</v>
          </cell>
          <cell r="F2727">
            <v>368891.86</v>
          </cell>
        </row>
        <row r="2728">
          <cell r="A2728" t="str">
            <v>3019791990</v>
          </cell>
          <cell r="B2728">
            <v>30</v>
          </cell>
          <cell r="C2728">
            <v>1979</v>
          </cell>
          <cell r="D2728">
            <v>1990</v>
          </cell>
          <cell r="E2728">
            <v>50500</v>
          </cell>
          <cell r="F2728">
            <v>136249</v>
          </cell>
        </row>
        <row r="2729">
          <cell r="A2729" t="str">
            <v>3019791991</v>
          </cell>
          <cell r="B2729">
            <v>30</v>
          </cell>
          <cell r="C2729">
            <v>1979</v>
          </cell>
          <cell r="D2729">
            <v>1991</v>
          </cell>
          <cell r="E2729">
            <v>4464</v>
          </cell>
          <cell r="F2729">
            <v>10119.89</v>
          </cell>
        </row>
        <row r="2730">
          <cell r="A2730" t="str">
            <v>3019791992</v>
          </cell>
          <cell r="B2730">
            <v>30</v>
          </cell>
          <cell r="C2730">
            <v>1979</v>
          </cell>
          <cell r="D2730">
            <v>1992</v>
          </cell>
          <cell r="E2730">
            <v>11891</v>
          </cell>
          <cell r="F2730">
            <v>24079.279999999999</v>
          </cell>
        </row>
        <row r="2731">
          <cell r="A2731" t="str">
            <v>3019791993</v>
          </cell>
          <cell r="B2731">
            <v>30</v>
          </cell>
          <cell r="C2731">
            <v>1979</v>
          </cell>
          <cell r="D2731">
            <v>1993</v>
          </cell>
          <cell r="E2731">
            <v>1991616</v>
          </cell>
          <cell r="F2731">
            <v>3634699.2</v>
          </cell>
        </row>
        <row r="2732">
          <cell r="A2732" t="str">
            <v>3019791994</v>
          </cell>
          <cell r="B2732">
            <v>30</v>
          </cell>
          <cell r="C2732">
            <v>1979</v>
          </cell>
          <cell r="D2732">
            <v>1994</v>
          </cell>
          <cell r="E2732">
            <v>-660</v>
          </cell>
          <cell r="F2732">
            <v>-1072.5</v>
          </cell>
        </row>
        <row r="2733">
          <cell r="A2733" t="str">
            <v>3019791995</v>
          </cell>
          <cell r="B2733">
            <v>30</v>
          </cell>
          <cell r="C2733">
            <v>1979</v>
          </cell>
          <cell r="D2733">
            <v>1995</v>
          </cell>
          <cell r="E2733">
            <v>276</v>
          </cell>
          <cell r="F2733">
            <v>407.65</v>
          </cell>
        </row>
        <row r="2734">
          <cell r="A2734" t="str">
            <v>3019791996</v>
          </cell>
          <cell r="B2734">
            <v>30</v>
          </cell>
          <cell r="C2734">
            <v>1979</v>
          </cell>
          <cell r="D2734">
            <v>1996</v>
          </cell>
          <cell r="E2734">
            <v>-264681</v>
          </cell>
          <cell r="F2734">
            <v>-350967.01</v>
          </cell>
        </row>
        <row r="2735">
          <cell r="A2735" t="str">
            <v>3019791997</v>
          </cell>
          <cell r="B2735">
            <v>30</v>
          </cell>
          <cell r="C2735">
            <v>1979</v>
          </cell>
          <cell r="D2735">
            <v>1997</v>
          </cell>
          <cell r="E2735">
            <v>-18987</v>
          </cell>
          <cell r="F2735">
            <v>-23107.18</v>
          </cell>
        </row>
        <row r="2736">
          <cell r="A2736" t="str">
            <v>301980.</v>
          </cell>
          <cell r="B2736">
            <v>30</v>
          </cell>
          <cell r="C2736">
            <v>1980</v>
          </cell>
          <cell r="D2736" t="str">
            <v>.</v>
          </cell>
          <cell r="E2736" t="str">
            <v>.</v>
          </cell>
          <cell r="F2736" t="str">
            <v>.</v>
          </cell>
        </row>
        <row r="2737">
          <cell r="A2737" t="str">
            <v>3019801980</v>
          </cell>
          <cell r="B2737">
            <v>30</v>
          </cell>
          <cell r="C2737">
            <v>1980</v>
          </cell>
          <cell r="D2737">
            <v>1980</v>
          </cell>
          <cell r="E2737">
            <v>761.77</v>
          </cell>
          <cell r="F2737">
            <v>1344320.66</v>
          </cell>
        </row>
        <row r="2738">
          <cell r="A2738" t="str">
            <v>3019801981</v>
          </cell>
          <cell r="B2738">
            <v>30</v>
          </cell>
          <cell r="C2738">
            <v>1980</v>
          </cell>
          <cell r="D2738">
            <v>1981</v>
          </cell>
          <cell r="E2738">
            <v>7132.96</v>
          </cell>
          <cell r="F2738">
            <v>5806165.2400000002</v>
          </cell>
        </row>
        <row r="2739">
          <cell r="A2739" t="str">
            <v>3019801982</v>
          </cell>
          <cell r="B2739">
            <v>30</v>
          </cell>
          <cell r="C2739">
            <v>1980</v>
          </cell>
          <cell r="D2739">
            <v>1982</v>
          </cell>
          <cell r="E2739">
            <v>17641.77</v>
          </cell>
          <cell r="F2739">
            <v>6517275.5999999996</v>
          </cell>
        </row>
        <row r="2740">
          <cell r="A2740" t="str">
            <v>3019801983</v>
          </cell>
          <cell r="B2740">
            <v>30</v>
          </cell>
          <cell r="C2740">
            <v>1980</v>
          </cell>
          <cell r="D2740">
            <v>1983</v>
          </cell>
          <cell r="E2740">
            <v>30684.799999999999</v>
          </cell>
          <cell r="F2740">
            <v>4614441.59</v>
          </cell>
        </row>
        <row r="2741">
          <cell r="A2741" t="str">
            <v>3019801984</v>
          </cell>
          <cell r="B2741">
            <v>30</v>
          </cell>
          <cell r="C2741">
            <v>1980</v>
          </cell>
          <cell r="D2741">
            <v>1984</v>
          </cell>
          <cell r="E2741">
            <v>89658.1</v>
          </cell>
          <cell r="F2741">
            <v>2845568.78</v>
          </cell>
        </row>
        <row r="2742">
          <cell r="A2742" t="str">
            <v>The SAS</v>
          </cell>
          <cell r="D2742" t="str">
            <v>The SAS</v>
          </cell>
          <cell r="E2742" t="str">
            <v>System</v>
          </cell>
          <cell r="F2742">
            <v>0.375</v>
          </cell>
        </row>
        <row r="2743">
          <cell r="A2743">
            <v>0</v>
          </cell>
        </row>
        <row r="2744">
          <cell r="A2744">
            <v>0</v>
          </cell>
        </row>
        <row r="2745">
          <cell r="A2745">
            <v>0</v>
          </cell>
          <cell r="E2745" t="str">
            <v>PD_LOSS_</v>
          </cell>
        </row>
        <row r="2746">
          <cell r="A2746" t="str">
            <v>VEH_TYPEUNDERYRPRODYR</v>
          </cell>
          <cell r="B2746" t="str">
            <v>VEH_TYPE</v>
          </cell>
          <cell r="C2746" t="str">
            <v>UNDERYR</v>
          </cell>
          <cell r="D2746" t="str">
            <v>PRODYR</v>
          </cell>
          <cell r="E2746" t="str">
            <v>SHEKEL</v>
          </cell>
          <cell r="F2746" t="str">
            <v>INDEXLOSS</v>
          </cell>
        </row>
        <row r="2747">
          <cell r="A2747">
            <v>0</v>
          </cell>
        </row>
        <row r="2748">
          <cell r="A2748" t="str">
            <v>3019801985</v>
          </cell>
          <cell r="B2748">
            <v>30</v>
          </cell>
          <cell r="C2748">
            <v>1980</v>
          </cell>
          <cell r="D2748">
            <v>1985</v>
          </cell>
          <cell r="E2748">
            <v>412691.49</v>
          </cell>
          <cell r="F2748">
            <v>3236739.36</v>
          </cell>
        </row>
        <row r="2749">
          <cell r="A2749" t="str">
            <v>3019801986</v>
          </cell>
          <cell r="B2749">
            <v>30</v>
          </cell>
          <cell r="C2749">
            <v>1980</v>
          </cell>
          <cell r="D2749">
            <v>1986</v>
          </cell>
          <cell r="E2749">
            <v>619133</v>
          </cell>
          <cell r="F2749">
            <v>3278928.37</v>
          </cell>
        </row>
        <row r="2750">
          <cell r="A2750" t="str">
            <v>3019801987</v>
          </cell>
          <cell r="B2750">
            <v>30</v>
          </cell>
          <cell r="C2750">
            <v>1980</v>
          </cell>
          <cell r="D2750">
            <v>1987</v>
          </cell>
          <cell r="E2750">
            <v>314910</v>
          </cell>
          <cell r="F2750">
            <v>1391587.29</v>
          </cell>
        </row>
        <row r="2751">
          <cell r="A2751" t="str">
            <v>3019801988</v>
          </cell>
          <cell r="B2751">
            <v>30</v>
          </cell>
          <cell r="C2751">
            <v>1980</v>
          </cell>
          <cell r="D2751">
            <v>1988</v>
          </cell>
          <cell r="E2751">
            <v>179305</v>
          </cell>
          <cell r="F2751">
            <v>681179.69</v>
          </cell>
        </row>
        <row r="2752">
          <cell r="A2752" t="str">
            <v>3019801989</v>
          </cell>
          <cell r="B2752">
            <v>30</v>
          </cell>
          <cell r="C2752">
            <v>1980</v>
          </cell>
          <cell r="D2752">
            <v>1989</v>
          </cell>
          <cell r="E2752">
            <v>185992</v>
          </cell>
          <cell r="F2752">
            <v>587920.71</v>
          </cell>
        </row>
        <row r="2753">
          <cell r="A2753" t="str">
            <v>3019801990</v>
          </cell>
          <cell r="B2753">
            <v>30</v>
          </cell>
          <cell r="C2753">
            <v>1980</v>
          </cell>
          <cell r="D2753">
            <v>1990</v>
          </cell>
          <cell r="E2753">
            <v>369163</v>
          </cell>
          <cell r="F2753">
            <v>996001.77</v>
          </cell>
        </row>
        <row r="2754">
          <cell r="A2754" t="str">
            <v>3019801991</v>
          </cell>
          <cell r="B2754">
            <v>30</v>
          </cell>
          <cell r="C2754">
            <v>1980</v>
          </cell>
          <cell r="D2754">
            <v>1991</v>
          </cell>
          <cell r="E2754">
            <v>289766</v>
          </cell>
          <cell r="F2754">
            <v>656899.52</v>
          </cell>
        </row>
        <row r="2755">
          <cell r="A2755" t="str">
            <v>3019801992</v>
          </cell>
          <cell r="B2755">
            <v>30</v>
          </cell>
          <cell r="C2755">
            <v>1980</v>
          </cell>
          <cell r="D2755">
            <v>1992</v>
          </cell>
          <cell r="E2755">
            <v>19682</v>
          </cell>
          <cell r="F2755">
            <v>39856.050000000003</v>
          </cell>
        </row>
        <row r="2756">
          <cell r="A2756" t="str">
            <v>3019801993</v>
          </cell>
          <cell r="B2756">
            <v>30</v>
          </cell>
          <cell r="C2756">
            <v>1980</v>
          </cell>
          <cell r="D2756">
            <v>1993</v>
          </cell>
          <cell r="E2756">
            <v>99788</v>
          </cell>
          <cell r="F2756">
            <v>182113.1</v>
          </cell>
        </row>
        <row r="2757">
          <cell r="A2757" t="str">
            <v>3019801994</v>
          </cell>
          <cell r="B2757">
            <v>30</v>
          </cell>
          <cell r="C2757">
            <v>1980</v>
          </cell>
          <cell r="D2757">
            <v>1994</v>
          </cell>
          <cell r="E2757">
            <v>5808</v>
          </cell>
          <cell r="F2757">
            <v>9438</v>
          </cell>
        </row>
        <row r="2758">
          <cell r="A2758" t="str">
            <v>3019801995</v>
          </cell>
          <cell r="B2758">
            <v>30</v>
          </cell>
          <cell r="C2758">
            <v>1980</v>
          </cell>
          <cell r="D2758">
            <v>1995</v>
          </cell>
          <cell r="E2758">
            <v>47863</v>
          </cell>
          <cell r="F2758">
            <v>70693.649999999994</v>
          </cell>
        </row>
        <row r="2759">
          <cell r="A2759" t="str">
            <v>3019801996</v>
          </cell>
          <cell r="B2759">
            <v>30</v>
          </cell>
          <cell r="C2759">
            <v>1980</v>
          </cell>
          <cell r="D2759">
            <v>1996</v>
          </cell>
          <cell r="E2759">
            <v>53701</v>
          </cell>
          <cell r="F2759">
            <v>71207.53</v>
          </cell>
        </row>
        <row r="2760">
          <cell r="A2760" t="str">
            <v>3019802002</v>
          </cell>
          <cell r="B2760">
            <v>30</v>
          </cell>
          <cell r="C2760">
            <v>1980</v>
          </cell>
          <cell r="D2760">
            <v>2002</v>
          </cell>
          <cell r="E2760">
            <v>-2600</v>
          </cell>
          <cell r="F2760">
            <v>-2641.6</v>
          </cell>
        </row>
        <row r="2761">
          <cell r="A2761" t="str">
            <v>301981.</v>
          </cell>
          <cell r="B2761">
            <v>30</v>
          </cell>
          <cell r="C2761">
            <v>1981</v>
          </cell>
          <cell r="D2761" t="str">
            <v>.</v>
          </cell>
          <cell r="E2761" t="str">
            <v>.</v>
          </cell>
          <cell r="F2761" t="str">
            <v>.</v>
          </cell>
        </row>
        <row r="2762">
          <cell r="A2762" t="str">
            <v>3019811981</v>
          </cell>
          <cell r="B2762">
            <v>30</v>
          </cell>
          <cell r="C2762">
            <v>1981</v>
          </cell>
          <cell r="D2762">
            <v>1981</v>
          </cell>
          <cell r="E2762">
            <v>1958.63</v>
          </cell>
          <cell r="F2762">
            <v>1594307.19</v>
          </cell>
        </row>
        <row r="2763">
          <cell r="A2763" t="str">
            <v>3019811982</v>
          </cell>
          <cell r="B2763">
            <v>30</v>
          </cell>
          <cell r="C2763">
            <v>1981</v>
          </cell>
          <cell r="D2763">
            <v>1982</v>
          </cell>
          <cell r="E2763">
            <v>14408.86</v>
          </cell>
          <cell r="F2763">
            <v>5322964.29</v>
          </cell>
        </row>
        <row r="2764">
          <cell r="A2764" t="str">
            <v>3019811983</v>
          </cell>
          <cell r="B2764">
            <v>30</v>
          </cell>
          <cell r="C2764">
            <v>1981</v>
          </cell>
          <cell r="D2764">
            <v>1983</v>
          </cell>
          <cell r="E2764">
            <v>27910.27</v>
          </cell>
          <cell r="F2764">
            <v>4197202.22</v>
          </cell>
        </row>
        <row r="2765">
          <cell r="A2765" t="str">
            <v>3019811984</v>
          </cell>
          <cell r="B2765">
            <v>30</v>
          </cell>
          <cell r="C2765">
            <v>1981</v>
          </cell>
          <cell r="D2765">
            <v>1984</v>
          </cell>
          <cell r="E2765">
            <v>133199.31</v>
          </cell>
          <cell r="F2765">
            <v>4227479.7</v>
          </cell>
        </row>
        <row r="2766">
          <cell r="A2766" t="str">
            <v>3019811985</v>
          </cell>
          <cell r="B2766">
            <v>30</v>
          </cell>
          <cell r="C2766">
            <v>1981</v>
          </cell>
          <cell r="D2766">
            <v>1985</v>
          </cell>
          <cell r="E2766">
            <v>416840.92</v>
          </cell>
          <cell r="F2766">
            <v>3269283.34</v>
          </cell>
        </row>
        <row r="2767">
          <cell r="A2767" t="str">
            <v>3019811986</v>
          </cell>
          <cell r="B2767">
            <v>30</v>
          </cell>
          <cell r="C2767">
            <v>1981</v>
          </cell>
          <cell r="D2767">
            <v>1986</v>
          </cell>
          <cell r="E2767">
            <v>1039081</v>
          </cell>
          <cell r="F2767">
            <v>5502972.9800000004</v>
          </cell>
        </row>
        <row r="2768">
          <cell r="A2768" t="str">
            <v>3019811987</v>
          </cell>
          <cell r="B2768">
            <v>30</v>
          </cell>
          <cell r="C2768">
            <v>1981</v>
          </cell>
          <cell r="D2768">
            <v>1987</v>
          </cell>
          <cell r="E2768">
            <v>1000626</v>
          </cell>
          <cell r="F2768">
            <v>4421766.29</v>
          </cell>
        </row>
        <row r="2769">
          <cell r="A2769" t="str">
            <v>3019811988</v>
          </cell>
          <cell r="B2769">
            <v>30</v>
          </cell>
          <cell r="C2769">
            <v>1981</v>
          </cell>
          <cell r="D2769">
            <v>1988</v>
          </cell>
          <cell r="E2769">
            <v>513834</v>
          </cell>
          <cell r="F2769">
            <v>1952055.37</v>
          </cell>
        </row>
        <row r="2770">
          <cell r="A2770" t="str">
            <v>3019811989</v>
          </cell>
          <cell r="B2770">
            <v>30</v>
          </cell>
          <cell r="C2770">
            <v>1981</v>
          </cell>
          <cell r="D2770">
            <v>1989</v>
          </cell>
          <cell r="E2770">
            <v>329185</v>
          </cell>
          <cell r="F2770">
            <v>1040553.78</v>
          </cell>
        </row>
        <row r="2771">
          <cell r="A2771" t="str">
            <v>3019811990</v>
          </cell>
          <cell r="B2771">
            <v>30</v>
          </cell>
          <cell r="C2771">
            <v>1981</v>
          </cell>
          <cell r="D2771">
            <v>1990</v>
          </cell>
          <cell r="E2771">
            <v>538091</v>
          </cell>
          <cell r="F2771">
            <v>1451769.52</v>
          </cell>
        </row>
        <row r="2772">
          <cell r="A2772" t="str">
            <v>3019811991</v>
          </cell>
          <cell r="B2772">
            <v>30</v>
          </cell>
          <cell r="C2772">
            <v>1981</v>
          </cell>
          <cell r="D2772">
            <v>1991</v>
          </cell>
          <cell r="E2772">
            <v>43869</v>
          </cell>
          <cell r="F2772">
            <v>99451.02</v>
          </cell>
        </row>
        <row r="2773">
          <cell r="A2773" t="str">
            <v>3019811992</v>
          </cell>
          <cell r="B2773">
            <v>30</v>
          </cell>
          <cell r="C2773">
            <v>1981</v>
          </cell>
          <cell r="D2773">
            <v>1992</v>
          </cell>
          <cell r="E2773">
            <v>332177</v>
          </cell>
          <cell r="F2773">
            <v>672658.42</v>
          </cell>
        </row>
        <row r="2774">
          <cell r="A2774" t="str">
            <v>3019811993</v>
          </cell>
          <cell r="B2774">
            <v>30</v>
          </cell>
          <cell r="C2774">
            <v>1981</v>
          </cell>
          <cell r="D2774">
            <v>1993</v>
          </cell>
          <cell r="E2774">
            <v>263608</v>
          </cell>
          <cell r="F2774">
            <v>481084.6</v>
          </cell>
        </row>
        <row r="2775">
          <cell r="A2775" t="str">
            <v>3019811994</v>
          </cell>
          <cell r="B2775">
            <v>30</v>
          </cell>
          <cell r="C2775">
            <v>1981</v>
          </cell>
          <cell r="D2775">
            <v>1994</v>
          </cell>
          <cell r="E2775">
            <v>8200</v>
          </cell>
          <cell r="F2775">
            <v>13325</v>
          </cell>
        </row>
        <row r="2776">
          <cell r="A2776" t="str">
            <v>3019811996</v>
          </cell>
          <cell r="B2776">
            <v>30</v>
          </cell>
          <cell r="C2776">
            <v>1981</v>
          </cell>
          <cell r="D2776">
            <v>1996</v>
          </cell>
          <cell r="E2776">
            <v>30682</v>
          </cell>
          <cell r="F2776">
            <v>40684.33</v>
          </cell>
        </row>
        <row r="2777">
          <cell r="A2777" t="str">
            <v>301982.</v>
          </cell>
          <cell r="B2777">
            <v>30</v>
          </cell>
          <cell r="C2777">
            <v>1982</v>
          </cell>
          <cell r="D2777" t="str">
            <v>.</v>
          </cell>
          <cell r="E2777" t="str">
            <v>.</v>
          </cell>
          <cell r="F2777" t="str">
            <v>.</v>
          </cell>
        </row>
        <row r="2778">
          <cell r="A2778" t="str">
            <v>3019821982</v>
          </cell>
          <cell r="B2778">
            <v>30</v>
          </cell>
          <cell r="C2778">
            <v>1982</v>
          </cell>
          <cell r="D2778">
            <v>1982</v>
          </cell>
          <cell r="E2778">
            <v>3603.49</v>
          </cell>
          <cell r="F2778">
            <v>1331212.0900000001</v>
          </cell>
        </row>
        <row r="2779">
          <cell r="A2779" t="str">
            <v>3019821983</v>
          </cell>
          <cell r="B2779">
            <v>30</v>
          </cell>
          <cell r="C2779">
            <v>1982</v>
          </cell>
          <cell r="D2779">
            <v>1983</v>
          </cell>
          <cell r="E2779">
            <v>28972.05</v>
          </cell>
          <cell r="F2779">
            <v>4356874.82</v>
          </cell>
        </row>
        <row r="2780">
          <cell r="A2780" t="str">
            <v>3019821984</v>
          </cell>
          <cell r="B2780">
            <v>30</v>
          </cell>
          <cell r="C2780">
            <v>1982</v>
          </cell>
          <cell r="D2780">
            <v>1984</v>
          </cell>
          <cell r="E2780">
            <v>181870.05</v>
          </cell>
          <cell r="F2780">
            <v>5772191.6500000004</v>
          </cell>
        </row>
        <row r="2781">
          <cell r="A2781" t="str">
            <v>3019821985</v>
          </cell>
          <cell r="B2781">
            <v>30</v>
          </cell>
          <cell r="C2781">
            <v>1982</v>
          </cell>
          <cell r="D2781">
            <v>1985</v>
          </cell>
          <cell r="E2781">
            <v>523900.68</v>
          </cell>
          <cell r="F2781">
            <v>4108953.03</v>
          </cell>
        </row>
        <row r="2782">
          <cell r="A2782" t="str">
            <v>3019821986</v>
          </cell>
          <cell r="B2782">
            <v>30</v>
          </cell>
          <cell r="C2782">
            <v>1982</v>
          </cell>
          <cell r="D2782">
            <v>1986</v>
          </cell>
          <cell r="E2782">
            <v>727529</v>
          </cell>
          <cell r="F2782">
            <v>3852993.58</v>
          </cell>
        </row>
        <row r="2783">
          <cell r="A2783" t="str">
            <v>3019821987</v>
          </cell>
          <cell r="B2783">
            <v>30</v>
          </cell>
          <cell r="C2783">
            <v>1982</v>
          </cell>
          <cell r="D2783">
            <v>1987</v>
          </cell>
          <cell r="E2783">
            <v>717870</v>
          </cell>
          <cell r="F2783">
            <v>3172267.53</v>
          </cell>
        </row>
        <row r="2784">
          <cell r="A2784" t="str">
            <v>3019821988</v>
          </cell>
          <cell r="B2784">
            <v>30</v>
          </cell>
          <cell r="C2784">
            <v>1982</v>
          </cell>
          <cell r="D2784">
            <v>1988</v>
          </cell>
          <cell r="E2784">
            <v>952101</v>
          </cell>
          <cell r="F2784">
            <v>3617031.7</v>
          </cell>
        </row>
        <row r="2785">
          <cell r="A2785" t="str">
            <v>3019821989</v>
          </cell>
          <cell r="B2785">
            <v>30</v>
          </cell>
          <cell r="C2785">
            <v>1982</v>
          </cell>
          <cell r="D2785">
            <v>1989</v>
          </cell>
          <cell r="E2785">
            <v>1390030</v>
          </cell>
          <cell r="F2785">
            <v>4393884.83</v>
          </cell>
        </row>
        <row r="2786">
          <cell r="A2786" t="str">
            <v>3019821990</v>
          </cell>
          <cell r="B2786">
            <v>30</v>
          </cell>
          <cell r="C2786">
            <v>1982</v>
          </cell>
          <cell r="D2786">
            <v>1990</v>
          </cell>
          <cell r="E2786">
            <v>883205</v>
          </cell>
          <cell r="F2786">
            <v>2382887.09</v>
          </cell>
        </row>
        <row r="2787">
          <cell r="A2787" t="str">
            <v>3019821991</v>
          </cell>
          <cell r="B2787">
            <v>30</v>
          </cell>
          <cell r="C2787">
            <v>1982</v>
          </cell>
          <cell r="D2787">
            <v>1991</v>
          </cell>
          <cell r="E2787">
            <v>1019406</v>
          </cell>
          <cell r="F2787">
            <v>2310993.4</v>
          </cell>
        </row>
        <row r="2788">
          <cell r="A2788" t="str">
            <v>3019821992</v>
          </cell>
          <cell r="B2788">
            <v>30</v>
          </cell>
          <cell r="C2788">
            <v>1982</v>
          </cell>
          <cell r="D2788">
            <v>1992</v>
          </cell>
          <cell r="E2788">
            <v>856803</v>
          </cell>
          <cell r="F2788">
            <v>1735026.07</v>
          </cell>
        </row>
        <row r="2789">
          <cell r="A2789" t="str">
            <v>3019821993</v>
          </cell>
          <cell r="B2789">
            <v>30</v>
          </cell>
          <cell r="C2789">
            <v>1982</v>
          </cell>
          <cell r="D2789">
            <v>1993</v>
          </cell>
          <cell r="E2789">
            <v>47992</v>
          </cell>
          <cell r="F2789">
            <v>87585.4</v>
          </cell>
        </row>
        <row r="2790">
          <cell r="A2790" t="str">
            <v>3019821994</v>
          </cell>
          <cell r="B2790">
            <v>30</v>
          </cell>
          <cell r="C2790">
            <v>1982</v>
          </cell>
          <cell r="D2790">
            <v>1994</v>
          </cell>
          <cell r="E2790">
            <v>60636</v>
          </cell>
          <cell r="F2790">
            <v>98533.5</v>
          </cell>
        </row>
        <row r="2791">
          <cell r="A2791" t="str">
            <v>3019821995</v>
          </cell>
          <cell r="B2791">
            <v>30</v>
          </cell>
          <cell r="C2791">
            <v>1982</v>
          </cell>
          <cell r="D2791">
            <v>1995</v>
          </cell>
          <cell r="E2791">
            <v>23583</v>
          </cell>
          <cell r="F2791">
            <v>34832.089999999997</v>
          </cell>
        </row>
        <row r="2792">
          <cell r="A2792" t="str">
            <v>301983.</v>
          </cell>
          <cell r="B2792">
            <v>30</v>
          </cell>
          <cell r="C2792">
            <v>1983</v>
          </cell>
          <cell r="D2792" t="str">
            <v>.</v>
          </cell>
          <cell r="E2792" t="str">
            <v>.</v>
          </cell>
          <cell r="F2792" t="str">
            <v>.</v>
          </cell>
        </row>
        <row r="2793">
          <cell r="A2793" t="str">
            <v>3019831983</v>
          </cell>
          <cell r="B2793">
            <v>30</v>
          </cell>
          <cell r="C2793">
            <v>1983</v>
          </cell>
          <cell r="D2793">
            <v>1983</v>
          </cell>
          <cell r="E2793">
            <v>9987.7900000000009</v>
          </cell>
          <cell r="F2793">
            <v>1501983.84</v>
          </cell>
        </row>
        <row r="2794">
          <cell r="A2794" t="str">
            <v>3019831984</v>
          </cell>
          <cell r="B2794">
            <v>30</v>
          </cell>
          <cell r="C2794">
            <v>1983</v>
          </cell>
          <cell r="D2794">
            <v>1984</v>
          </cell>
          <cell r="E2794">
            <v>129957.98</v>
          </cell>
          <cell r="F2794">
            <v>4124606.37</v>
          </cell>
        </row>
        <row r="2795">
          <cell r="A2795" t="str">
            <v>3019831985</v>
          </cell>
          <cell r="B2795">
            <v>30</v>
          </cell>
          <cell r="C2795">
            <v>1983</v>
          </cell>
          <cell r="D2795">
            <v>1985</v>
          </cell>
          <cell r="E2795">
            <v>887875.98</v>
          </cell>
          <cell r="F2795">
            <v>6963611.3099999996</v>
          </cell>
        </row>
        <row r="2796">
          <cell r="A2796" t="str">
            <v>3019831986</v>
          </cell>
          <cell r="B2796">
            <v>30</v>
          </cell>
          <cell r="C2796">
            <v>1983</v>
          </cell>
          <cell r="D2796">
            <v>1986</v>
          </cell>
          <cell r="E2796">
            <v>2593948</v>
          </cell>
          <cell r="F2796">
            <v>13737548.609999999</v>
          </cell>
        </row>
        <row r="2797">
          <cell r="A2797" t="str">
            <v>3019831987</v>
          </cell>
          <cell r="B2797">
            <v>30</v>
          </cell>
          <cell r="C2797">
            <v>1983</v>
          </cell>
          <cell r="D2797">
            <v>1987</v>
          </cell>
          <cell r="E2797">
            <v>1442901</v>
          </cell>
          <cell r="F2797">
            <v>6376179.5199999996</v>
          </cell>
        </row>
        <row r="2798">
          <cell r="A2798" t="str">
            <v>3019831988</v>
          </cell>
          <cell r="B2798">
            <v>30</v>
          </cell>
          <cell r="C2798">
            <v>1983</v>
          </cell>
          <cell r="D2798">
            <v>1988</v>
          </cell>
          <cell r="E2798">
            <v>1223619</v>
          </cell>
          <cell r="F2798">
            <v>4648528.58</v>
          </cell>
        </row>
        <row r="2799">
          <cell r="A2799" t="str">
            <v>3019831989</v>
          </cell>
          <cell r="B2799">
            <v>30</v>
          </cell>
          <cell r="C2799">
            <v>1983</v>
          </cell>
          <cell r="D2799">
            <v>1989</v>
          </cell>
          <cell r="E2799">
            <v>1952942</v>
          </cell>
          <cell r="F2799">
            <v>6173249.6600000001</v>
          </cell>
        </row>
        <row r="2800">
          <cell r="A2800" t="str">
            <v>3019831990</v>
          </cell>
          <cell r="B2800">
            <v>30</v>
          </cell>
          <cell r="C2800">
            <v>1983</v>
          </cell>
          <cell r="D2800">
            <v>1990</v>
          </cell>
          <cell r="E2800">
            <v>693905</v>
          </cell>
          <cell r="F2800">
            <v>1872155.69</v>
          </cell>
        </row>
        <row r="2801">
          <cell r="A2801" t="str">
            <v>3019831991</v>
          </cell>
          <cell r="B2801">
            <v>30</v>
          </cell>
          <cell r="C2801">
            <v>1983</v>
          </cell>
          <cell r="D2801">
            <v>1991</v>
          </cell>
          <cell r="E2801">
            <v>1654460</v>
          </cell>
          <cell r="F2801">
            <v>3750660.82</v>
          </cell>
        </row>
        <row r="2802">
          <cell r="A2802" t="str">
            <v>3019831992</v>
          </cell>
          <cell r="B2802">
            <v>30</v>
          </cell>
          <cell r="C2802">
            <v>1983</v>
          </cell>
          <cell r="D2802">
            <v>1992</v>
          </cell>
          <cell r="E2802">
            <v>827840</v>
          </cell>
          <cell r="F2802">
            <v>1676376</v>
          </cell>
        </row>
        <row r="2803">
          <cell r="A2803" t="str">
            <v>The SAS</v>
          </cell>
          <cell r="D2803" t="str">
            <v>The SAS</v>
          </cell>
          <cell r="E2803" t="str">
            <v>System</v>
          </cell>
          <cell r="F2803">
            <v>0.375</v>
          </cell>
        </row>
        <row r="2804">
          <cell r="A2804">
            <v>0</v>
          </cell>
        </row>
        <row r="2805">
          <cell r="A2805">
            <v>0</v>
          </cell>
        </row>
        <row r="2806">
          <cell r="A2806">
            <v>0</v>
          </cell>
          <cell r="E2806" t="str">
            <v>PD_LOSS_</v>
          </cell>
        </row>
        <row r="2807">
          <cell r="A2807" t="str">
            <v>VEH_TYPEUNDERYRPRODYR</v>
          </cell>
          <cell r="B2807" t="str">
            <v>VEH_TYPE</v>
          </cell>
          <cell r="C2807" t="str">
            <v>UNDERYR</v>
          </cell>
          <cell r="D2807" t="str">
            <v>PRODYR</v>
          </cell>
          <cell r="E2807" t="str">
            <v>SHEKEL</v>
          </cell>
          <cell r="F2807" t="str">
            <v>INDEXLOSS</v>
          </cell>
        </row>
        <row r="2808">
          <cell r="A2808">
            <v>0</v>
          </cell>
        </row>
        <row r="2809">
          <cell r="A2809" t="str">
            <v>3019831993</v>
          </cell>
          <cell r="B2809">
            <v>30</v>
          </cell>
          <cell r="C2809">
            <v>1983</v>
          </cell>
          <cell r="D2809">
            <v>1993</v>
          </cell>
          <cell r="E2809">
            <v>658809</v>
          </cell>
          <cell r="F2809">
            <v>1202326.42</v>
          </cell>
        </row>
        <row r="2810">
          <cell r="A2810" t="str">
            <v>3019831994</v>
          </cell>
          <cell r="B2810">
            <v>30</v>
          </cell>
          <cell r="C2810">
            <v>1983</v>
          </cell>
          <cell r="D2810">
            <v>1994</v>
          </cell>
          <cell r="E2810">
            <v>345988</v>
          </cell>
          <cell r="F2810">
            <v>562230.5</v>
          </cell>
        </row>
        <row r="2811">
          <cell r="A2811" t="str">
            <v>3019831995</v>
          </cell>
          <cell r="B2811">
            <v>30</v>
          </cell>
          <cell r="C2811">
            <v>1983</v>
          </cell>
          <cell r="D2811">
            <v>1995</v>
          </cell>
          <cell r="E2811">
            <v>364812</v>
          </cell>
          <cell r="F2811">
            <v>538827.31999999995</v>
          </cell>
        </row>
        <row r="2812">
          <cell r="A2812" t="str">
            <v>3019831996</v>
          </cell>
          <cell r="B2812">
            <v>30</v>
          </cell>
          <cell r="C2812">
            <v>1983</v>
          </cell>
          <cell r="D2812">
            <v>1996</v>
          </cell>
          <cell r="E2812">
            <v>350971</v>
          </cell>
          <cell r="F2812">
            <v>465387.55</v>
          </cell>
        </row>
        <row r="2813">
          <cell r="A2813" t="str">
            <v>3019831997</v>
          </cell>
          <cell r="B2813">
            <v>30</v>
          </cell>
          <cell r="C2813">
            <v>1983</v>
          </cell>
          <cell r="D2813">
            <v>1997</v>
          </cell>
          <cell r="E2813">
            <v>506603</v>
          </cell>
          <cell r="F2813">
            <v>616535.85</v>
          </cell>
        </row>
        <row r="2814">
          <cell r="A2814" t="str">
            <v>3019831998</v>
          </cell>
          <cell r="B2814">
            <v>30</v>
          </cell>
          <cell r="C2814">
            <v>1983</v>
          </cell>
          <cell r="D2814">
            <v>1998</v>
          </cell>
          <cell r="E2814">
            <v>219671</v>
          </cell>
          <cell r="F2814">
            <v>253500.33</v>
          </cell>
        </row>
        <row r="2815">
          <cell r="A2815" t="str">
            <v>3019831999</v>
          </cell>
          <cell r="B2815">
            <v>30</v>
          </cell>
          <cell r="C2815">
            <v>1983</v>
          </cell>
          <cell r="D2815">
            <v>1999</v>
          </cell>
          <cell r="E2815">
            <v>188655</v>
          </cell>
          <cell r="F2815">
            <v>206954.53</v>
          </cell>
        </row>
        <row r="2816">
          <cell r="A2816" t="str">
            <v>3019832000</v>
          </cell>
          <cell r="B2816">
            <v>30</v>
          </cell>
          <cell r="C2816">
            <v>1983</v>
          </cell>
          <cell r="D2816">
            <v>2000</v>
          </cell>
          <cell r="E2816">
            <v>9140</v>
          </cell>
          <cell r="F2816">
            <v>9916.9</v>
          </cell>
        </row>
        <row r="2817">
          <cell r="A2817" t="str">
            <v>301984.</v>
          </cell>
          <cell r="B2817">
            <v>30</v>
          </cell>
          <cell r="C2817">
            <v>1984</v>
          </cell>
          <cell r="D2817" t="str">
            <v>.</v>
          </cell>
          <cell r="E2817" t="str">
            <v>.</v>
          </cell>
          <cell r="F2817" t="str">
            <v>.</v>
          </cell>
        </row>
        <row r="2818">
          <cell r="A2818" t="str">
            <v>3019841984</v>
          </cell>
          <cell r="B2818">
            <v>30</v>
          </cell>
          <cell r="C2818">
            <v>1984</v>
          </cell>
          <cell r="D2818">
            <v>1984</v>
          </cell>
          <cell r="E2818">
            <v>41719.56</v>
          </cell>
          <cell r="F2818">
            <v>1324095.3999999999</v>
          </cell>
        </row>
        <row r="2819">
          <cell r="A2819" t="str">
            <v>3019841985</v>
          </cell>
          <cell r="B2819">
            <v>30</v>
          </cell>
          <cell r="C2819">
            <v>1984</v>
          </cell>
          <cell r="D2819">
            <v>1985</v>
          </cell>
          <cell r="E2819">
            <v>689076.15</v>
          </cell>
          <cell r="F2819">
            <v>5404424.2400000002</v>
          </cell>
        </row>
        <row r="2820">
          <cell r="A2820" t="str">
            <v>3019841986</v>
          </cell>
          <cell r="B2820">
            <v>30</v>
          </cell>
          <cell r="C2820">
            <v>1984</v>
          </cell>
          <cell r="D2820">
            <v>1986</v>
          </cell>
          <cell r="E2820">
            <v>1153075</v>
          </cell>
          <cell r="F2820">
            <v>6106685.2000000002</v>
          </cell>
        </row>
        <row r="2821">
          <cell r="A2821" t="str">
            <v>3019841987</v>
          </cell>
          <cell r="B2821">
            <v>30</v>
          </cell>
          <cell r="C2821">
            <v>1984</v>
          </cell>
          <cell r="D2821">
            <v>1987</v>
          </cell>
          <cell r="E2821">
            <v>1094818</v>
          </cell>
          <cell r="F2821">
            <v>4838000.74</v>
          </cell>
        </row>
        <row r="2822">
          <cell r="A2822" t="str">
            <v>3019841988</v>
          </cell>
          <cell r="B2822">
            <v>30</v>
          </cell>
          <cell r="C2822">
            <v>1984</v>
          </cell>
          <cell r="D2822">
            <v>1988</v>
          </cell>
          <cell r="E2822">
            <v>1089680</v>
          </cell>
          <cell r="F2822">
            <v>4139694.32</v>
          </cell>
        </row>
        <row r="2823">
          <cell r="A2823" t="str">
            <v>3019841989</v>
          </cell>
          <cell r="B2823">
            <v>30</v>
          </cell>
          <cell r="C2823">
            <v>1984</v>
          </cell>
          <cell r="D2823">
            <v>1989</v>
          </cell>
          <cell r="E2823">
            <v>1036085</v>
          </cell>
          <cell r="F2823">
            <v>3275064.68</v>
          </cell>
        </row>
        <row r="2824">
          <cell r="A2824" t="str">
            <v>3019841990</v>
          </cell>
          <cell r="B2824">
            <v>30</v>
          </cell>
          <cell r="C2824">
            <v>1984</v>
          </cell>
          <cell r="D2824">
            <v>1990</v>
          </cell>
          <cell r="E2824">
            <v>1192206</v>
          </cell>
          <cell r="F2824">
            <v>3216571.79</v>
          </cell>
        </row>
        <row r="2825">
          <cell r="A2825" t="str">
            <v>3019841991</v>
          </cell>
          <cell r="B2825">
            <v>30</v>
          </cell>
          <cell r="C2825">
            <v>1984</v>
          </cell>
          <cell r="D2825">
            <v>1991</v>
          </cell>
          <cell r="E2825">
            <v>1433148</v>
          </cell>
          <cell r="F2825">
            <v>3248946.52</v>
          </cell>
        </row>
        <row r="2826">
          <cell r="A2826" t="str">
            <v>3019841992</v>
          </cell>
          <cell r="B2826">
            <v>30</v>
          </cell>
          <cell r="C2826">
            <v>1984</v>
          </cell>
          <cell r="D2826">
            <v>1992</v>
          </cell>
          <cell r="E2826">
            <v>2207404</v>
          </cell>
          <cell r="F2826">
            <v>4469993.0999999996</v>
          </cell>
        </row>
        <row r="2827">
          <cell r="A2827" t="str">
            <v>3019841993</v>
          </cell>
          <cell r="B2827">
            <v>30</v>
          </cell>
          <cell r="C2827">
            <v>1984</v>
          </cell>
          <cell r="D2827">
            <v>1993</v>
          </cell>
          <cell r="E2827">
            <v>344700</v>
          </cell>
          <cell r="F2827">
            <v>629077.5</v>
          </cell>
        </row>
        <row r="2828">
          <cell r="A2828" t="str">
            <v>3019841994</v>
          </cell>
          <cell r="B2828">
            <v>30</v>
          </cell>
          <cell r="C2828">
            <v>1984</v>
          </cell>
          <cell r="D2828">
            <v>1994</v>
          </cell>
          <cell r="E2828">
            <v>228810</v>
          </cell>
          <cell r="F2828">
            <v>371816.25</v>
          </cell>
        </row>
        <row r="2829">
          <cell r="A2829" t="str">
            <v>3019841995</v>
          </cell>
          <cell r="B2829">
            <v>30</v>
          </cell>
          <cell r="C2829">
            <v>1984</v>
          </cell>
          <cell r="D2829">
            <v>1995</v>
          </cell>
          <cell r="E2829">
            <v>584465</v>
          </cell>
          <cell r="F2829">
            <v>863254.81</v>
          </cell>
        </row>
        <row r="2830">
          <cell r="A2830" t="str">
            <v>3019841996</v>
          </cell>
          <cell r="B2830">
            <v>30</v>
          </cell>
          <cell r="C2830">
            <v>1984</v>
          </cell>
          <cell r="D2830">
            <v>1996</v>
          </cell>
          <cell r="E2830">
            <v>-129964</v>
          </cell>
          <cell r="F2830">
            <v>-172332.26</v>
          </cell>
        </row>
        <row r="2831">
          <cell r="A2831" t="str">
            <v>3019841997</v>
          </cell>
          <cell r="B2831">
            <v>30</v>
          </cell>
          <cell r="C2831">
            <v>1984</v>
          </cell>
          <cell r="D2831">
            <v>1997</v>
          </cell>
          <cell r="E2831">
            <v>1360756</v>
          </cell>
          <cell r="F2831">
            <v>1656040.05</v>
          </cell>
        </row>
        <row r="2832">
          <cell r="A2832" t="str">
            <v>3019841998</v>
          </cell>
          <cell r="B2832">
            <v>30</v>
          </cell>
          <cell r="C2832">
            <v>1984</v>
          </cell>
          <cell r="D2832">
            <v>1998</v>
          </cell>
          <cell r="E2832">
            <v>16522</v>
          </cell>
          <cell r="F2832">
            <v>19066.39</v>
          </cell>
        </row>
        <row r="2833">
          <cell r="A2833" t="str">
            <v>3019841999</v>
          </cell>
          <cell r="B2833">
            <v>30</v>
          </cell>
          <cell r="C2833">
            <v>1984</v>
          </cell>
          <cell r="D2833">
            <v>1999</v>
          </cell>
          <cell r="E2833">
            <v>838</v>
          </cell>
          <cell r="F2833">
            <v>919.29</v>
          </cell>
        </row>
        <row r="2834">
          <cell r="A2834" t="str">
            <v>3019842000</v>
          </cell>
          <cell r="B2834">
            <v>30</v>
          </cell>
          <cell r="C2834">
            <v>1984</v>
          </cell>
          <cell r="D2834">
            <v>2000</v>
          </cell>
          <cell r="E2834">
            <v>170798</v>
          </cell>
          <cell r="F2834">
            <v>185315.83</v>
          </cell>
        </row>
        <row r="2835">
          <cell r="A2835" t="str">
            <v>301985.</v>
          </cell>
          <cell r="B2835">
            <v>30</v>
          </cell>
          <cell r="C2835">
            <v>1985</v>
          </cell>
          <cell r="D2835" t="str">
            <v>.</v>
          </cell>
          <cell r="E2835" t="str">
            <v>.</v>
          </cell>
          <cell r="F2835" t="str">
            <v>.</v>
          </cell>
        </row>
        <row r="2836">
          <cell r="A2836" t="str">
            <v>3019851985</v>
          </cell>
          <cell r="B2836">
            <v>30</v>
          </cell>
          <cell r="C2836">
            <v>1985</v>
          </cell>
          <cell r="D2836">
            <v>1985</v>
          </cell>
          <cell r="E2836">
            <v>336709.83</v>
          </cell>
          <cell r="F2836">
            <v>2640815.2000000002</v>
          </cell>
        </row>
        <row r="2837">
          <cell r="A2837" t="str">
            <v>3019851986</v>
          </cell>
          <cell r="B2837">
            <v>30</v>
          </cell>
          <cell r="C2837">
            <v>1985</v>
          </cell>
          <cell r="D2837">
            <v>1986</v>
          </cell>
          <cell r="E2837">
            <v>1853593</v>
          </cell>
          <cell r="F2837">
            <v>9816628.5299999993</v>
          </cell>
        </row>
        <row r="2838">
          <cell r="A2838" t="str">
            <v>3019851987</v>
          </cell>
          <cell r="B2838">
            <v>30</v>
          </cell>
          <cell r="C2838">
            <v>1985</v>
          </cell>
          <cell r="D2838">
            <v>1987</v>
          </cell>
          <cell r="E2838">
            <v>2642568</v>
          </cell>
          <cell r="F2838">
            <v>11677507.99</v>
          </cell>
        </row>
        <row r="2839">
          <cell r="A2839" t="str">
            <v>3019851988</v>
          </cell>
          <cell r="B2839">
            <v>30</v>
          </cell>
          <cell r="C2839">
            <v>1985</v>
          </cell>
          <cell r="D2839">
            <v>1988</v>
          </cell>
          <cell r="E2839">
            <v>2375206</v>
          </cell>
          <cell r="F2839">
            <v>9023407.5899999999</v>
          </cell>
        </row>
        <row r="2840">
          <cell r="A2840" t="str">
            <v>3019851989</v>
          </cell>
          <cell r="B2840">
            <v>30</v>
          </cell>
          <cell r="C2840">
            <v>1985</v>
          </cell>
          <cell r="D2840">
            <v>1989</v>
          </cell>
          <cell r="E2840">
            <v>2740331</v>
          </cell>
          <cell r="F2840">
            <v>8662186.2899999991</v>
          </cell>
        </row>
        <row r="2841">
          <cell r="A2841" t="str">
            <v>3019851990</v>
          </cell>
          <cell r="B2841">
            <v>30</v>
          </cell>
          <cell r="C2841">
            <v>1985</v>
          </cell>
          <cell r="D2841">
            <v>1990</v>
          </cell>
          <cell r="E2841">
            <v>3104537</v>
          </cell>
          <cell r="F2841">
            <v>8376040.8300000001</v>
          </cell>
        </row>
        <row r="2842">
          <cell r="A2842" t="str">
            <v>3019851991</v>
          </cell>
          <cell r="B2842">
            <v>30</v>
          </cell>
          <cell r="C2842">
            <v>1985</v>
          </cell>
          <cell r="D2842">
            <v>1991</v>
          </cell>
          <cell r="E2842">
            <v>1374629</v>
          </cell>
          <cell r="F2842">
            <v>3116283.94</v>
          </cell>
        </row>
        <row r="2843">
          <cell r="A2843" t="str">
            <v>3019851992</v>
          </cell>
          <cell r="B2843">
            <v>30</v>
          </cell>
          <cell r="C2843">
            <v>1985</v>
          </cell>
          <cell r="D2843">
            <v>1992</v>
          </cell>
          <cell r="E2843">
            <v>1819511</v>
          </cell>
          <cell r="F2843">
            <v>3684509.77</v>
          </cell>
        </row>
        <row r="2844">
          <cell r="A2844" t="str">
            <v>3019851993</v>
          </cell>
          <cell r="B2844">
            <v>30</v>
          </cell>
          <cell r="C2844">
            <v>1985</v>
          </cell>
          <cell r="D2844">
            <v>1993</v>
          </cell>
          <cell r="E2844">
            <v>4785143</v>
          </cell>
          <cell r="F2844">
            <v>8732885.9700000007</v>
          </cell>
        </row>
        <row r="2845">
          <cell r="A2845" t="str">
            <v>3019851994</v>
          </cell>
          <cell r="B2845">
            <v>30</v>
          </cell>
          <cell r="C2845">
            <v>1985</v>
          </cell>
          <cell r="D2845">
            <v>1994</v>
          </cell>
          <cell r="E2845">
            <v>503274</v>
          </cell>
          <cell r="F2845">
            <v>817820.25</v>
          </cell>
        </row>
        <row r="2846">
          <cell r="A2846" t="str">
            <v>3019851995</v>
          </cell>
          <cell r="B2846">
            <v>30</v>
          </cell>
          <cell r="C2846">
            <v>1985</v>
          </cell>
          <cell r="D2846">
            <v>1995</v>
          </cell>
          <cell r="E2846">
            <v>302263</v>
          </cell>
          <cell r="F2846">
            <v>446442.45</v>
          </cell>
        </row>
        <row r="2847">
          <cell r="A2847" t="str">
            <v>3019851996</v>
          </cell>
          <cell r="B2847">
            <v>30</v>
          </cell>
          <cell r="C2847">
            <v>1985</v>
          </cell>
          <cell r="D2847">
            <v>1996</v>
          </cell>
          <cell r="E2847">
            <v>101883</v>
          </cell>
          <cell r="F2847">
            <v>135096.85999999999</v>
          </cell>
        </row>
        <row r="2848">
          <cell r="A2848" t="str">
            <v>3019851997</v>
          </cell>
          <cell r="B2848">
            <v>30</v>
          </cell>
          <cell r="C2848">
            <v>1985</v>
          </cell>
          <cell r="D2848">
            <v>1997</v>
          </cell>
          <cell r="E2848">
            <v>56774</v>
          </cell>
          <cell r="F2848">
            <v>69093.960000000006</v>
          </cell>
        </row>
        <row r="2849">
          <cell r="A2849" t="str">
            <v>3019851998</v>
          </cell>
          <cell r="B2849">
            <v>30</v>
          </cell>
          <cell r="C2849">
            <v>1985</v>
          </cell>
          <cell r="D2849">
            <v>1998</v>
          </cell>
          <cell r="E2849">
            <v>403883</v>
          </cell>
          <cell r="F2849">
            <v>466080.98</v>
          </cell>
        </row>
        <row r="2850">
          <cell r="A2850" t="str">
            <v>3019851999</v>
          </cell>
          <cell r="B2850">
            <v>30</v>
          </cell>
          <cell r="C2850">
            <v>1985</v>
          </cell>
          <cell r="D2850">
            <v>1999</v>
          </cell>
          <cell r="E2850">
            <v>51699</v>
          </cell>
          <cell r="F2850">
            <v>56713.8</v>
          </cell>
        </row>
        <row r="2851">
          <cell r="A2851" t="str">
            <v>3019852000</v>
          </cell>
          <cell r="B2851">
            <v>30</v>
          </cell>
          <cell r="C2851">
            <v>1985</v>
          </cell>
          <cell r="D2851">
            <v>2000</v>
          </cell>
          <cell r="E2851">
            <v>58033</v>
          </cell>
          <cell r="F2851">
            <v>62965.8</v>
          </cell>
        </row>
        <row r="2852">
          <cell r="A2852" t="str">
            <v>3019852001</v>
          </cell>
          <cell r="B2852">
            <v>30</v>
          </cell>
          <cell r="C2852">
            <v>1985</v>
          </cell>
          <cell r="D2852">
            <v>2001</v>
          </cell>
          <cell r="E2852">
            <v>15614</v>
          </cell>
          <cell r="F2852">
            <v>16753.82</v>
          </cell>
        </row>
        <row r="2853">
          <cell r="A2853" t="str">
            <v>3019852002</v>
          </cell>
          <cell r="B2853">
            <v>30</v>
          </cell>
          <cell r="C2853">
            <v>1985</v>
          </cell>
          <cell r="D2853">
            <v>2002</v>
          </cell>
          <cell r="E2853">
            <v>800</v>
          </cell>
          <cell r="F2853">
            <v>812.8</v>
          </cell>
        </row>
        <row r="2854">
          <cell r="A2854" t="str">
            <v>301986.</v>
          </cell>
          <cell r="B2854">
            <v>30</v>
          </cell>
          <cell r="C2854">
            <v>1986</v>
          </cell>
          <cell r="D2854" t="str">
            <v>.</v>
          </cell>
          <cell r="E2854" t="str">
            <v>.</v>
          </cell>
          <cell r="F2854" t="str">
            <v>.</v>
          </cell>
        </row>
        <row r="2855">
          <cell r="A2855" t="str">
            <v>3019861986</v>
          </cell>
          <cell r="B2855">
            <v>30</v>
          </cell>
          <cell r="C2855">
            <v>1986</v>
          </cell>
          <cell r="D2855">
            <v>1986</v>
          </cell>
          <cell r="E2855">
            <v>615111</v>
          </cell>
          <cell r="F2855">
            <v>3257627.86</v>
          </cell>
        </row>
        <row r="2856">
          <cell r="A2856" t="str">
            <v>3019861987</v>
          </cell>
          <cell r="B2856">
            <v>30</v>
          </cell>
          <cell r="C2856">
            <v>1986</v>
          </cell>
          <cell r="D2856">
            <v>1987</v>
          </cell>
          <cell r="E2856">
            <v>2807180</v>
          </cell>
          <cell r="F2856">
            <v>12404928.42</v>
          </cell>
        </row>
        <row r="2857">
          <cell r="A2857" t="str">
            <v>3019861988</v>
          </cell>
          <cell r="B2857">
            <v>30</v>
          </cell>
          <cell r="C2857">
            <v>1986</v>
          </cell>
          <cell r="D2857">
            <v>1988</v>
          </cell>
          <cell r="E2857">
            <v>3852209</v>
          </cell>
          <cell r="F2857">
            <v>14634541.99</v>
          </cell>
        </row>
        <row r="2858">
          <cell r="A2858" t="str">
            <v>3019861989</v>
          </cell>
          <cell r="B2858">
            <v>30</v>
          </cell>
          <cell r="C2858">
            <v>1986</v>
          </cell>
          <cell r="D2858">
            <v>1989</v>
          </cell>
          <cell r="E2858">
            <v>3986755</v>
          </cell>
          <cell r="F2858">
            <v>12602132.550000001</v>
          </cell>
        </row>
        <row r="2859">
          <cell r="A2859" t="str">
            <v>3019861990</v>
          </cell>
          <cell r="B2859">
            <v>30</v>
          </cell>
          <cell r="C2859">
            <v>1986</v>
          </cell>
          <cell r="D2859">
            <v>1990</v>
          </cell>
          <cell r="E2859">
            <v>4102683</v>
          </cell>
          <cell r="F2859">
            <v>11069038.73</v>
          </cell>
        </row>
        <row r="2860">
          <cell r="A2860" t="str">
            <v>3019861991</v>
          </cell>
          <cell r="B2860">
            <v>30</v>
          </cell>
          <cell r="C2860">
            <v>1986</v>
          </cell>
          <cell r="D2860">
            <v>1991</v>
          </cell>
          <cell r="E2860">
            <v>3443429</v>
          </cell>
          <cell r="F2860">
            <v>7806253.54</v>
          </cell>
        </row>
        <row r="2861">
          <cell r="A2861" t="str">
            <v>3019861992</v>
          </cell>
          <cell r="B2861">
            <v>30</v>
          </cell>
          <cell r="C2861">
            <v>1986</v>
          </cell>
          <cell r="D2861">
            <v>1992</v>
          </cell>
          <cell r="E2861">
            <v>4833835</v>
          </cell>
          <cell r="F2861">
            <v>9788515.8699999992</v>
          </cell>
        </row>
        <row r="2862">
          <cell r="A2862" t="str">
            <v>3019861993</v>
          </cell>
          <cell r="B2862">
            <v>30</v>
          </cell>
          <cell r="C2862">
            <v>1986</v>
          </cell>
          <cell r="D2862">
            <v>1993</v>
          </cell>
          <cell r="E2862">
            <v>2711872</v>
          </cell>
          <cell r="F2862">
            <v>4949166.4000000004</v>
          </cell>
        </row>
        <row r="2863">
          <cell r="A2863" t="str">
            <v>3019861994</v>
          </cell>
          <cell r="B2863">
            <v>30</v>
          </cell>
          <cell r="C2863">
            <v>1986</v>
          </cell>
          <cell r="D2863">
            <v>1994</v>
          </cell>
          <cell r="E2863">
            <v>2835628</v>
          </cell>
          <cell r="F2863">
            <v>4607895.5</v>
          </cell>
        </row>
        <row r="2864">
          <cell r="A2864" t="str">
            <v>The SAS</v>
          </cell>
          <cell r="D2864" t="str">
            <v>The SAS</v>
          </cell>
          <cell r="E2864" t="str">
            <v>System</v>
          </cell>
          <cell r="F2864">
            <v>0.375</v>
          </cell>
        </row>
        <row r="2865">
          <cell r="A2865">
            <v>0</v>
          </cell>
        </row>
        <row r="2866">
          <cell r="A2866">
            <v>0</v>
          </cell>
        </row>
        <row r="2867">
          <cell r="A2867">
            <v>0</v>
          </cell>
          <cell r="E2867" t="str">
            <v>PD_LOSS_</v>
          </cell>
        </row>
        <row r="2868">
          <cell r="A2868" t="str">
            <v>VEH_TYPEUNDERYRPRODYR</v>
          </cell>
          <cell r="B2868" t="str">
            <v>VEH_TYPE</v>
          </cell>
          <cell r="C2868" t="str">
            <v>UNDERYR</v>
          </cell>
          <cell r="D2868" t="str">
            <v>PRODYR</v>
          </cell>
          <cell r="E2868" t="str">
            <v>SHEKEL</v>
          </cell>
          <cell r="F2868" t="str">
            <v>INDEXLOSS</v>
          </cell>
        </row>
        <row r="2869">
          <cell r="A2869">
            <v>0</v>
          </cell>
        </row>
        <row r="2870">
          <cell r="A2870" t="str">
            <v>3019861995</v>
          </cell>
          <cell r="B2870">
            <v>30</v>
          </cell>
          <cell r="C2870">
            <v>1986</v>
          </cell>
          <cell r="D2870">
            <v>1995</v>
          </cell>
          <cell r="E2870">
            <v>626521</v>
          </cell>
          <cell r="F2870">
            <v>925371.52</v>
          </cell>
        </row>
        <row r="2871">
          <cell r="A2871" t="str">
            <v>3019861996</v>
          </cell>
          <cell r="B2871">
            <v>30</v>
          </cell>
          <cell r="C2871">
            <v>1986</v>
          </cell>
          <cell r="D2871">
            <v>1996</v>
          </cell>
          <cell r="E2871">
            <v>2468389</v>
          </cell>
          <cell r="F2871">
            <v>3273083.81</v>
          </cell>
        </row>
        <row r="2872">
          <cell r="A2872" t="str">
            <v>3019861997</v>
          </cell>
          <cell r="B2872">
            <v>30</v>
          </cell>
          <cell r="C2872">
            <v>1986</v>
          </cell>
          <cell r="D2872">
            <v>1997</v>
          </cell>
          <cell r="E2872">
            <v>802174</v>
          </cell>
          <cell r="F2872">
            <v>976245.76000000001</v>
          </cell>
        </row>
        <row r="2873">
          <cell r="A2873" t="str">
            <v>3019861998</v>
          </cell>
          <cell r="B2873">
            <v>30</v>
          </cell>
          <cell r="C2873">
            <v>1986</v>
          </cell>
          <cell r="D2873">
            <v>1998</v>
          </cell>
          <cell r="E2873">
            <v>1347384</v>
          </cell>
          <cell r="F2873">
            <v>1554881.14</v>
          </cell>
        </row>
        <row r="2874">
          <cell r="A2874" t="str">
            <v>3019861999</v>
          </cell>
          <cell r="B2874">
            <v>30</v>
          </cell>
          <cell r="C2874">
            <v>1986</v>
          </cell>
          <cell r="D2874">
            <v>1999</v>
          </cell>
          <cell r="E2874">
            <v>141410</v>
          </cell>
          <cell r="F2874">
            <v>155126.76999999999</v>
          </cell>
        </row>
        <row r="2875">
          <cell r="A2875" t="str">
            <v>3019862000</v>
          </cell>
          <cell r="B2875">
            <v>30</v>
          </cell>
          <cell r="C2875">
            <v>1986</v>
          </cell>
          <cell r="D2875">
            <v>2000</v>
          </cell>
          <cell r="E2875">
            <v>2098</v>
          </cell>
          <cell r="F2875">
            <v>2276.33</v>
          </cell>
        </row>
        <row r="2876">
          <cell r="A2876" t="str">
            <v>3019862001</v>
          </cell>
          <cell r="B2876">
            <v>30</v>
          </cell>
          <cell r="C2876">
            <v>1986</v>
          </cell>
          <cell r="D2876">
            <v>2001</v>
          </cell>
          <cell r="E2876">
            <v>66779</v>
          </cell>
          <cell r="F2876">
            <v>71653.87</v>
          </cell>
        </row>
        <row r="2877">
          <cell r="A2877" t="str">
            <v>3019862002</v>
          </cell>
          <cell r="B2877">
            <v>30</v>
          </cell>
          <cell r="C2877">
            <v>1986</v>
          </cell>
          <cell r="D2877">
            <v>2002</v>
          </cell>
          <cell r="E2877">
            <v>1936</v>
          </cell>
          <cell r="F2877">
            <v>1966.98</v>
          </cell>
        </row>
        <row r="2878">
          <cell r="A2878" t="str">
            <v>301987.</v>
          </cell>
          <cell r="B2878">
            <v>30</v>
          </cell>
          <cell r="C2878">
            <v>1987</v>
          </cell>
          <cell r="D2878" t="str">
            <v>.</v>
          </cell>
          <cell r="E2878" t="str">
            <v>.</v>
          </cell>
          <cell r="F2878" t="str">
            <v>.</v>
          </cell>
        </row>
        <row r="2879">
          <cell r="A2879" t="str">
            <v>3019871987</v>
          </cell>
          <cell r="B2879">
            <v>30</v>
          </cell>
          <cell r="C2879">
            <v>1987</v>
          </cell>
          <cell r="D2879">
            <v>1987</v>
          </cell>
          <cell r="E2879">
            <v>1036957</v>
          </cell>
          <cell r="F2879">
            <v>4582312.9800000004</v>
          </cell>
        </row>
        <row r="2880">
          <cell r="A2880" t="str">
            <v>3019871988</v>
          </cell>
          <cell r="B2880">
            <v>30</v>
          </cell>
          <cell r="C2880">
            <v>1987</v>
          </cell>
          <cell r="D2880">
            <v>1988</v>
          </cell>
          <cell r="E2880">
            <v>4067696</v>
          </cell>
          <cell r="F2880">
            <v>15453177.1</v>
          </cell>
        </row>
        <row r="2881">
          <cell r="A2881" t="str">
            <v>3019871989</v>
          </cell>
          <cell r="B2881">
            <v>30</v>
          </cell>
          <cell r="C2881">
            <v>1987</v>
          </cell>
          <cell r="D2881">
            <v>1989</v>
          </cell>
          <cell r="E2881">
            <v>6513091</v>
          </cell>
          <cell r="F2881">
            <v>20587880.649999999</v>
          </cell>
        </row>
        <row r="2882">
          <cell r="A2882" t="str">
            <v>3019871990</v>
          </cell>
          <cell r="B2882">
            <v>30</v>
          </cell>
          <cell r="C2882">
            <v>1987</v>
          </cell>
          <cell r="D2882">
            <v>1990</v>
          </cell>
          <cell r="E2882">
            <v>6155461</v>
          </cell>
          <cell r="F2882">
            <v>16607433.779999999</v>
          </cell>
        </row>
        <row r="2883">
          <cell r="A2883" t="str">
            <v>3019871991</v>
          </cell>
          <cell r="B2883">
            <v>30</v>
          </cell>
          <cell r="C2883">
            <v>1987</v>
          </cell>
          <cell r="D2883">
            <v>1991</v>
          </cell>
          <cell r="E2883">
            <v>5642880</v>
          </cell>
          <cell r="F2883">
            <v>12792408.960000001</v>
          </cell>
        </row>
        <row r="2884">
          <cell r="A2884" t="str">
            <v>3019871992</v>
          </cell>
          <cell r="B2884">
            <v>30</v>
          </cell>
          <cell r="C2884">
            <v>1987</v>
          </cell>
          <cell r="D2884">
            <v>1992</v>
          </cell>
          <cell r="E2884">
            <v>6565361</v>
          </cell>
          <cell r="F2884">
            <v>13294856.02</v>
          </cell>
        </row>
        <row r="2885">
          <cell r="A2885" t="str">
            <v>3019871993</v>
          </cell>
          <cell r="B2885">
            <v>30</v>
          </cell>
          <cell r="C2885">
            <v>1987</v>
          </cell>
          <cell r="D2885">
            <v>1993</v>
          </cell>
          <cell r="E2885">
            <v>5147988</v>
          </cell>
          <cell r="F2885">
            <v>9395078.0999999996</v>
          </cell>
        </row>
        <row r="2886">
          <cell r="A2886" t="str">
            <v>3019871994</v>
          </cell>
          <cell r="B2886">
            <v>30</v>
          </cell>
          <cell r="C2886">
            <v>1987</v>
          </cell>
          <cell r="D2886">
            <v>1994</v>
          </cell>
          <cell r="E2886">
            <v>4548023</v>
          </cell>
          <cell r="F2886">
            <v>7390537.3799999999</v>
          </cell>
        </row>
        <row r="2887">
          <cell r="A2887" t="str">
            <v>3019871995</v>
          </cell>
          <cell r="B2887">
            <v>30</v>
          </cell>
          <cell r="C2887">
            <v>1987</v>
          </cell>
          <cell r="D2887">
            <v>1995</v>
          </cell>
          <cell r="E2887">
            <v>2335066</v>
          </cell>
          <cell r="F2887">
            <v>3448892.48</v>
          </cell>
        </row>
        <row r="2888">
          <cell r="A2888" t="str">
            <v>3019871996</v>
          </cell>
          <cell r="B2888">
            <v>30</v>
          </cell>
          <cell r="C2888">
            <v>1987</v>
          </cell>
          <cell r="D2888">
            <v>1996</v>
          </cell>
          <cell r="E2888">
            <v>3551553</v>
          </cell>
          <cell r="F2888">
            <v>4709359.28</v>
          </cell>
        </row>
        <row r="2889">
          <cell r="A2889" t="str">
            <v>3019871997</v>
          </cell>
          <cell r="B2889">
            <v>30</v>
          </cell>
          <cell r="C2889">
            <v>1987</v>
          </cell>
          <cell r="D2889">
            <v>1997</v>
          </cell>
          <cell r="E2889">
            <v>5095445</v>
          </cell>
          <cell r="F2889">
            <v>6201156.5599999996</v>
          </cell>
        </row>
        <row r="2890">
          <cell r="A2890" t="str">
            <v>3019871998</v>
          </cell>
          <cell r="B2890">
            <v>30</v>
          </cell>
          <cell r="C2890">
            <v>1987</v>
          </cell>
          <cell r="D2890">
            <v>1998</v>
          </cell>
          <cell r="E2890">
            <v>513008</v>
          </cell>
          <cell r="F2890">
            <v>592011.23</v>
          </cell>
        </row>
        <row r="2891">
          <cell r="A2891" t="str">
            <v>3019871999</v>
          </cell>
          <cell r="B2891">
            <v>30</v>
          </cell>
          <cell r="C2891">
            <v>1987</v>
          </cell>
          <cell r="D2891">
            <v>1999</v>
          </cell>
          <cell r="E2891">
            <v>173747</v>
          </cell>
          <cell r="F2891">
            <v>190600.46</v>
          </cell>
        </row>
        <row r="2892">
          <cell r="A2892" t="str">
            <v>3019872000</v>
          </cell>
          <cell r="B2892">
            <v>30</v>
          </cell>
          <cell r="C2892">
            <v>1987</v>
          </cell>
          <cell r="D2892">
            <v>2000</v>
          </cell>
          <cell r="E2892">
            <v>26838</v>
          </cell>
          <cell r="F2892">
            <v>29119.23</v>
          </cell>
        </row>
        <row r="2893">
          <cell r="A2893" t="str">
            <v>3019872002</v>
          </cell>
          <cell r="B2893">
            <v>30</v>
          </cell>
          <cell r="C2893">
            <v>1987</v>
          </cell>
          <cell r="D2893">
            <v>2002</v>
          </cell>
          <cell r="E2893">
            <v>1211</v>
          </cell>
          <cell r="F2893">
            <v>1230.3800000000001</v>
          </cell>
        </row>
        <row r="2894">
          <cell r="A2894" t="str">
            <v>301988.</v>
          </cell>
          <cell r="B2894">
            <v>30</v>
          </cell>
          <cell r="C2894">
            <v>1988</v>
          </cell>
          <cell r="D2894" t="str">
            <v>.</v>
          </cell>
          <cell r="E2894" t="str">
            <v>.</v>
          </cell>
          <cell r="F2894" t="str">
            <v>.</v>
          </cell>
        </row>
        <row r="2895">
          <cell r="A2895" t="str">
            <v>3019881988</v>
          </cell>
          <cell r="B2895">
            <v>30</v>
          </cell>
          <cell r="C2895">
            <v>1988</v>
          </cell>
          <cell r="D2895">
            <v>1988</v>
          </cell>
          <cell r="E2895">
            <v>1393438</v>
          </cell>
          <cell r="F2895">
            <v>5293670.96</v>
          </cell>
        </row>
        <row r="2896">
          <cell r="A2896" t="str">
            <v>3019881989</v>
          </cell>
          <cell r="B2896">
            <v>30</v>
          </cell>
          <cell r="C2896">
            <v>1988</v>
          </cell>
          <cell r="D2896">
            <v>1989</v>
          </cell>
          <cell r="E2896">
            <v>6678807</v>
          </cell>
          <cell r="F2896">
            <v>21111708.93</v>
          </cell>
        </row>
        <row r="2897">
          <cell r="A2897" t="str">
            <v>3019881990</v>
          </cell>
          <cell r="B2897">
            <v>30</v>
          </cell>
          <cell r="C2897">
            <v>1988</v>
          </cell>
          <cell r="D2897">
            <v>1990</v>
          </cell>
          <cell r="E2897">
            <v>7980499</v>
          </cell>
          <cell r="F2897">
            <v>21531386.300000001</v>
          </cell>
        </row>
        <row r="2898">
          <cell r="A2898" t="str">
            <v>3019881991</v>
          </cell>
          <cell r="B2898">
            <v>30</v>
          </cell>
          <cell r="C2898">
            <v>1988</v>
          </cell>
          <cell r="D2898">
            <v>1991</v>
          </cell>
          <cell r="E2898">
            <v>9841474</v>
          </cell>
          <cell r="F2898">
            <v>22310621.559999999</v>
          </cell>
        </row>
        <row r="2899">
          <cell r="A2899" t="str">
            <v>3019881992</v>
          </cell>
          <cell r="B2899">
            <v>30</v>
          </cell>
          <cell r="C2899">
            <v>1988</v>
          </cell>
          <cell r="D2899">
            <v>1992</v>
          </cell>
          <cell r="E2899">
            <v>9101200</v>
          </cell>
          <cell r="F2899">
            <v>18429930</v>
          </cell>
        </row>
        <row r="2900">
          <cell r="A2900" t="str">
            <v>3019881993</v>
          </cell>
          <cell r="B2900">
            <v>30</v>
          </cell>
          <cell r="C2900">
            <v>1988</v>
          </cell>
          <cell r="D2900">
            <v>1993</v>
          </cell>
          <cell r="E2900">
            <v>6333950</v>
          </cell>
          <cell r="F2900">
            <v>11559458.75</v>
          </cell>
        </row>
        <row r="2901">
          <cell r="A2901" t="str">
            <v>3019881994</v>
          </cell>
          <cell r="B2901">
            <v>30</v>
          </cell>
          <cell r="C2901">
            <v>1988</v>
          </cell>
          <cell r="D2901">
            <v>1994</v>
          </cell>
          <cell r="E2901">
            <v>6490596</v>
          </cell>
          <cell r="F2901">
            <v>10547218.5</v>
          </cell>
        </row>
        <row r="2902">
          <cell r="A2902" t="str">
            <v>3019881995</v>
          </cell>
          <cell r="B2902">
            <v>30</v>
          </cell>
          <cell r="C2902">
            <v>1988</v>
          </cell>
          <cell r="D2902">
            <v>1995</v>
          </cell>
          <cell r="E2902">
            <v>9976777</v>
          </cell>
          <cell r="F2902">
            <v>14735699.630000001</v>
          </cell>
        </row>
        <row r="2903">
          <cell r="A2903" t="str">
            <v>3019881996</v>
          </cell>
          <cell r="B2903">
            <v>30</v>
          </cell>
          <cell r="C2903">
            <v>1988</v>
          </cell>
          <cell r="D2903">
            <v>1996</v>
          </cell>
          <cell r="E2903">
            <v>7635389</v>
          </cell>
          <cell r="F2903">
            <v>10124525.810000001</v>
          </cell>
        </row>
        <row r="2904">
          <cell r="A2904" t="str">
            <v>3019881997</v>
          </cell>
          <cell r="B2904">
            <v>30</v>
          </cell>
          <cell r="C2904">
            <v>1988</v>
          </cell>
          <cell r="D2904">
            <v>1997</v>
          </cell>
          <cell r="E2904">
            <v>5271443</v>
          </cell>
          <cell r="F2904">
            <v>6415346.1299999999</v>
          </cell>
        </row>
        <row r="2905">
          <cell r="A2905" t="str">
            <v>3019881998</v>
          </cell>
          <cell r="B2905">
            <v>30</v>
          </cell>
          <cell r="C2905">
            <v>1988</v>
          </cell>
          <cell r="D2905">
            <v>1998</v>
          </cell>
          <cell r="E2905">
            <v>1780031.01</v>
          </cell>
          <cell r="F2905">
            <v>2054155.79</v>
          </cell>
        </row>
        <row r="2906">
          <cell r="A2906" t="str">
            <v>3019881999</v>
          </cell>
          <cell r="B2906">
            <v>30</v>
          </cell>
          <cell r="C2906">
            <v>1988</v>
          </cell>
          <cell r="D2906">
            <v>1999</v>
          </cell>
          <cell r="E2906">
            <v>1320819</v>
          </cell>
          <cell r="F2906">
            <v>1448938.44</v>
          </cell>
        </row>
        <row r="2907">
          <cell r="A2907" t="str">
            <v>3019882000</v>
          </cell>
          <cell r="B2907">
            <v>30</v>
          </cell>
          <cell r="C2907">
            <v>1988</v>
          </cell>
          <cell r="D2907">
            <v>2000</v>
          </cell>
          <cell r="E2907">
            <v>1849967</v>
          </cell>
          <cell r="F2907">
            <v>2007214.19</v>
          </cell>
        </row>
        <row r="2908">
          <cell r="A2908" t="str">
            <v>3019882001</v>
          </cell>
          <cell r="B2908">
            <v>30</v>
          </cell>
          <cell r="C2908">
            <v>1988</v>
          </cell>
          <cell r="D2908">
            <v>2001</v>
          </cell>
          <cell r="E2908">
            <v>1173679</v>
          </cell>
          <cell r="F2908">
            <v>1259357.57</v>
          </cell>
        </row>
        <row r="2909">
          <cell r="A2909" t="str">
            <v>3019882002</v>
          </cell>
          <cell r="B2909">
            <v>30</v>
          </cell>
          <cell r="C2909">
            <v>1988</v>
          </cell>
          <cell r="D2909">
            <v>2002</v>
          </cell>
          <cell r="E2909">
            <v>209808</v>
          </cell>
          <cell r="F2909">
            <v>213164.93</v>
          </cell>
        </row>
        <row r="2910">
          <cell r="A2910" t="str">
            <v>301989.</v>
          </cell>
          <cell r="B2910">
            <v>30</v>
          </cell>
          <cell r="C2910">
            <v>1989</v>
          </cell>
          <cell r="D2910" t="str">
            <v>.</v>
          </cell>
          <cell r="E2910" t="str">
            <v>.</v>
          </cell>
          <cell r="F2910" t="str">
            <v>.</v>
          </cell>
        </row>
        <row r="2911">
          <cell r="A2911" t="str">
            <v>3019891989</v>
          </cell>
          <cell r="B2911">
            <v>30</v>
          </cell>
          <cell r="C2911">
            <v>1989</v>
          </cell>
          <cell r="D2911">
            <v>1989</v>
          </cell>
          <cell r="E2911">
            <v>2050480</v>
          </cell>
          <cell r="F2911">
            <v>6481567.2800000003</v>
          </cell>
        </row>
        <row r="2912">
          <cell r="A2912" t="str">
            <v>3019891990</v>
          </cell>
          <cell r="B2912">
            <v>30</v>
          </cell>
          <cell r="C2912">
            <v>1989</v>
          </cell>
          <cell r="D2912">
            <v>1990</v>
          </cell>
          <cell r="E2912">
            <v>9101725</v>
          </cell>
          <cell r="F2912">
            <v>24556454.050000001</v>
          </cell>
        </row>
        <row r="2913">
          <cell r="A2913" t="str">
            <v>3019891991</v>
          </cell>
          <cell r="B2913">
            <v>30</v>
          </cell>
          <cell r="C2913">
            <v>1989</v>
          </cell>
          <cell r="D2913">
            <v>1991</v>
          </cell>
          <cell r="E2913">
            <v>12323478</v>
          </cell>
          <cell r="F2913">
            <v>27937324.629999999</v>
          </cell>
        </row>
        <row r="2914">
          <cell r="A2914" t="str">
            <v>3019891992</v>
          </cell>
          <cell r="B2914">
            <v>30</v>
          </cell>
          <cell r="C2914">
            <v>1989</v>
          </cell>
          <cell r="D2914">
            <v>1992</v>
          </cell>
          <cell r="E2914">
            <v>11563480</v>
          </cell>
          <cell r="F2914">
            <v>23416047</v>
          </cell>
        </row>
        <row r="2915">
          <cell r="A2915" t="str">
            <v>3019891993</v>
          </cell>
          <cell r="B2915">
            <v>30</v>
          </cell>
          <cell r="C2915">
            <v>1989</v>
          </cell>
          <cell r="D2915">
            <v>1993</v>
          </cell>
          <cell r="E2915">
            <v>10083007</v>
          </cell>
          <cell r="F2915">
            <v>18401487.77</v>
          </cell>
        </row>
        <row r="2916">
          <cell r="A2916" t="str">
            <v>3019891994</v>
          </cell>
          <cell r="B2916">
            <v>30</v>
          </cell>
          <cell r="C2916">
            <v>1989</v>
          </cell>
          <cell r="D2916">
            <v>1994</v>
          </cell>
          <cell r="E2916">
            <v>11978545</v>
          </cell>
          <cell r="F2916">
            <v>19465135.629999999</v>
          </cell>
        </row>
        <row r="2917">
          <cell r="A2917" t="str">
            <v>3019891995</v>
          </cell>
          <cell r="B2917">
            <v>30</v>
          </cell>
          <cell r="C2917">
            <v>1989</v>
          </cell>
          <cell r="D2917">
            <v>1995</v>
          </cell>
          <cell r="E2917">
            <v>8946893</v>
          </cell>
          <cell r="F2917">
            <v>13214560.960000001</v>
          </cell>
        </row>
        <row r="2918">
          <cell r="A2918" t="str">
            <v>3019891996</v>
          </cell>
          <cell r="B2918">
            <v>30</v>
          </cell>
          <cell r="C2918">
            <v>1989</v>
          </cell>
          <cell r="D2918">
            <v>1996</v>
          </cell>
          <cell r="E2918">
            <v>11142120</v>
          </cell>
          <cell r="F2918">
            <v>14774451.119999999</v>
          </cell>
        </row>
        <row r="2919">
          <cell r="A2919" t="str">
            <v>3019891997</v>
          </cell>
          <cell r="B2919">
            <v>30</v>
          </cell>
          <cell r="C2919">
            <v>1989</v>
          </cell>
          <cell r="D2919">
            <v>1997</v>
          </cell>
          <cell r="E2919">
            <v>4264261</v>
          </cell>
          <cell r="F2919">
            <v>5189605.6399999997</v>
          </cell>
        </row>
        <row r="2920">
          <cell r="A2920" t="str">
            <v>3019891998</v>
          </cell>
          <cell r="B2920">
            <v>30</v>
          </cell>
          <cell r="C2920">
            <v>1989</v>
          </cell>
          <cell r="D2920">
            <v>1998</v>
          </cell>
          <cell r="E2920">
            <v>1961170</v>
          </cell>
          <cell r="F2920">
            <v>2263190.1800000002</v>
          </cell>
        </row>
        <row r="2921">
          <cell r="A2921" t="str">
            <v>3019891999</v>
          </cell>
          <cell r="B2921">
            <v>30</v>
          </cell>
          <cell r="C2921">
            <v>1989</v>
          </cell>
          <cell r="D2921">
            <v>1999</v>
          </cell>
          <cell r="E2921">
            <v>1842651.41</v>
          </cell>
          <cell r="F2921">
            <v>2021388.6</v>
          </cell>
        </row>
        <row r="2922">
          <cell r="A2922" t="str">
            <v>3019892000</v>
          </cell>
          <cell r="B2922">
            <v>30</v>
          </cell>
          <cell r="C2922">
            <v>1989</v>
          </cell>
          <cell r="D2922">
            <v>2000</v>
          </cell>
          <cell r="E2922">
            <v>4366921</v>
          </cell>
          <cell r="F2922">
            <v>4738109.28</v>
          </cell>
        </row>
        <row r="2923">
          <cell r="A2923" t="str">
            <v>3019892001</v>
          </cell>
          <cell r="B2923">
            <v>30</v>
          </cell>
          <cell r="C2923">
            <v>1989</v>
          </cell>
          <cell r="D2923">
            <v>2001</v>
          </cell>
          <cell r="E2923">
            <v>3106026</v>
          </cell>
          <cell r="F2923">
            <v>3332765.9</v>
          </cell>
        </row>
        <row r="2924">
          <cell r="A2924" t="str">
            <v>3019892002</v>
          </cell>
          <cell r="B2924">
            <v>30</v>
          </cell>
          <cell r="C2924">
            <v>1989</v>
          </cell>
          <cell r="D2924">
            <v>2002</v>
          </cell>
          <cell r="E2924">
            <v>2058916</v>
          </cell>
          <cell r="F2924">
            <v>2091858.66</v>
          </cell>
        </row>
        <row r="2925">
          <cell r="A2925" t="str">
            <v>The SAS</v>
          </cell>
          <cell r="D2925" t="str">
            <v>The SAS</v>
          </cell>
          <cell r="E2925" t="str">
            <v>System</v>
          </cell>
          <cell r="F2925">
            <v>0.375</v>
          </cell>
        </row>
        <row r="2926">
          <cell r="A2926">
            <v>0</v>
          </cell>
        </row>
        <row r="2927">
          <cell r="A2927">
            <v>0</v>
          </cell>
        </row>
        <row r="2928">
          <cell r="A2928">
            <v>0</v>
          </cell>
          <cell r="E2928" t="str">
            <v>PD_LOSS_</v>
          </cell>
        </row>
        <row r="2929">
          <cell r="A2929" t="str">
            <v>VEH_TYPEUNDERYRPRODYR</v>
          </cell>
          <cell r="B2929" t="str">
            <v>VEH_TYPE</v>
          </cell>
          <cell r="C2929" t="str">
            <v>UNDERYR</v>
          </cell>
          <cell r="D2929" t="str">
            <v>PRODYR</v>
          </cell>
          <cell r="E2929" t="str">
            <v>SHEKEL</v>
          </cell>
          <cell r="F2929" t="str">
            <v>INDEXLOSS</v>
          </cell>
        </row>
        <row r="2930">
          <cell r="A2930">
            <v>0</v>
          </cell>
        </row>
        <row r="2931">
          <cell r="A2931" t="str">
            <v>301990.</v>
          </cell>
          <cell r="B2931">
            <v>30</v>
          </cell>
          <cell r="C2931">
            <v>1990</v>
          </cell>
          <cell r="D2931" t="str">
            <v>.</v>
          </cell>
          <cell r="E2931" t="str">
            <v>.</v>
          </cell>
          <cell r="F2931" t="str">
            <v>.</v>
          </cell>
        </row>
        <row r="2932">
          <cell r="A2932" t="str">
            <v>3019901990</v>
          </cell>
          <cell r="B2932">
            <v>30</v>
          </cell>
          <cell r="C2932">
            <v>1990</v>
          </cell>
          <cell r="D2932">
            <v>1990</v>
          </cell>
          <cell r="E2932">
            <v>2859266</v>
          </cell>
          <cell r="F2932">
            <v>7714299.6699999999</v>
          </cell>
        </row>
        <row r="2933">
          <cell r="A2933" t="str">
            <v>3019901991</v>
          </cell>
          <cell r="B2933">
            <v>30</v>
          </cell>
          <cell r="C2933">
            <v>1990</v>
          </cell>
          <cell r="D2933">
            <v>1991</v>
          </cell>
          <cell r="E2933">
            <v>14187317</v>
          </cell>
          <cell r="F2933">
            <v>32162647.640000001</v>
          </cell>
        </row>
        <row r="2934">
          <cell r="A2934" t="str">
            <v>3019901992</v>
          </cell>
          <cell r="B2934">
            <v>30</v>
          </cell>
          <cell r="C2934">
            <v>1990</v>
          </cell>
          <cell r="D2934">
            <v>1992</v>
          </cell>
          <cell r="E2934">
            <v>17368853</v>
          </cell>
          <cell r="F2934">
            <v>35171927.32</v>
          </cell>
        </row>
        <row r="2935">
          <cell r="A2935" t="str">
            <v>3019901993</v>
          </cell>
          <cell r="B2935">
            <v>30</v>
          </cell>
          <cell r="C2935">
            <v>1990</v>
          </cell>
          <cell r="D2935">
            <v>1993</v>
          </cell>
          <cell r="E2935">
            <v>21222912</v>
          </cell>
          <cell r="F2935">
            <v>38731814.399999999</v>
          </cell>
        </row>
        <row r="2936">
          <cell r="A2936" t="str">
            <v>3019901994</v>
          </cell>
          <cell r="B2936">
            <v>30</v>
          </cell>
          <cell r="C2936">
            <v>1990</v>
          </cell>
          <cell r="D2936">
            <v>1994</v>
          </cell>
          <cell r="E2936">
            <v>16158797</v>
          </cell>
          <cell r="F2936">
            <v>26258045.129999999</v>
          </cell>
        </row>
        <row r="2937">
          <cell r="A2937" t="str">
            <v>3019901995</v>
          </cell>
          <cell r="B2937">
            <v>30</v>
          </cell>
          <cell r="C2937">
            <v>1990</v>
          </cell>
          <cell r="D2937">
            <v>1995</v>
          </cell>
          <cell r="E2937">
            <v>11862138</v>
          </cell>
          <cell r="F2937">
            <v>17520377.829999998</v>
          </cell>
        </row>
        <row r="2938">
          <cell r="A2938" t="str">
            <v>3019901996</v>
          </cell>
          <cell r="B2938">
            <v>30</v>
          </cell>
          <cell r="C2938">
            <v>1990</v>
          </cell>
          <cell r="D2938">
            <v>1996</v>
          </cell>
          <cell r="E2938">
            <v>13244557</v>
          </cell>
          <cell r="F2938">
            <v>17562282.579999998</v>
          </cell>
        </row>
        <row r="2939">
          <cell r="A2939" t="str">
            <v>3019901997</v>
          </cell>
          <cell r="B2939">
            <v>30</v>
          </cell>
          <cell r="C2939">
            <v>1990</v>
          </cell>
          <cell r="D2939">
            <v>1997</v>
          </cell>
          <cell r="E2939">
            <v>8574938</v>
          </cell>
          <cell r="F2939">
            <v>10435699.550000001</v>
          </cell>
        </row>
        <row r="2940">
          <cell r="A2940" t="str">
            <v>3019901998</v>
          </cell>
          <cell r="B2940">
            <v>30</v>
          </cell>
          <cell r="C2940">
            <v>1990</v>
          </cell>
          <cell r="D2940">
            <v>1998</v>
          </cell>
          <cell r="E2940">
            <v>8695184</v>
          </cell>
          <cell r="F2940">
            <v>10034242.34</v>
          </cell>
        </row>
        <row r="2941">
          <cell r="A2941" t="str">
            <v>3019901999</v>
          </cell>
          <cell r="B2941">
            <v>30</v>
          </cell>
          <cell r="C2941">
            <v>1990</v>
          </cell>
          <cell r="D2941">
            <v>1999</v>
          </cell>
          <cell r="E2941">
            <v>1922534</v>
          </cell>
          <cell r="F2941">
            <v>2109019.7999999998</v>
          </cell>
        </row>
        <row r="2942">
          <cell r="A2942" t="str">
            <v>3019902000</v>
          </cell>
          <cell r="B2942">
            <v>30</v>
          </cell>
          <cell r="C2942">
            <v>1990</v>
          </cell>
          <cell r="D2942">
            <v>2000</v>
          </cell>
          <cell r="E2942">
            <v>4216357</v>
          </cell>
          <cell r="F2942">
            <v>4574747.34</v>
          </cell>
        </row>
        <row r="2943">
          <cell r="A2943" t="str">
            <v>3019902001</v>
          </cell>
          <cell r="B2943">
            <v>30</v>
          </cell>
          <cell r="C2943">
            <v>1990</v>
          </cell>
          <cell r="D2943">
            <v>2001</v>
          </cell>
          <cell r="E2943">
            <v>2303959</v>
          </cell>
          <cell r="F2943">
            <v>2472148.0099999998</v>
          </cell>
        </row>
        <row r="2944">
          <cell r="A2944" t="str">
            <v>3019902002</v>
          </cell>
          <cell r="B2944">
            <v>30</v>
          </cell>
          <cell r="C2944">
            <v>1990</v>
          </cell>
          <cell r="D2944">
            <v>2002</v>
          </cell>
          <cell r="E2944">
            <v>330580.92</v>
          </cell>
          <cell r="F2944">
            <v>335870.21</v>
          </cell>
        </row>
        <row r="2945">
          <cell r="A2945" t="str">
            <v>301991.</v>
          </cell>
          <cell r="B2945">
            <v>30</v>
          </cell>
          <cell r="C2945">
            <v>1991</v>
          </cell>
          <cell r="D2945" t="str">
            <v>.</v>
          </cell>
          <cell r="E2945" t="str">
            <v>.</v>
          </cell>
          <cell r="F2945" t="str">
            <v>.</v>
          </cell>
        </row>
        <row r="2946">
          <cell r="A2946" t="str">
            <v>3019911991</v>
          </cell>
          <cell r="B2946">
            <v>30</v>
          </cell>
          <cell r="C2946">
            <v>1991</v>
          </cell>
          <cell r="D2946">
            <v>1991</v>
          </cell>
          <cell r="E2946">
            <v>4430968</v>
          </cell>
          <cell r="F2946">
            <v>10045004.460000001</v>
          </cell>
        </row>
        <row r="2947">
          <cell r="A2947" t="str">
            <v>3019911992</v>
          </cell>
          <cell r="B2947">
            <v>30</v>
          </cell>
          <cell r="C2947">
            <v>1991</v>
          </cell>
          <cell r="D2947">
            <v>1992</v>
          </cell>
          <cell r="E2947">
            <v>18624054.5</v>
          </cell>
          <cell r="F2947">
            <v>37713710.359999999</v>
          </cell>
        </row>
        <row r="2948">
          <cell r="A2948" t="str">
            <v>3019911993</v>
          </cell>
          <cell r="B2948">
            <v>30</v>
          </cell>
          <cell r="C2948">
            <v>1991</v>
          </cell>
          <cell r="D2948">
            <v>1993</v>
          </cell>
          <cell r="E2948">
            <v>22794993.5</v>
          </cell>
          <cell r="F2948">
            <v>41600863.140000001</v>
          </cell>
        </row>
        <row r="2949">
          <cell r="A2949" t="str">
            <v>3019911994</v>
          </cell>
          <cell r="B2949">
            <v>30</v>
          </cell>
          <cell r="C2949">
            <v>1991</v>
          </cell>
          <cell r="D2949">
            <v>1994</v>
          </cell>
          <cell r="E2949">
            <v>22602351</v>
          </cell>
          <cell r="F2949">
            <v>36728820.380000003</v>
          </cell>
        </row>
        <row r="2950">
          <cell r="A2950" t="str">
            <v>3019911995</v>
          </cell>
          <cell r="B2950">
            <v>30</v>
          </cell>
          <cell r="C2950">
            <v>1991</v>
          </cell>
          <cell r="D2950">
            <v>1995</v>
          </cell>
          <cell r="E2950">
            <v>16756896.5</v>
          </cell>
          <cell r="F2950">
            <v>24749936.129999999</v>
          </cell>
        </row>
        <row r="2951">
          <cell r="A2951" t="str">
            <v>3019911996</v>
          </cell>
          <cell r="B2951">
            <v>30</v>
          </cell>
          <cell r="C2951">
            <v>1991</v>
          </cell>
          <cell r="D2951">
            <v>1996</v>
          </cell>
          <cell r="E2951">
            <v>17577897</v>
          </cell>
          <cell r="F2951">
            <v>23308291.420000002</v>
          </cell>
        </row>
        <row r="2952">
          <cell r="A2952" t="str">
            <v>3019911997</v>
          </cell>
          <cell r="B2952">
            <v>30</v>
          </cell>
          <cell r="C2952">
            <v>1991</v>
          </cell>
          <cell r="D2952">
            <v>1997</v>
          </cell>
          <cell r="E2952">
            <v>14121444</v>
          </cell>
          <cell r="F2952">
            <v>17185797.350000001</v>
          </cell>
        </row>
        <row r="2953">
          <cell r="A2953" t="str">
            <v>3019911998</v>
          </cell>
          <cell r="B2953">
            <v>30</v>
          </cell>
          <cell r="C2953">
            <v>1991</v>
          </cell>
          <cell r="D2953">
            <v>1998</v>
          </cell>
          <cell r="E2953">
            <v>8424408.5</v>
          </cell>
          <cell r="F2953">
            <v>9721767.4100000001</v>
          </cell>
        </row>
        <row r="2954">
          <cell r="A2954" t="str">
            <v>3019911999</v>
          </cell>
          <cell r="B2954">
            <v>30</v>
          </cell>
          <cell r="C2954">
            <v>1991</v>
          </cell>
          <cell r="D2954">
            <v>1999</v>
          </cell>
          <cell r="E2954">
            <v>21808522</v>
          </cell>
          <cell r="F2954">
            <v>23923948.629999999</v>
          </cell>
        </row>
        <row r="2955">
          <cell r="A2955" t="str">
            <v>3019912000</v>
          </cell>
          <cell r="B2955">
            <v>30</v>
          </cell>
          <cell r="C2955">
            <v>1991</v>
          </cell>
          <cell r="D2955">
            <v>2000</v>
          </cell>
          <cell r="E2955">
            <v>3315135</v>
          </cell>
          <cell r="F2955">
            <v>3596921.47</v>
          </cell>
        </row>
        <row r="2956">
          <cell r="A2956" t="str">
            <v>3019912001</v>
          </cell>
          <cell r="B2956">
            <v>30</v>
          </cell>
          <cell r="C2956">
            <v>1991</v>
          </cell>
          <cell r="D2956">
            <v>2001</v>
          </cell>
          <cell r="E2956">
            <v>1834581</v>
          </cell>
          <cell r="F2956">
            <v>1968505.41</v>
          </cell>
        </row>
        <row r="2957">
          <cell r="A2957" t="str">
            <v>3019912002</v>
          </cell>
          <cell r="B2957">
            <v>30</v>
          </cell>
          <cell r="C2957">
            <v>1991</v>
          </cell>
          <cell r="D2957">
            <v>2002</v>
          </cell>
          <cell r="E2957">
            <v>1063818.55</v>
          </cell>
          <cell r="F2957">
            <v>1080839.6499999999</v>
          </cell>
        </row>
        <row r="2958">
          <cell r="A2958" t="str">
            <v>301992.</v>
          </cell>
          <cell r="B2958">
            <v>30</v>
          </cell>
          <cell r="C2958">
            <v>1992</v>
          </cell>
          <cell r="D2958" t="str">
            <v>.</v>
          </cell>
          <cell r="E2958" t="str">
            <v>.</v>
          </cell>
          <cell r="F2958" t="str">
            <v>.</v>
          </cell>
        </row>
        <row r="2959">
          <cell r="A2959" t="str">
            <v>3019921992</v>
          </cell>
          <cell r="B2959">
            <v>30</v>
          </cell>
          <cell r="C2959">
            <v>1992</v>
          </cell>
          <cell r="D2959">
            <v>1992</v>
          </cell>
          <cell r="E2959">
            <v>4569310</v>
          </cell>
          <cell r="F2959">
            <v>9252852.75</v>
          </cell>
        </row>
        <row r="2960">
          <cell r="A2960" t="str">
            <v>3019921993</v>
          </cell>
          <cell r="B2960">
            <v>30</v>
          </cell>
          <cell r="C2960">
            <v>1992</v>
          </cell>
          <cell r="D2960">
            <v>1993</v>
          </cell>
          <cell r="E2960">
            <v>23303401</v>
          </cell>
          <cell r="F2960">
            <v>42528706.82</v>
          </cell>
        </row>
        <row r="2961">
          <cell r="A2961" t="str">
            <v>3019921994</v>
          </cell>
          <cell r="B2961">
            <v>30</v>
          </cell>
          <cell r="C2961">
            <v>1992</v>
          </cell>
          <cell r="D2961">
            <v>1994</v>
          </cell>
          <cell r="E2961">
            <v>32257018</v>
          </cell>
          <cell r="F2961">
            <v>52417654.25</v>
          </cell>
        </row>
        <row r="2962">
          <cell r="A2962" t="str">
            <v>3019921995</v>
          </cell>
          <cell r="B2962">
            <v>30</v>
          </cell>
          <cell r="C2962">
            <v>1992</v>
          </cell>
          <cell r="D2962">
            <v>1995</v>
          </cell>
          <cell r="E2962">
            <v>24405572</v>
          </cell>
          <cell r="F2962">
            <v>36047029.840000004</v>
          </cell>
        </row>
        <row r="2963">
          <cell r="A2963" t="str">
            <v>3019921996</v>
          </cell>
          <cell r="B2963">
            <v>30</v>
          </cell>
          <cell r="C2963">
            <v>1992</v>
          </cell>
          <cell r="D2963">
            <v>1996</v>
          </cell>
          <cell r="E2963">
            <v>21982652</v>
          </cell>
          <cell r="F2963">
            <v>29148996.550000001</v>
          </cell>
        </row>
        <row r="2964">
          <cell r="A2964" t="str">
            <v>3019921997</v>
          </cell>
          <cell r="B2964">
            <v>30</v>
          </cell>
          <cell r="C2964">
            <v>1992</v>
          </cell>
          <cell r="D2964">
            <v>1997</v>
          </cell>
          <cell r="E2964">
            <v>22605618</v>
          </cell>
          <cell r="F2964">
            <v>27511037.109999999</v>
          </cell>
        </row>
        <row r="2965">
          <cell r="A2965" t="str">
            <v>3019921998</v>
          </cell>
          <cell r="B2965">
            <v>30</v>
          </cell>
          <cell r="C2965">
            <v>1992</v>
          </cell>
          <cell r="D2965">
            <v>1998</v>
          </cell>
          <cell r="E2965">
            <v>17176534.649999999</v>
          </cell>
          <cell r="F2965">
            <v>19821720.989999998</v>
          </cell>
        </row>
        <row r="2966">
          <cell r="A2966" t="str">
            <v>3019921999</v>
          </cell>
          <cell r="B2966">
            <v>30</v>
          </cell>
          <cell r="C2966">
            <v>1992</v>
          </cell>
          <cell r="D2966">
            <v>1999</v>
          </cell>
          <cell r="E2966">
            <v>9618834</v>
          </cell>
          <cell r="F2966">
            <v>10551860.9</v>
          </cell>
        </row>
        <row r="2967">
          <cell r="A2967" t="str">
            <v>3019922000</v>
          </cell>
          <cell r="B2967">
            <v>30</v>
          </cell>
          <cell r="C2967">
            <v>1992</v>
          </cell>
          <cell r="D2967">
            <v>2000</v>
          </cell>
          <cell r="E2967">
            <v>14548677</v>
          </cell>
          <cell r="F2967">
            <v>15785314.539999999</v>
          </cell>
        </row>
        <row r="2968">
          <cell r="A2968" t="str">
            <v>3019922001</v>
          </cell>
          <cell r="B2968">
            <v>30</v>
          </cell>
          <cell r="C2968">
            <v>1992</v>
          </cell>
          <cell r="D2968">
            <v>2001</v>
          </cell>
          <cell r="E2968">
            <v>6812857</v>
          </cell>
          <cell r="F2968">
            <v>7310195.5599999996</v>
          </cell>
        </row>
        <row r="2969">
          <cell r="A2969" t="str">
            <v>3019922002</v>
          </cell>
          <cell r="B2969">
            <v>30</v>
          </cell>
          <cell r="C2969">
            <v>1992</v>
          </cell>
          <cell r="D2969">
            <v>2002</v>
          </cell>
          <cell r="E2969">
            <v>4496346.3600000003</v>
          </cell>
          <cell r="F2969">
            <v>4568287.9000000004</v>
          </cell>
        </row>
        <row r="2970">
          <cell r="A2970" t="str">
            <v>301993.</v>
          </cell>
          <cell r="B2970">
            <v>30</v>
          </cell>
          <cell r="C2970">
            <v>1993</v>
          </cell>
          <cell r="D2970" t="str">
            <v>.</v>
          </cell>
          <cell r="E2970" t="str">
            <v>.</v>
          </cell>
          <cell r="F2970" t="str">
            <v>.</v>
          </cell>
        </row>
        <row r="2971">
          <cell r="A2971" t="str">
            <v>3019931993</v>
          </cell>
          <cell r="B2971">
            <v>30</v>
          </cell>
          <cell r="C2971">
            <v>1993</v>
          </cell>
          <cell r="D2971">
            <v>1993</v>
          </cell>
          <cell r="E2971">
            <v>5454331.5</v>
          </cell>
          <cell r="F2971">
            <v>9954154.9900000002</v>
          </cell>
        </row>
        <row r="2972">
          <cell r="A2972" t="str">
            <v>3019931994</v>
          </cell>
          <cell r="B2972">
            <v>30</v>
          </cell>
          <cell r="C2972">
            <v>1993</v>
          </cell>
          <cell r="D2972">
            <v>1994</v>
          </cell>
          <cell r="E2972">
            <v>27020526.5</v>
          </cell>
          <cell r="F2972">
            <v>43908355.560000002</v>
          </cell>
        </row>
        <row r="2973">
          <cell r="A2973" t="str">
            <v>3019931995</v>
          </cell>
          <cell r="B2973">
            <v>30</v>
          </cell>
          <cell r="C2973">
            <v>1993</v>
          </cell>
          <cell r="D2973">
            <v>1995</v>
          </cell>
          <cell r="E2973">
            <v>31551565</v>
          </cell>
          <cell r="F2973">
            <v>46601661.5</v>
          </cell>
        </row>
        <row r="2974">
          <cell r="A2974" t="str">
            <v>3019931996</v>
          </cell>
          <cell r="B2974">
            <v>30</v>
          </cell>
          <cell r="C2974">
            <v>1993</v>
          </cell>
          <cell r="D2974">
            <v>1996</v>
          </cell>
          <cell r="E2974">
            <v>33183345</v>
          </cell>
          <cell r="F2974">
            <v>44001115.469999999</v>
          </cell>
        </row>
        <row r="2975">
          <cell r="A2975" t="str">
            <v>3019931997</v>
          </cell>
          <cell r="B2975">
            <v>30</v>
          </cell>
          <cell r="C2975">
            <v>1993</v>
          </cell>
          <cell r="D2975">
            <v>1997</v>
          </cell>
          <cell r="E2975">
            <v>31058767</v>
          </cell>
          <cell r="F2975">
            <v>37798519.439999998</v>
          </cell>
        </row>
        <row r="2976">
          <cell r="A2976" t="str">
            <v>3019931998</v>
          </cell>
          <cell r="B2976">
            <v>30</v>
          </cell>
          <cell r="C2976">
            <v>1993</v>
          </cell>
          <cell r="D2976">
            <v>1998</v>
          </cell>
          <cell r="E2976">
            <v>29796106</v>
          </cell>
          <cell r="F2976">
            <v>34384706.32</v>
          </cell>
        </row>
        <row r="2977">
          <cell r="A2977" t="str">
            <v>3019931999</v>
          </cell>
          <cell r="B2977">
            <v>30</v>
          </cell>
          <cell r="C2977">
            <v>1993</v>
          </cell>
          <cell r="D2977">
            <v>1999</v>
          </cell>
          <cell r="E2977">
            <v>24549042.629999999</v>
          </cell>
          <cell r="F2977">
            <v>26930299.77</v>
          </cell>
        </row>
        <row r="2978">
          <cell r="A2978" t="str">
            <v>3019932000</v>
          </cell>
          <cell r="B2978">
            <v>30</v>
          </cell>
          <cell r="C2978">
            <v>1993</v>
          </cell>
          <cell r="D2978">
            <v>2000</v>
          </cell>
          <cell r="E2978">
            <v>16496470.810000001</v>
          </cell>
          <cell r="F2978">
            <v>17898670.829999998</v>
          </cell>
        </row>
        <row r="2979">
          <cell r="A2979" t="str">
            <v>3019932001</v>
          </cell>
          <cell r="B2979">
            <v>30</v>
          </cell>
          <cell r="C2979">
            <v>1993</v>
          </cell>
          <cell r="D2979">
            <v>2001</v>
          </cell>
          <cell r="E2979">
            <v>6930243</v>
          </cell>
          <cell r="F2979">
            <v>7436150.7400000002</v>
          </cell>
        </row>
        <row r="2980">
          <cell r="A2980" t="str">
            <v>3019932002</v>
          </cell>
          <cell r="B2980">
            <v>30</v>
          </cell>
          <cell r="C2980">
            <v>1993</v>
          </cell>
          <cell r="D2980">
            <v>2002</v>
          </cell>
          <cell r="E2980">
            <v>7572896.9800000004</v>
          </cell>
          <cell r="F2980">
            <v>7694063.3300000001</v>
          </cell>
        </row>
        <row r="2981">
          <cell r="A2981" t="str">
            <v>301994.</v>
          </cell>
          <cell r="B2981">
            <v>30</v>
          </cell>
          <cell r="C2981">
            <v>1994</v>
          </cell>
          <cell r="D2981" t="str">
            <v>.</v>
          </cell>
          <cell r="E2981" t="str">
            <v>.</v>
          </cell>
          <cell r="F2981" t="str">
            <v>.</v>
          </cell>
        </row>
        <row r="2982">
          <cell r="A2982" t="str">
            <v>3019941994</v>
          </cell>
          <cell r="B2982">
            <v>30</v>
          </cell>
          <cell r="C2982">
            <v>1994</v>
          </cell>
          <cell r="D2982">
            <v>1994</v>
          </cell>
          <cell r="E2982">
            <v>8323854</v>
          </cell>
          <cell r="F2982">
            <v>13526262.75</v>
          </cell>
        </row>
        <row r="2983">
          <cell r="A2983" t="str">
            <v>3019941995</v>
          </cell>
          <cell r="B2983">
            <v>30</v>
          </cell>
          <cell r="C2983">
            <v>1994</v>
          </cell>
          <cell r="D2983">
            <v>1995</v>
          </cell>
          <cell r="E2983">
            <v>34975648.5</v>
          </cell>
          <cell r="F2983">
            <v>51659032.829999998</v>
          </cell>
        </row>
        <row r="2984">
          <cell r="A2984" t="str">
            <v>3019941996</v>
          </cell>
          <cell r="B2984">
            <v>30</v>
          </cell>
          <cell r="C2984">
            <v>1994</v>
          </cell>
          <cell r="D2984">
            <v>1996</v>
          </cell>
          <cell r="E2984">
            <v>45916327.5</v>
          </cell>
          <cell r="F2984">
            <v>60885050.259999998</v>
          </cell>
        </row>
        <row r="2985">
          <cell r="A2985" t="str">
            <v>3019941997</v>
          </cell>
          <cell r="B2985">
            <v>30</v>
          </cell>
          <cell r="C2985">
            <v>1994</v>
          </cell>
          <cell r="D2985">
            <v>1997</v>
          </cell>
          <cell r="E2985">
            <v>49356081</v>
          </cell>
          <cell r="F2985">
            <v>60066350.579999998</v>
          </cell>
        </row>
        <row r="2986">
          <cell r="A2986" t="str">
            <v>The SAS</v>
          </cell>
          <cell r="D2986" t="str">
            <v>The SAS</v>
          </cell>
          <cell r="E2986" t="str">
            <v>System</v>
          </cell>
          <cell r="F2986">
            <v>0.375</v>
          </cell>
        </row>
        <row r="2987">
          <cell r="A2987">
            <v>0</v>
          </cell>
        </row>
        <row r="2988">
          <cell r="A2988">
            <v>0</v>
          </cell>
        </row>
        <row r="2989">
          <cell r="A2989">
            <v>0</v>
          </cell>
          <cell r="E2989" t="str">
            <v>PD_LOSS_</v>
          </cell>
        </row>
        <row r="2990">
          <cell r="A2990" t="str">
            <v>VEH_TYPEUNDERYRPRODYR</v>
          </cell>
          <cell r="B2990" t="str">
            <v>VEH_TYPE</v>
          </cell>
          <cell r="C2990" t="str">
            <v>UNDERYR</v>
          </cell>
          <cell r="D2990" t="str">
            <v>PRODYR</v>
          </cell>
          <cell r="E2990" t="str">
            <v>SHEKEL</v>
          </cell>
          <cell r="F2990" t="str">
            <v>INDEXLOSS</v>
          </cell>
        </row>
        <row r="2991">
          <cell r="A2991">
            <v>0</v>
          </cell>
        </row>
        <row r="2992">
          <cell r="A2992" t="str">
            <v>3019941998</v>
          </cell>
          <cell r="B2992">
            <v>30</v>
          </cell>
          <cell r="C2992">
            <v>1994</v>
          </cell>
          <cell r="D2992">
            <v>1998</v>
          </cell>
          <cell r="E2992">
            <v>52889978.979999997</v>
          </cell>
          <cell r="F2992">
            <v>61035035.740000002</v>
          </cell>
        </row>
        <row r="2993">
          <cell r="A2993" t="str">
            <v>3019941999</v>
          </cell>
          <cell r="B2993">
            <v>30</v>
          </cell>
          <cell r="C2993">
            <v>1994</v>
          </cell>
          <cell r="D2993">
            <v>1999</v>
          </cell>
          <cell r="E2993">
            <v>38290502.869999997</v>
          </cell>
          <cell r="F2993">
            <v>42004681.649999999</v>
          </cell>
        </row>
        <row r="2994">
          <cell r="A2994" t="str">
            <v>3019942000</v>
          </cell>
          <cell r="B2994">
            <v>30</v>
          </cell>
          <cell r="C2994">
            <v>1994</v>
          </cell>
          <cell r="D2994">
            <v>2000</v>
          </cell>
          <cell r="E2994">
            <v>24367441</v>
          </cell>
          <cell r="F2994">
            <v>26438673.48</v>
          </cell>
        </row>
        <row r="2995">
          <cell r="A2995" t="str">
            <v>3019942001</v>
          </cell>
          <cell r="B2995">
            <v>30</v>
          </cell>
          <cell r="C2995">
            <v>1994</v>
          </cell>
          <cell r="D2995">
            <v>2001</v>
          </cell>
          <cell r="E2995">
            <v>21220555</v>
          </cell>
          <cell r="F2995">
            <v>22769655.510000002</v>
          </cell>
        </row>
        <row r="2996">
          <cell r="A2996" t="str">
            <v>3019942002</v>
          </cell>
          <cell r="B2996">
            <v>30</v>
          </cell>
          <cell r="C2996">
            <v>1994</v>
          </cell>
          <cell r="D2996">
            <v>2002</v>
          </cell>
          <cell r="E2996">
            <v>12107123.23</v>
          </cell>
          <cell r="F2996">
            <v>12300837.199999999</v>
          </cell>
        </row>
        <row r="2997">
          <cell r="A2997" t="str">
            <v>301995.</v>
          </cell>
          <cell r="B2997">
            <v>30</v>
          </cell>
          <cell r="C2997">
            <v>1995</v>
          </cell>
          <cell r="D2997" t="str">
            <v>.</v>
          </cell>
          <cell r="E2997" t="str">
            <v>.</v>
          </cell>
          <cell r="F2997" t="str">
            <v>.</v>
          </cell>
        </row>
        <row r="2998">
          <cell r="A2998" t="str">
            <v>3019951995</v>
          </cell>
          <cell r="B2998">
            <v>30</v>
          </cell>
          <cell r="C2998">
            <v>1995</v>
          </cell>
          <cell r="D2998">
            <v>1995</v>
          </cell>
          <cell r="E2998">
            <v>7055593.5</v>
          </cell>
          <cell r="F2998">
            <v>10421111.6</v>
          </cell>
        </row>
        <row r="2999">
          <cell r="A2999" t="str">
            <v>3019951996</v>
          </cell>
          <cell r="B2999">
            <v>30</v>
          </cell>
          <cell r="C2999">
            <v>1995</v>
          </cell>
          <cell r="D2999">
            <v>1996</v>
          </cell>
          <cell r="E2999">
            <v>40001333</v>
          </cell>
          <cell r="F2999">
            <v>53041767.560000002</v>
          </cell>
        </row>
        <row r="3000">
          <cell r="A3000" t="str">
            <v>3019951997</v>
          </cell>
          <cell r="B3000">
            <v>30</v>
          </cell>
          <cell r="C3000">
            <v>1995</v>
          </cell>
          <cell r="D3000">
            <v>1997</v>
          </cell>
          <cell r="E3000">
            <v>53590392</v>
          </cell>
          <cell r="F3000">
            <v>65219507.060000002</v>
          </cell>
        </row>
        <row r="3001">
          <cell r="A3001" t="str">
            <v>3019951998</v>
          </cell>
          <cell r="B3001">
            <v>30</v>
          </cell>
          <cell r="C3001">
            <v>1995</v>
          </cell>
          <cell r="D3001">
            <v>1998</v>
          </cell>
          <cell r="E3001">
            <v>55895282.82</v>
          </cell>
          <cell r="F3001">
            <v>64503156.369999997</v>
          </cell>
        </row>
        <row r="3002">
          <cell r="A3002" t="str">
            <v>3019951999</v>
          </cell>
          <cell r="B3002">
            <v>30</v>
          </cell>
          <cell r="C3002">
            <v>1995</v>
          </cell>
          <cell r="D3002">
            <v>1999</v>
          </cell>
          <cell r="E3002">
            <v>38369605.399999999</v>
          </cell>
          <cell r="F3002">
            <v>42091457.119999997</v>
          </cell>
        </row>
        <row r="3003">
          <cell r="A3003" t="str">
            <v>3019952000</v>
          </cell>
          <cell r="B3003">
            <v>30</v>
          </cell>
          <cell r="C3003">
            <v>1995</v>
          </cell>
          <cell r="D3003">
            <v>2000</v>
          </cell>
          <cell r="E3003">
            <v>30662053.350000001</v>
          </cell>
          <cell r="F3003">
            <v>33268327.879999999</v>
          </cell>
        </row>
        <row r="3004">
          <cell r="A3004" t="str">
            <v>3019952001</v>
          </cell>
          <cell r="B3004">
            <v>30</v>
          </cell>
          <cell r="C3004">
            <v>1995</v>
          </cell>
          <cell r="D3004">
            <v>2001</v>
          </cell>
          <cell r="E3004">
            <v>25339350.579999998</v>
          </cell>
          <cell r="F3004">
            <v>27189123.170000002</v>
          </cell>
        </row>
        <row r="3005">
          <cell r="A3005" t="str">
            <v>3019952002</v>
          </cell>
          <cell r="B3005">
            <v>30</v>
          </cell>
          <cell r="C3005">
            <v>1995</v>
          </cell>
          <cell r="D3005">
            <v>2002</v>
          </cell>
          <cell r="E3005">
            <v>28682371.390000001</v>
          </cell>
          <cell r="F3005">
            <v>29141289.329999998</v>
          </cell>
        </row>
        <row r="3006">
          <cell r="A3006" t="str">
            <v>301996.</v>
          </cell>
          <cell r="B3006">
            <v>30</v>
          </cell>
          <cell r="C3006">
            <v>1996</v>
          </cell>
          <cell r="D3006" t="str">
            <v>.</v>
          </cell>
          <cell r="E3006" t="str">
            <v>.</v>
          </cell>
          <cell r="F3006" t="str">
            <v>.</v>
          </cell>
        </row>
        <row r="3007">
          <cell r="A3007" t="str">
            <v>3019961996</v>
          </cell>
          <cell r="B3007">
            <v>30</v>
          </cell>
          <cell r="C3007">
            <v>1996</v>
          </cell>
          <cell r="D3007">
            <v>1996</v>
          </cell>
          <cell r="E3007">
            <v>12569280</v>
          </cell>
          <cell r="F3007">
            <v>16666865.279999999</v>
          </cell>
        </row>
        <row r="3008">
          <cell r="A3008" t="str">
            <v>3019961997</v>
          </cell>
          <cell r="B3008">
            <v>30</v>
          </cell>
          <cell r="C3008">
            <v>1996</v>
          </cell>
          <cell r="D3008">
            <v>1997</v>
          </cell>
          <cell r="E3008">
            <v>47572412</v>
          </cell>
          <cell r="F3008">
            <v>57895625.399999999</v>
          </cell>
        </row>
        <row r="3009">
          <cell r="A3009" t="str">
            <v>3019961998</v>
          </cell>
          <cell r="B3009">
            <v>30</v>
          </cell>
          <cell r="C3009">
            <v>1996</v>
          </cell>
          <cell r="D3009">
            <v>1998</v>
          </cell>
          <cell r="E3009">
            <v>57654445.460000001</v>
          </cell>
          <cell r="F3009">
            <v>66533230.060000002</v>
          </cell>
        </row>
        <row r="3010">
          <cell r="A3010" t="str">
            <v>3019961999</v>
          </cell>
          <cell r="B3010">
            <v>30</v>
          </cell>
          <cell r="C3010">
            <v>1996</v>
          </cell>
          <cell r="D3010">
            <v>1999</v>
          </cell>
          <cell r="E3010">
            <v>66406859.600000001</v>
          </cell>
          <cell r="F3010">
            <v>72848324.980000004</v>
          </cell>
        </row>
        <row r="3011">
          <cell r="A3011" t="str">
            <v>3019962000</v>
          </cell>
          <cell r="B3011">
            <v>30</v>
          </cell>
          <cell r="C3011">
            <v>1996</v>
          </cell>
          <cell r="D3011">
            <v>2000</v>
          </cell>
          <cell r="E3011">
            <v>46276002</v>
          </cell>
          <cell r="F3011">
            <v>50209462.170000002</v>
          </cell>
        </row>
        <row r="3012">
          <cell r="A3012" t="str">
            <v>3019962001</v>
          </cell>
          <cell r="B3012">
            <v>30</v>
          </cell>
          <cell r="C3012">
            <v>1996</v>
          </cell>
          <cell r="D3012">
            <v>2001</v>
          </cell>
          <cell r="E3012">
            <v>27795878.09</v>
          </cell>
          <cell r="F3012">
            <v>29824977.190000001</v>
          </cell>
        </row>
        <row r="3013">
          <cell r="A3013" t="str">
            <v>3019962002</v>
          </cell>
          <cell r="B3013">
            <v>30</v>
          </cell>
          <cell r="C3013">
            <v>1996</v>
          </cell>
          <cell r="D3013">
            <v>2002</v>
          </cell>
          <cell r="E3013">
            <v>26067033.07</v>
          </cell>
          <cell r="F3013">
            <v>26484105.600000001</v>
          </cell>
        </row>
        <row r="3014">
          <cell r="A3014" t="str">
            <v>301997.</v>
          </cell>
          <cell r="B3014">
            <v>30</v>
          </cell>
          <cell r="C3014">
            <v>1997</v>
          </cell>
          <cell r="D3014" t="str">
            <v>.</v>
          </cell>
          <cell r="E3014" t="str">
            <v>.</v>
          </cell>
          <cell r="F3014" t="str">
            <v>.</v>
          </cell>
        </row>
        <row r="3015">
          <cell r="A3015" t="str">
            <v>3019971997</v>
          </cell>
          <cell r="B3015">
            <v>30</v>
          </cell>
          <cell r="C3015">
            <v>1997</v>
          </cell>
          <cell r="D3015">
            <v>1997</v>
          </cell>
          <cell r="E3015">
            <v>10669423</v>
          </cell>
          <cell r="F3015">
            <v>12984687.789999999</v>
          </cell>
        </row>
        <row r="3016">
          <cell r="A3016" t="str">
            <v>3019971998</v>
          </cell>
          <cell r="B3016">
            <v>30</v>
          </cell>
          <cell r="C3016">
            <v>1997</v>
          </cell>
          <cell r="D3016">
            <v>1998</v>
          </cell>
          <cell r="E3016">
            <v>53577427.640000001</v>
          </cell>
          <cell r="F3016">
            <v>61828351.5</v>
          </cell>
        </row>
        <row r="3017">
          <cell r="A3017" t="str">
            <v>3019971999</v>
          </cell>
          <cell r="B3017">
            <v>30</v>
          </cell>
          <cell r="C3017">
            <v>1997</v>
          </cell>
          <cell r="D3017">
            <v>1999</v>
          </cell>
          <cell r="E3017">
            <v>65460632.420000002</v>
          </cell>
          <cell r="F3017">
            <v>71810313.760000005</v>
          </cell>
        </row>
        <row r="3018">
          <cell r="A3018" t="str">
            <v>3019972000</v>
          </cell>
          <cell r="B3018">
            <v>30</v>
          </cell>
          <cell r="C3018">
            <v>1997</v>
          </cell>
          <cell r="D3018">
            <v>2000</v>
          </cell>
          <cell r="E3018">
            <v>67105462.25</v>
          </cell>
          <cell r="F3018">
            <v>72809426.540000007</v>
          </cell>
        </row>
        <row r="3019">
          <cell r="A3019" t="str">
            <v>3019972001</v>
          </cell>
          <cell r="B3019">
            <v>30</v>
          </cell>
          <cell r="C3019">
            <v>1997</v>
          </cell>
          <cell r="D3019">
            <v>2001</v>
          </cell>
          <cell r="E3019">
            <v>35098989.079999998</v>
          </cell>
          <cell r="F3019">
            <v>37661215.280000001</v>
          </cell>
        </row>
        <row r="3020">
          <cell r="A3020" t="str">
            <v>3019972002</v>
          </cell>
          <cell r="B3020">
            <v>30</v>
          </cell>
          <cell r="C3020">
            <v>1997</v>
          </cell>
          <cell r="D3020">
            <v>2002</v>
          </cell>
          <cell r="E3020">
            <v>26049139.190000001</v>
          </cell>
          <cell r="F3020">
            <v>26465925.420000002</v>
          </cell>
        </row>
        <row r="3021">
          <cell r="A3021" t="str">
            <v>301998.</v>
          </cell>
          <cell r="B3021">
            <v>30</v>
          </cell>
          <cell r="C3021">
            <v>1998</v>
          </cell>
          <cell r="D3021" t="str">
            <v>.</v>
          </cell>
          <cell r="E3021" t="str">
            <v>.</v>
          </cell>
          <cell r="F3021" t="str">
            <v>.</v>
          </cell>
        </row>
        <row r="3022">
          <cell r="A3022" t="str">
            <v>3019981998</v>
          </cell>
          <cell r="B3022">
            <v>30</v>
          </cell>
          <cell r="C3022">
            <v>1998</v>
          </cell>
          <cell r="D3022">
            <v>1998</v>
          </cell>
          <cell r="E3022">
            <v>9404184</v>
          </cell>
          <cell r="F3022">
            <v>10852428.34</v>
          </cell>
        </row>
        <row r="3023">
          <cell r="A3023" t="str">
            <v>3019981999</v>
          </cell>
          <cell r="B3023">
            <v>30</v>
          </cell>
          <cell r="C3023">
            <v>1998</v>
          </cell>
          <cell r="D3023">
            <v>1999</v>
          </cell>
          <cell r="E3023">
            <v>49123227.479999997</v>
          </cell>
          <cell r="F3023">
            <v>53888180.549999997</v>
          </cell>
        </row>
        <row r="3024">
          <cell r="A3024" t="str">
            <v>3019982000</v>
          </cell>
          <cell r="B3024">
            <v>30</v>
          </cell>
          <cell r="C3024">
            <v>1998</v>
          </cell>
          <cell r="D3024">
            <v>2000</v>
          </cell>
          <cell r="E3024">
            <v>61357003.460000001</v>
          </cell>
          <cell r="F3024">
            <v>66572348.75</v>
          </cell>
        </row>
        <row r="3025">
          <cell r="A3025" t="str">
            <v>3019982001</v>
          </cell>
          <cell r="B3025">
            <v>30</v>
          </cell>
          <cell r="C3025">
            <v>1998</v>
          </cell>
          <cell r="D3025">
            <v>2001</v>
          </cell>
          <cell r="E3025">
            <v>53275633.539999999</v>
          </cell>
          <cell r="F3025">
            <v>57164754.789999999</v>
          </cell>
        </row>
        <row r="3026">
          <cell r="A3026" t="str">
            <v>3019982002</v>
          </cell>
          <cell r="B3026">
            <v>30</v>
          </cell>
          <cell r="C3026">
            <v>1998</v>
          </cell>
          <cell r="D3026">
            <v>2002</v>
          </cell>
          <cell r="E3026">
            <v>37607685.539999999</v>
          </cell>
          <cell r="F3026">
            <v>38209408.509999998</v>
          </cell>
        </row>
        <row r="3027">
          <cell r="A3027" t="str">
            <v>301999.</v>
          </cell>
          <cell r="B3027">
            <v>30</v>
          </cell>
          <cell r="C3027">
            <v>1999</v>
          </cell>
          <cell r="D3027" t="str">
            <v>.</v>
          </cell>
          <cell r="E3027" t="str">
            <v>.</v>
          </cell>
          <cell r="F3027" t="str">
            <v>.</v>
          </cell>
        </row>
        <row r="3028">
          <cell r="A3028" t="str">
            <v>3019991999</v>
          </cell>
          <cell r="B3028">
            <v>30</v>
          </cell>
          <cell r="C3028">
            <v>1999</v>
          </cell>
          <cell r="D3028">
            <v>1999</v>
          </cell>
          <cell r="E3028">
            <v>9988331</v>
          </cell>
          <cell r="F3028">
            <v>10957199.109999999</v>
          </cell>
        </row>
        <row r="3029">
          <cell r="A3029" t="str">
            <v>3019992000</v>
          </cell>
          <cell r="B3029">
            <v>30</v>
          </cell>
          <cell r="C3029">
            <v>1999</v>
          </cell>
          <cell r="D3029">
            <v>2000</v>
          </cell>
          <cell r="E3029">
            <v>48682338.039999999</v>
          </cell>
          <cell r="F3029">
            <v>52820336.770000003</v>
          </cell>
        </row>
        <row r="3030">
          <cell r="A3030" t="str">
            <v>3019992001</v>
          </cell>
          <cell r="B3030">
            <v>30</v>
          </cell>
          <cell r="C3030">
            <v>1999</v>
          </cell>
          <cell r="D3030">
            <v>2001</v>
          </cell>
          <cell r="E3030">
            <v>56237911.200000003</v>
          </cell>
          <cell r="F3030">
            <v>60343278.719999999</v>
          </cell>
        </row>
        <row r="3031">
          <cell r="A3031" t="str">
            <v>3019992002</v>
          </cell>
          <cell r="B3031">
            <v>30</v>
          </cell>
          <cell r="C3031">
            <v>1999</v>
          </cell>
          <cell r="D3031">
            <v>2002</v>
          </cell>
          <cell r="E3031">
            <v>49304641.450000003</v>
          </cell>
          <cell r="F3031">
            <v>50093515.710000001</v>
          </cell>
        </row>
        <row r="3032">
          <cell r="A3032" t="str">
            <v>302000.</v>
          </cell>
          <cell r="B3032">
            <v>30</v>
          </cell>
          <cell r="C3032">
            <v>2000</v>
          </cell>
          <cell r="D3032" t="str">
            <v>.</v>
          </cell>
          <cell r="E3032" t="str">
            <v>.</v>
          </cell>
          <cell r="F3032" t="str">
            <v>.</v>
          </cell>
        </row>
        <row r="3033">
          <cell r="A3033" t="str">
            <v>3020002000</v>
          </cell>
          <cell r="B3033">
            <v>30</v>
          </cell>
          <cell r="C3033">
            <v>2000</v>
          </cell>
          <cell r="D3033">
            <v>2000</v>
          </cell>
          <cell r="E3033">
            <v>9773060</v>
          </cell>
          <cell r="F3033">
            <v>10603770.1</v>
          </cell>
        </row>
        <row r="3034">
          <cell r="A3034" t="str">
            <v>3020002001</v>
          </cell>
          <cell r="B3034">
            <v>30</v>
          </cell>
          <cell r="C3034">
            <v>2000</v>
          </cell>
          <cell r="D3034">
            <v>2001</v>
          </cell>
          <cell r="E3034">
            <v>44615561.020000003</v>
          </cell>
          <cell r="F3034">
            <v>47872496.969999999</v>
          </cell>
        </row>
        <row r="3035">
          <cell r="A3035" t="str">
            <v>3020002002</v>
          </cell>
          <cell r="B3035">
            <v>30</v>
          </cell>
          <cell r="C3035">
            <v>2000</v>
          </cell>
          <cell r="D3035">
            <v>2002</v>
          </cell>
          <cell r="E3035">
            <v>51390174</v>
          </cell>
          <cell r="F3035">
            <v>52212416.780000001</v>
          </cell>
        </row>
        <row r="3036">
          <cell r="A3036" t="str">
            <v>302001.</v>
          </cell>
          <cell r="B3036">
            <v>30</v>
          </cell>
          <cell r="C3036">
            <v>2001</v>
          </cell>
          <cell r="D3036" t="str">
            <v>.</v>
          </cell>
          <cell r="E3036" t="str">
            <v>.</v>
          </cell>
          <cell r="F3036" t="str">
            <v>.</v>
          </cell>
        </row>
        <row r="3037">
          <cell r="A3037" t="str">
            <v>3020012001</v>
          </cell>
          <cell r="B3037">
            <v>30</v>
          </cell>
          <cell r="C3037">
            <v>2001</v>
          </cell>
          <cell r="D3037">
            <v>2001</v>
          </cell>
          <cell r="E3037">
            <v>7327742.0499999998</v>
          </cell>
          <cell r="F3037">
            <v>7862667.2199999997</v>
          </cell>
        </row>
        <row r="3038">
          <cell r="A3038" t="str">
            <v>3020012002</v>
          </cell>
          <cell r="B3038">
            <v>30</v>
          </cell>
          <cell r="C3038">
            <v>2001</v>
          </cell>
          <cell r="D3038">
            <v>2002</v>
          </cell>
          <cell r="E3038">
            <v>36676779.890000001</v>
          </cell>
          <cell r="F3038">
            <v>37263608.369999997</v>
          </cell>
        </row>
        <row r="3039">
          <cell r="A3039" t="str">
            <v>302002.</v>
          </cell>
          <cell r="B3039">
            <v>30</v>
          </cell>
          <cell r="C3039">
            <v>2002</v>
          </cell>
          <cell r="D3039" t="str">
            <v>.</v>
          </cell>
          <cell r="E3039" t="str">
            <v>.</v>
          </cell>
          <cell r="F3039" t="str">
            <v>.</v>
          </cell>
        </row>
        <row r="3040">
          <cell r="A3040" t="str">
            <v>3020022002</v>
          </cell>
          <cell r="B3040">
            <v>30</v>
          </cell>
          <cell r="C3040">
            <v>2002</v>
          </cell>
          <cell r="D3040">
            <v>2002</v>
          </cell>
          <cell r="E3040">
            <v>5850569</v>
          </cell>
          <cell r="F3040">
            <v>5944178.0999999996</v>
          </cell>
        </row>
        <row r="3041">
          <cell r="A3041" t="str">
            <v>321994.</v>
          </cell>
          <cell r="B3041">
            <v>32</v>
          </cell>
          <cell r="C3041">
            <v>1994</v>
          </cell>
          <cell r="D3041" t="str">
            <v>.</v>
          </cell>
          <cell r="E3041" t="str">
            <v>.</v>
          </cell>
          <cell r="F3041" t="str">
            <v>.</v>
          </cell>
        </row>
        <row r="3042">
          <cell r="A3042" t="str">
            <v>3219942001</v>
          </cell>
          <cell r="B3042">
            <v>32</v>
          </cell>
          <cell r="C3042">
            <v>1994</v>
          </cell>
          <cell r="D3042">
            <v>2001</v>
          </cell>
          <cell r="E3042">
            <v>20652</v>
          </cell>
          <cell r="F3042">
            <v>22159.599999999999</v>
          </cell>
        </row>
        <row r="3043">
          <cell r="A3043" t="str">
            <v>3219942002</v>
          </cell>
          <cell r="B3043">
            <v>32</v>
          </cell>
          <cell r="C3043">
            <v>1994</v>
          </cell>
          <cell r="D3043">
            <v>2002</v>
          </cell>
          <cell r="E3043">
            <v>13723</v>
          </cell>
          <cell r="F3043">
            <v>13942.57</v>
          </cell>
        </row>
        <row r="3044">
          <cell r="A3044" t="str">
            <v>321995.</v>
          </cell>
          <cell r="B3044">
            <v>32</v>
          </cell>
          <cell r="C3044">
            <v>1995</v>
          </cell>
          <cell r="D3044" t="str">
            <v>.</v>
          </cell>
          <cell r="E3044" t="str">
            <v>.</v>
          </cell>
          <cell r="F3044" t="str">
            <v>.</v>
          </cell>
        </row>
        <row r="3045">
          <cell r="A3045" t="str">
            <v>3219952001</v>
          </cell>
          <cell r="B3045">
            <v>32</v>
          </cell>
          <cell r="C3045">
            <v>1995</v>
          </cell>
          <cell r="D3045">
            <v>2001</v>
          </cell>
          <cell r="E3045">
            <v>9116</v>
          </cell>
          <cell r="F3045">
            <v>9781.4699999999993</v>
          </cell>
        </row>
        <row r="3046">
          <cell r="A3046" t="str">
            <v>3219952002</v>
          </cell>
          <cell r="B3046">
            <v>32</v>
          </cell>
          <cell r="C3046">
            <v>1995</v>
          </cell>
          <cell r="D3046">
            <v>2002</v>
          </cell>
          <cell r="E3046">
            <v>104752</v>
          </cell>
          <cell r="F3046">
            <v>106428.03</v>
          </cell>
        </row>
        <row r="3047">
          <cell r="A3047" t="str">
            <v>The SAS</v>
          </cell>
          <cell r="D3047" t="str">
            <v>The SAS</v>
          </cell>
          <cell r="E3047" t="str">
            <v>System</v>
          </cell>
          <cell r="F3047">
            <v>0.375</v>
          </cell>
        </row>
        <row r="3048">
          <cell r="A3048">
            <v>0</v>
          </cell>
        </row>
        <row r="3049">
          <cell r="A3049">
            <v>0</v>
          </cell>
        </row>
        <row r="3050">
          <cell r="A3050">
            <v>0</v>
          </cell>
          <cell r="E3050" t="str">
            <v>PD_LOSS_</v>
          </cell>
        </row>
        <row r="3051">
          <cell r="A3051" t="str">
            <v>VEH_TYPEUNDERYR    PRODY</v>
          </cell>
          <cell r="B3051" t="str">
            <v>VEH_TYPE</v>
          </cell>
          <cell r="C3051" t="str">
            <v>UNDERY</v>
          </cell>
          <cell r="D3051" t="str">
            <v>R    PRODY</v>
          </cell>
          <cell r="E3051" t="str">
            <v>R       SHEKEL</v>
          </cell>
          <cell r="F3051" t="str">
            <v>INDEXLOSS</v>
          </cell>
        </row>
        <row r="3052">
          <cell r="A3052">
            <v>0</v>
          </cell>
        </row>
        <row r="3053">
          <cell r="A3053" t="str">
            <v>322001.</v>
          </cell>
          <cell r="B3053">
            <v>32</v>
          </cell>
          <cell r="C3053">
            <v>2001</v>
          </cell>
          <cell r="D3053" t="str">
            <v>.</v>
          </cell>
          <cell r="E3053" t="str">
            <v>.</v>
          </cell>
          <cell r="F3053" t="str">
            <v>.</v>
          </cell>
        </row>
        <row r="3054">
          <cell r="A3054" t="str">
            <v>3220012001</v>
          </cell>
          <cell r="B3054">
            <v>32</v>
          </cell>
          <cell r="C3054">
            <v>2001</v>
          </cell>
          <cell r="D3054">
            <v>2001</v>
          </cell>
          <cell r="E3054">
            <v>3804</v>
          </cell>
          <cell r="F3054">
            <v>4081.69</v>
          </cell>
        </row>
        <row r="3055">
          <cell r="A3055" t="str">
            <v>3220012002</v>
          </cell>
          <cell r="B3055">
            <v>32</v>
          </cell>
          <cell r="C3055">
            <v>2001</v>
          </cell>
          <cell r="D3055">
            <v>2002</v>
          </cell>
          <cell r="E3055">
            <v>29026</v>
          </cell>
          <cell r="F3055">
            <v>29490.42</v>
          </cell>
        </row>
        <row r="3056">
          <cell r="A3056" t="str">
            <v>4019962001</v>
          </cell>
          <cell r="B3056">
            <v>40</v>
          </cell>
          <cell r="C3056">
            <v>1996</v>
          </cell>
          <cell r="D3056">
            <v>2001</v>
          </cell>
          <cell r="E3056">
            <v>105</v>
          </cell>
          <cell r="F3056">
            <v>112.67</v>
          </cell>
        </row>
        <row r="3057">
          <cell r="A3057" t="str">
            <v>401998.</v>
          </cell>
          <cell r="B3057">
            <v>40</v>
          </cell>
          <cell r="C3057">
            <v>1998</v>
          </cell>
          <cell r="D3057" t="str">
            <v>.</v>
          </cell>
          <cell r="E3057" t="str">
            <v>.</v>
          </cell>
          <cell r="F3057" t="str">
            <v>.</v>
          </cell>
        </row>
        <row r="3058">
          <cell r="A3058" t="str">
            <v>4019982000</v>
          </cell>
          <cell r="B3058">
            <v>40</v>
          </cell>
          <cell r="C3058">
            <v>1998</v>
          </cell>
          <cell r="D3058">
            <v>2000</v>
          </cell>
          <cell r="E3058">
            <v>1208</v>
          </cell>
          <cell r="F3058">
            <v>1310.68</v>
          </cell>
        </row>
        <row r="3059">
          <cell r="A3059" t="str">
            <v>4019982001</v>
          </cell>
          <cell r="B3059">
            <v>40</v>
          </cell>
          <cell r="C3059">
            <v>1998</v>
          </cell>
          <cell r="D3059">
            <v>2001</v>
          </cell>
          <cell r="E3059">
            <v>11287</v>
          </cell>
          <cell r="F3059">
            <v>12110.95</v>
          </cell>
        </row>
        <row r="3060">
          <cell r="A3060" t="str">
            <v>401999.</v>
          </cell>
          <cell r="B3060">
            <v>40</v>
          </cell>
          <cell r="C3060">
            <v>1999</v>
          </cell>
          <cell r="D3060" t="str">
            <v>.</v>
          </cell>
          <cell r="E3060" t="str">
            <v>.</v>
          </cell>
          <cell r="F3060" t="str">
            <v>.</v>
          </cell>
        </row>
        <row r="3061">
          <cell r="A3061" t="str">
            <v>4019992000</v>
          </cell>
          <cell r="B3061">
            <v>40</v>
          </cell>
          <cell r="C3061">
            <v>1999</v>
          </cell>
          <cell r="D3061">
            <v>2000</v>
          </cell>
          <cell r="E3061">
            <v>39612</v>
          </cell>
          <cell r="F3061">
            <v>42979.02</v>
          </cell>
        </row>
        <row r="3062">
          <cell r="A3062" t="str">
            <v>4019992001</v>
          </cell>
          <cell r="B3062">
            <v>40</v>
          </cell>
          <cell r="C3062">
            <v>1999</v>
          </cell>
          <cell r="D3062">
            <v>2001</v>
          </cell>
          <cell r="E3062">
            <v>148105</v>
          </cell>
          <cell r="F3062">
            <v>158916.66</v>
          </cell>
        </row>
        <row r="3063">
          <cell r="A3063" t="str">
            <v>4019992002</v>
          </cell>
          <cell r="B3063">
            <v>40</v>
          </cell>
          <cell r="C3063">
            <v>1999</v>
          </cell>
          <cell r="D3063">
            <v>2002</v>
          </cell>
          <cell r="E3063">
            <v>123420</v>
          </cell>
          <cell r="F3063">
            <v>125394.72</v>
          </cell>
        </row>
        <row r="3064">
          <cell r="A3064" t="str">
            <v>402000.</v>
          </cell>
          <cell r="B3064">
            <v>40</v>
          </cell>
          <cell r="C3064">
            <v>2000</v>
          </cell>
          <cell r="D3064" t="str">
            <v>.</v>
          </cell>
          <cell r="E3064" t="str">
            <v>.</v>
          </cell>
          <cell r="F3064" t="str">
            <v>.</v>
          </cell>
        </row>
        <row r="3065">
          <cell r="A3065" t="str">
            <v>4020002000</v>
          </cell>
          <cell r="B3065">
            <v>40</v>
          </cell>
          <cell r="C3065">
            <v>2000</v>
          </cell>
          <cell r="D3065">
            <v>2000</v>
          </cell>
          <cell r="E3065">
            <v>38961</v>
          </cell>
          <cell r="F3065">
            <v>42272.68</v>
          </cell>
        </row>
        <row r="3066">
          <cell r="A3066" t="str">
            <v>4020002001</v>
          </cell>
          <cell r="B3066">
            <v>40</v>
          </cell>
          <cell r="C3066">
            <v>2000</v>
          </cell>
          <cell r="D3066">
            <v>2001</v>
          </cell>
          <cell r="E3066">
            <v>196122</v>
          </cell>
          <cell r="F3066">
            <v>210438.91</v>
          </cell>
        </row>
        <row r="3067">
          <cell r="A3067" t="str">
            <v>4020002002</v>
          </cell>
          <cell r="B3067">
            <v>40</v>
          </cell>
          <cell r="C3067">
            <v>2000</v>
          </cell>
          <cell r="D3067">
            <v>2002</v>
          </cell>
          <cell r="E3067">
            <v>288634</v>
          </cell>
          <cell r="F3067">
            <v>293252.14</v>
          </cell>
        </row>
        <row r="3068">
          <cell r="A3068" t="str">
            <v>411977.</v>
          </cell>
          <cell r="B3068">
            <v>41</v>
          </cell>
          <cell r="C3068">
            <v>1977</v>
          </cell>
          <cell r="D3068" t="str">
            <v>.</v>
          </cell>
          <cell r="E3068" t="str">
            <v>.</v>
          </cell>
          <cell r="F3068" t="str">
            <v>.</v>
          </cell>
        </row>
        <row r="3069">
          <cell r="A3069" t="str">
            <v>4119771977</v>
          </cell>
          <cell r="B3069">
            <v>41</v>
          </cell>
          <cell r="C3069">
            <v>1977</v>
          </cell>
          <cell r="D3069">
            <v>1977</v>
          </cell>
          <cell r="E3069">
            <v>1.49</v>
          </cell>
          <cell r="F3069">
            <v>16310.02</v>
          </cell>
        </row>
        <row r="3070">
          <cell r="A3070" t="str">
            <v>4119771978</v>
          </cell>
          <cell r="B3070">
            <v>41</v>
          </cell>
          <cell r="C3070">
            <v>1977</v>
          </cell>
          <cell r="D3070">
            <v>1978</v>
          </cell>
          <cell r="E3070">
            <v>5</v>
          </cell>
          <cell r="F3070">
            <v>36343.74</v>
          </cell>
        </row>
        <row r="3071">
          <cell r="A3071" t="str">
            <v>4119771979</v>
          </cell>
          <cell r="B3071">
            <v>41</v>
          </cell>
          <cell r="C3071">
            <v>1977</v>
          </cell>
          <cell r="D3071">
            <v>1979</v>
          </cell>
          <cell r="E3071">
            <v>10.98</v>
          </cell>
          <cell r="F3071">
            <v>44763.87</v>
          </cell>
        </row>
        <row r="3072">
          <cell r="A3072" t="str">
            <v>4119771982</v>
          </cell>
          <cell r="B3072">
            <v>41</v>
          </cell>
          <cell r="C3072">
            <v>1977</v>
          </cell>
          <cell r="D3072">
            <v>1982</v>
          </cell>
          <cell r="E3072">
            <v>7.44</v>
          </cell>
          <cell r="F3072">
            <v>2748.51</v>
          </cell>
        </row>
        <row r="3073">
          <cell r="A3073" t="str">
            <v>4119781978</v>
          </cell>
          <cell r="B3073">
            <v>41</v>
          </cell>
          <cell r="C3073">
            <v>1978</v>
          </cell>
          <cell r="D3073">
            <v>1978</v>
          </cell>
          <cell r="E3073">
            <v>1.3</v>
          </cell>
          <cell r="F3073">
            <v>9449.3700000000008</v>
          </cell>
        </row>
        <row r="3074">
          <cell r="A3074" t="str">
            <v>4119781979</v>
          </cell>
          <cell r="B3074">
            <v>41</v>
          </cell>
          <cell r="C3074">
            <v>1978</v>
          </cell>
          <cell r="D3074">
            <v>1979</v>
          </cell>
          <cell r="E3074">
            <v>28.77</v>
          </cell>
          <cell r="F3074">
            <v>117291.12</v>
          </cell>
        </row>
        <row r="3075">
          <cell r="A3075" t="str">
            <v>4119781980</v>
          </cell>
          <cell r="B3075">
            <v>41</v>
          </cell>
          <cell r="C3075">
            <v>1978</v>
          </cell>
          <cell r="D3075">
            <v>1980</v>
          </cell>
          <cell r="E3075">
            <v>0.34</v>
          </cell>
          <cell r="F3075">
            <v>600.01</v>
          </cell>
        </row>
        <row r="3076">
          <cell r="A3076" t="str">
            <v>4119781981</v>
          </cell>
          <cell r="B3076">
            <v>41</v>
          </cell>
          <cell r="C3076">
            <v>1978</v>
          </cell>
          <cell r="D3076">
            <v>1981</v>
          </cell>
          <cell r="E3076">
            <v>3.74</v>
          </cell>
          <cell r="F3076">
            <v>3044.33</v>
          </cell>
        </row>
        <row r="3077">
          <cell r="A3077" t="str">
            <v>4119781982</v>
          </cell>
          <cell r="B3077">
            <v>41</v>
          </cell>
          <cell r="C3077">
            <v>1978</v>
          </cell>
          <cell r="D3077">
            <v>1982</v>
          </cell>
          <cell r="E3077">
            <v>131.11000000000001</v>
          </cell>
          <cell r="F3077">
            <v>48435.05</v>
          </cell>
        </row>
        <row r="3078">
          <cell r="A3078" t="str">
            <v>411979.</v>
          </cell>
          <cell r="B3078">
            <v>41</v>
          </cell>
          <cell r="C3078">
            <v>1979</v>
          </cell>
          <cell r="D3078" t="str">
            <v>.</v>
          </cell>
          <cell r="E3078" t="str">
            <v>.</v>
          </cell>
          <cell r="F3078" t="str">
            <v>.</v>
          </cell>
        </row>
        <row r="3079">
          <cell r="A3079" t="str">
            <v>4119791980</v>
          </cell>
          <cell r="B3079">
            <v>41</v>
          </cell>
          <cell r="C3079">
            <v>1979</v>
          </cell>
          <cell r="D3079">
            <v>1980</v>
          </cell>
          <cell r="E3079">
            <v>0.25</v>
          </cell>
          <cell r="F3079">
            <v>441.18</v>
          </cell>
        </row>
        <row r="3080">
          <cell r="A3080" t="str">
            <v>4119791981</v>
          </cell>
          <cell r="B3080">
            <v>41</v>
          </cell>
          <cell r="C3080">
            <v>1979</v>
          </cell>
          <cell r="D3080">
            <v>1981</v>
          </cell>
          <cell r="E3080">
            <v>1.01</v>
          </cell>
          <cell r="F3080">
            <v>822.13</v>
          </cell>
        </row>
        <row r="3081">
          <cell r="A3081" t="str">
            <v>4119801980</v>
          </cell>
          <cell r="B3081">
            <v>41</v>
          </cell>
          <cell r="C3081">
            <v>1980</v>
          </cell>
          <cell r="D3081">
            <v>1980</v>
          </cell>
          <cell r="E3081">
            <v>0.99</v>
          </cell>
          <cell r="F3081">
            <v>1747.09</v>
          </cell>
        </row>
        <row r="3082">
          <cell r="A3082" t="str">
            <v>4119801981</v>
          </cell>
          <cell r="B3082">
            <v>41</v>
          </cell>
          <cell r="C3082">
            <v>1980</v>
          </cell>
          <cell r="D3082">
            <v>1981</v>
          </cell>
          <cell r="E3082">
            <v>16.2</v>
          </cell>
          <cell r="F3082">
            <v>13186.65</v>
          </cell>
        </row>
        <row r="3083">
          <cell r="A3083" t="str">
            <v>4119801982</v>
          </cell>
          <cell r="B3083">
            <v>41</v>
          </cell>
          <cell r="C3083">
            <v>1980</v>
          </cell>
          <cell r="D3083">
            <v>1982</v>
          </cell>
          <cell r="E3083">
            <v>22.01</v>
          </cell>
          <cell r="F3083">
            <v>8131</v>
          </cell>
        </row>
        <row r="3084">
          <cell r="A3084" t="str">
            <v>4119801983</v>
          </cell>
          <cell r="B3084">
            <v>41</v>
          </cell>
          <cell r="C3084">
            <v>1980</v>
          </cell>
          <cell r="D3084">
            <v>1983</v>
          </cell>
          <cell r="E3084">
            <v>81.290000000000006</v>
          </cell>
          <cell r="F3084">
            <v>12224.55</v>
          </cell>
        </row>
        <row r="3085">
          <cell r="A3085" t="str">
            <v>4119801984</v>
          </cell>
          <cell r="B3085">
            <v>41</v>
          </cell>
          <cell r="C3085">
            <v>1980</v>
          </cell>
          <cell r="D3085">
            <v>1984</v>
          </cell>
          <cell r="E3085">
            <v>10.17</v>
          </cell>
          <cell r="F3085">
            <v>322.77999999999997</v>
          </cell>
        </row>
        <row r="3086">
          <cell r="A3086" t="str">
            <v>4119801986</v>
          </cell>
          <cell r="B3086">
            <v>41</v>
          </cell>
          <cell r="C3086">
            <v>1980</v>
          </cell>
          <cell r="D3086">
            <v>1986</v>
          </cell>
          <cell r="E3086">
            <v>144</v>
          </cell>
          <cell r="F3086">
            <v>762.62</v>
          </cell>
        </row>
        <row r="3087">
          <cell r="A3087" t="str">
            <v>4119801987</v>
          </cell>
          <cell r="B3087">
            <v>41</v>
          </cell>
          <cell r="C3087">
            <v>1980</v>
          </cell>
          <cell r="D3087">
            <v>1987</v>
          </cell>
          <cell r="E3087">
            <v>4000</v>
          </cell>
          <cell r="F3087">
            <v>17676</v>
          </cell>
        </row>
        <row r="3088">
          <cell r="A3088" t="str">
            <v>4119801990</v>
          </cell>
          <cell r="B3088">
            <v>41</v>
          </cell>
          <cell r="C3088">
            <v>1980</v>
          </cell>
          <cell r="D3088">
            <v>1990</v>
          </cell>
          <cell r="E3088">
            <v>8657</v>
          </cell>
          <cell r="F3088">
            <v>23356.59</v>
          </cell>
        </row>
        <row r="3089">
          <cell r="A3089" t="str">
            <v>411981.</v>
          </cell>
          <cell r="B3089">
            <v>41</v>
          </cell>
          <cell r="C3089">
            <v>1981</v>
          </cell>
          <cell r="D3089" t="str">
            <v>.</v>
          </cell>
          <cell r="E3089" t="str">
            <v>.</v>
          </cell>
          <cell r="F3089" t="str">
            <v>.</v>
          </cell>
        </row>
        <row r="3090">
          <cell r="A3090" t="str">
            <v>4119811981</v>
          </cell>
          <cell r="B3090">
            <v>41</v>
          </cell>
          <cell r="C3090">
            <v>1981</v>
          </cell>
          <cell r="D3090">
            <v>1981</v>
          </cell>
          <cell r="E3090">
            <v>59.73</v>
          </cell>
          <cell r="F3090">
            <v>48619.68</v>
          </cell>
        </row>
        <row r="3091">
          <cell r="A3091" t="str">
            <v>4119811982</v>
          </cell>
          <cell r="B3091">
            <v>41</v>
          </cell>
          <cell r="C3091">
            <v>1981</v>
          </cell>
          <cell r="D3091">
            <v>1982</v>
          </cell>
          <cell r="E3091">
            <v>120.11</v>
          </cell>
          <cell r="F3091">
            <v>44371.4</v>
          </cell>
        </row>
        <row r="3092">
          <cell r="A3092" t="str">
            <v>4119811983</v>
          </cell>
          <cell r="B3092">
            <v>41</v>
          </cell>
          <cell r="C3092">
            <v>1981</v>
          </cell>
          <cell r="D3092">
            <v>1983</v>
          </cell>
          <cell r="E3092">
            <v>388.38</v>
          </cell>
          <cell r="F3092">
            <v>58405.36</v>
          </cell>
        </row>
        <row r="3093">
          <cell r="A3093" t="str">
            <v>4119811984</v>
          </cell>
          <cell r="B3093">
            <v>41</v>
          </cell>
          <cell r="C3093">
            <v>1981</v>
          </cell>
          <cell r="D3093">
            <v>1984</v>
          </cell>
          <cell r="E3093">
            <v>130.5</v>
          </cell>
          <cell r="F3093">
            <v>4141.8100000000004</v>
          </cell>
        </row>
        <row r="3094">
          <cell r="A3094" t="str">
            <v>4119811985</v>
          </cell>
          <cell r="B3094">
            <v>41</v>
          </cell>
          <cell r="C3094">
            <v>1981</v>
          </cell>
          <cell r="D3094">
            <v>1985</v>
          </cell>
          <cell r="E3094">
            <v>2765.45</v>
          </cell>
          <cell r="F3094">
            <v>21689.42</v>
          </cell>
        </row>
        <row r="3095">
          <cell r="A3095" t="str">
            <v>4119811986</v>
          </cell>
          <cell r="B3095">
            <v>41</v>
          </cell>
          <cell r="C3095">
            <v>1981</v>
          </cell>
          <cell r="D3095">
            <v>1986</v>
          </cell>
          <cell r="E3095">
            <v>107</v>
          </cell>
          <cell r="F3095">
            <v>566.66999999999996</v>
          </cell>
        </row>
        <row r="3096">
          <cell r="A3096" t="str">
            <v>4119811987</v>
          </cell>
          <cell r="B3096">
            <v>41</v>
          </cell>
          <cell r="C3096">
            <v>1981</v>
          </cell>
          <cell r="D3096">
            <v>1987</v>
          </cell>
          <cell r="E3096">
            <v>257</v>
          </cell>
          <cell r="F3096">
            <v>1135.68</v>
          </cell>
        </row>
        <row r="3097">
          <cell r="A3097" t="str">
            <v>4119811988</v>
          </cell>
          <cell r="B3097">
            <v>41</v>
          </cell>
          <cell r="C3097">
            <v>1981</v>
          </cell>
          <cell r="D3097">
            <v>1988</v>
          </cell>
          <cell r="E3097">
            <v>196</v>
          </cell>
          <cell r="F3097">
            <v>744.6</v>
          </cell>
        </row>
        <row r="3098">
          <cell r="A3098" t="str">
            <v>4119811989</v>
          </cell>
          <cell r="B3098">
            <v>41</v>
          </cell>
          <cell r="C3098">
            <v>1981</v>
          </cell>
          <cell r="D3098">
            <v>1989</v>
          </cell>
          <cell r="E3098">
            <v>3150</v>
          </cell>
          <cell r="F3098">
            <v>9957.15</v>
          </cell>
        </row>
        <row r="3099">
          <cell r="A3099" t="str">
            <v>411982.</v>
          </cell>
          <cell r="B3099">
            <v>41</v>
          </cell>
          <cell r="C3099">
            <v>1982</v>
          </cell>
          <cell r="D3099" t="str">
            <v>.</v>
          </cell>
          <cell r="E3099" t="str">
            <v>.</v>
          </cell>
          <cell r="F3099" t="str">
            <v>.</v>
          </cell>
        </row>
        <row r="3100">
          <cell r="A3100" t="str">
            <v>4119821983</v>
          </cell>
          <cell r="B3100">
            <v>41</v>
          </cell>
          <cell r="C3100">
            <v>1982</v>
          </cell>
          <cell r="D3100">
            <v>1983</v>
          </cell>
          <cell r="E3100">
            <v>386.38</v>
          </cell>
          <cell r="F3100">
            <v>58104.6</v>
          </cell>
        </row>
        <row r="3101">
          <cell r="A3101" t="str">
            <v>4119821984</v>
          </cell>
          <cell r="B3101">
            <v>41</v>
          </cell>
          <cell r="C3101">
            <v>1982</v>
          </cell>
          <cell r="D3101">
            <v>1984</v>
          </cell>
          <cell r="E3101">
            <v>1687.22</v>
          </cell>
          <cell r="F3101">
            <v>53548.99</v>
          </cell>
        </row>
        <row r="3102">
          <cell r="A3102" t="str">
            <v>4119821985</v>
          </cell>
          <cell r="B3102">
            <v>41</v>
          </cell>
          <cell r="C3102">
            <v>1982</v>
          </cell>
          <cell r="D3102">
            <v>1985</v>
          </cell>
          <cell r="E3102">
            <v>93676.02</v>
          </cell>
          <cell r="F3102">
            <v>734701.02</v>
          </cell>
        </row>
        <row r="3103">
          <cell r="A3103" t="str">
            <v>4119821986</v>
          </cell>
          <cell r="B3103">
            <v>41</v>
          </cell>
          <cell r="C3103">
            <v>1982</v>
          </cell>
          <cell r="D3103">
            <v>1986</v>
          </cell>
          <cell r="E3103">
            <v>19273</v>
          </cell>
          <cell r="F3103">
            <v>102069.81</v>
          </cell>
        </row>
        <row r="3104">
          <cell r="A3104" t="str">
            <v>4119821987</v>
          </cell>
          <cell r="B3104">
            <v>41</v>
          </cell>
          <cell r="C3104">
            <v>1982</v>
          </cell>
          <cell r="D3104">
            <v>1987</v>
          </cell>
          <cell r="E3104">
            <v>0</v>
          </cell>
          <cell r="F3104">
            <v>0</v>
          </cell>
        </row>
        <row r="3105">
          <cell r="A3105" t="str">
            <v>411983.</v>
          </cell>
          <cell r="B3105">
            <v>41</v>
          </cell>
          <cell r="C3105">
            <v>1983</v>
          </cell>
          <cell r="D3105" t="str">
            <v>.</v>
          </cell>
          <cell r="E3105" t="str">
            <v>.</v>
          </cell>
          <cell r="F3105" t="str">
            <v>.</v>
          </cell>
        </row>
        <row r="3106">
          <cell r="A3106" t="str">
            <v>4119831983</v>
          </cell>
          <cell r="B3106">
            <v>41</v>
          </cell>
          <cell r="C3106">
            <v>1983</v>
          </cell>
          <cell r="D3106">
            <v>1983</v>
          </cell>
          <cell r="E3106">
            <v>64.569999999999993</v>
          </cell>
          <cell r="F3106">
            <v>9710.17</v>
          </cell>
        </row>
        <row r="3107">
          <cell r="A3107" t="str">
            <v>4119831984</v>
          </cell>
          <cell r="B3107">
            <v>41</v>
          </cell>
          <cell r="C3107">
            <v>1983</v>
          </cell>
          <cell r="D3107">
            <v>1984</v>
          </cell>
          <cell r="E3107">
            <v>2796.49</v>
          </cell>
          <cell r="F3107">
            <v>88755</v>
          </cell>
        </row>
        <row r="3108">
          <cell r="A3108" t="str">
            <v>The SAS</v>
          </cell>
          <cell r="D3108" t="str">
            <v>The SAS</v>
          </cell>
          <cell r="E3108" t="str">
            <v>System</v>
          </cell>
          <cell r="F3108">
            <v>0.375</v>
          </cell>
        </row>
        <row r="3109">
          <cell r="A3109">
            <v>0</v>
          </cell>
        </row>
        <row r="3110">
          <cell r="A3110">
            <v>0</v>
          </cell>
        </row>
        <row r="3111">
          <cell r="A3111">
            <v>0</v>
          </cell>
          <cell r="E3111" t="str">
            <v>PD_LOSS_</v>
          </cell>
        </row>
        <row r="3112">
          <cell r="A3112" t="str">
            <v>VEH_TYPEUNDERYR    PRODY</v>
          </cell>
          <cell r="B3112" t="str">
            <v>VEH_TYPE</v>
          </cell>
          <cell r="C3112" t="str">
            <v>UNDERY</v>
          </cell>
          <cell r="D3112" t="str">
            <v>R    PRODY</v>
          </cell>
          <cell r="E3112" t="str">
            <v>R       SHEKEL</v>
          </cell>
          <cell r="F3112" t="str">
            <v>INDEXLOSS</v>
          </cell>
        </row>
        <row r="3113">
          <cell r="A3113">
            <v>0</v>
          </cell>
        </row>
        <row r="3114">
          <cell r="A3114" t="str">
            <v>4119831985</v>
          </cell>
          <cell r="B3114">
            <v>41</v>
          </cell>
          <cell r="C3114">
            <v>1983</v>
          </cell>
          <cell r="D3114">
            <v>1985</v>
          </cell>
          <cell r="E3114">
            <v>16773.669999999998</v>
          </cell>
          <cell r="F3114">
            <v>131555.89000000001</v>
          </cell>
        </row>
        <row r="3115">
          <cell r="A3115" t="str">
            <v>4119831986</v>
          </cell>
          <cell r="B3115">
            <v>41</v>
          </cell>
          <cell r="C3115">
            <v>1983</v>
          </cell>
          <cell r="D3115">
            <v>1986</v>
          </cell>
          <cell r="E3115">
            <v>54206</v>
          </cell>
          <cell r="F3115">
            <v>287074.98</v>
          </cell>
        </row>
        <row r="3116">
          <cell r="A3116" t="str">
            <v>4119831987</v>
          </cell>
          <cell r="B3116">
            <v>41</v>
          </cell>
          <cell r="C3116">
            <v>1983</v>
          </cell>
          <cell r="D3116">
            <v>1987</v>
          </cell>
          <cell r="E3116">
            <v>1454</v>
          </cell>
          <cell r="F3116">
            <v>6425.23</v>
          </cell>
        </row>
        <row r="3117">
          <cell r="A3117" t="str">
            <v>4119831990</v>
          </cell>
          <cell r="B3117">
            <v>41</v>
          </cell>
          <cell r="C3117">
            <v>1983</v>
          </cell>
          <cell r="D3117">
            <v>1990</v>
          </cell>
          <cell r="E3117">
            <v>4129</v>
          </cell>
          <cell r="F3117">
            <v>11140.04</v>
          </cell>
        </row>
        <row r="3118">
          <cell r="A3118" t="str">
            <v>411984.</v>
          </cell>
          <cell r="B3118">
            <v>41</v>
          </cell>
          <cell r="C3118">
            <v>1984</v>
          </cell>
          <cell r="D3118" t="str">
            <v>.</v>
          </cell>
          <cell r="E3118" t="str">
            <v>.</v>
          </cell>
          <cell r="F3118" t="str">
            <v>.</v>
          </cell>
        </row>
        <row r="3119">
          <cell r="A3119" t="str">
            <v>4119841984</v>
          </cell>
          <cell r="B3119">
            <v>41</v>
          </cell>
          <cell r="C3119">
            <v>1984</v>
          </cell>
          <cell r="D3119">
            <v>1984</v>
          </cell>
          <cell r="E3119">
            <v>147.12</v>
          </cell>
          <cell r="F3119">
            <v>4669.29</v>
          </cell>
        </row>
        <row r="3120">
          <cell r="A3120" t="str">
            <v>4119841985</v>
          </cell>
          <cell r="B3120">
            <v>41</v>
          </cell>
          <cell r="C3120">
            <v>1984</v>
          </cell>
          <cell r="D3120">
            <v>1985</v>
          </cell>
          <cell r="E3120">
            <v>876.64</v>
          </cell>
          <cell r="F3120">
            <v>6875.49</v>
          </cell>
        </row>
        <row r="3121">
          <cell r="A3121" t="str">
            <v>4119841986</v>
          </cell>
          <cell r="B3121">
            <v>41</v>
          </cell>
          <cell r="C3121">
            <v>1984</v>
          </cell>
          <cell r="D3121">
            <v>1986</v>
          </cell>
          <cell r="E3121">
            <v>10875</v>
          </cell>
          <cell r="F3121">
            <v>57594</v>
          </cell>
        </row>
        <row r="3122">
          <cell r="A3122" t="str">
            <v>4119841987</v>
          </cell>
          <cell r="B3122">
            <v>41</v>
          </cell>
          <cell r="C3122">
            <v>1984</v>
          </cell>
          <cell r="D3122">
            <v>1987</v>
          </cell>
          <cell r="E3122">
            <v>1355</v>
          </cell>
          <cell r="F3122">
            <v>5987.74</v>
          </cell>
        </row>
        <row r="3123">
          <cell r="A3123" t="str">
            <v>411985.</v>
          </cell>
          <cell r="B3123">
            <v>41</v>
          </cell>
          <cell r="C3123">
            <v>1985</v>
          </cell>
          <cell r="D3123" t="str">
            <v>.</v>
          </cell>
          <cell r="E3123" t="str">
            <v>.</v>
          </cell>
          <cell r="F3123" t="str">
            <v>.</v>
          </cell>
        </row>
        <row r="3124">
          <cell r="A3124" t="str">
            <v>4119851985</v>
          </cell>
          <cell r="B3124">
            <v>41</v>
          </cell>
          <cell r="C3124">
            <v>1985</v>
          </cell>
          <cell r="D3124">
            <v>1985</v>
          </cell>
          <cell r="E3124">
            <v>798.55</v>
          </cell>
          <cell r="F3124">
            <v>6263.03</v>
          </cell>
        </row>
        <row r="3125">
          <cell r="A3125" t="str">
            <v>4119851986</v>
          </cell>
          <cell r="B3125">
            <v>41</v>
          </cell>
          <cell r="C3125">
            <v>1985</v>
          </cell>
          <cell r="D3125">
            <v>1986</v>
          </cell>
          <cell r="E3125">
            <v>13567</v>
          </cell>
          <cell r="F3125">
            <v>71850.83</v>
          </cell>
        </row>
        <row r="3126">
          <cell r="A3126" t="str">
            <v>4119851987</v>
          </cell>
          <cell r="B3126">
            <v>41</v>
          </cell>
          <cell r="C3126">
            <v>1985</v>
          </cell>
          <cell r="D3126">
            <v>1987</v>
          </cell>
          <cell r="E3126">
            <v>82648</v>
          </cell>
          <cell r="F3126">
            <v>365221.51</v>
          </cell>
        </row>
        <row r="3127">
          <cell r="A3127" t="str">
            <v>4119851988</v>
          </cell>
          <cell r="B3127">
            <v>41</v>
          </cell>
          <cell r="C3127">
            <v>1985</v>
          </cell>
          <cell r="D3127">
            <v>1988</v>
          </cell>
          <cell r="E3127">
            <v>9000</v>
          </cell>
          <cell r="F3127">
            <v>34191</v>
          </cell>
        </row>
        <row r="3128">
          <cell r="A3128" t="str">
            <v>4119851989</v>
          </cell>
          <cell r="B3128">
            <v>41</v>
          </cell>
          <cell r="C3128">
            <v>1985</v>
          </cell>
          <cell r="D3128">
            <v>1989</v>
          </cell>
          <cell r="E3128">
            <v>7472</v>
          </cell>
          <cell r="F3128">
            <v>23618.99</v>
          </cell>
        </row>
        <row r="3129">
          <cell r="A3129" t="str">
            <v>4119861986</v>
          </cell>
          <cell r="B3129">
            <v>41</v>
          </cell>
          <cell r="C3129">
            <v>1986</v>
          </cell>
          <cell r="D3129">
            <v>1986</v>
          </cell>
          <cell r="E3129">
            <v>3768</v>
          </cell>
          <cell r="F3129">
            <v>19955.330000000002</v>
          </cell>
        </row>
        <row r="3130">
          <cell r="A3130" t="str">
            <v>4119861987</v>
          </cell>
          <cell r="B3130">
            <v>41</v>
          </cell>
          <cell r="C3130">
            <v>1986</v>
          </cell>
          <cell r="D3130">
            <v>1987</v>
          </cell>
          <cell r="E3130">
            <v>27278</v>
          </cell>
          <cell r="F3130">
            <v>120541.48</v>
          </cell>
        </row>
        <row r="3131">
          <cell r="A3131" t="str">
            <v>4119861988</v>
          </cell>
          <cell r="B3131">
            <v>41</v>
          </cell>
          <cell r="C3131">
            <v>1986</v>
          </cell>
          <cell r="D3131">
            <v>1988</v>
          </cell>
          <cell r="E3131">
            <v>13805</v>
          </cell>
          <cell r="F3131">
            <v>52445.2</v>
          </cell>
        </row>
        <row r="3132">
          <cell r="A3132" t="str">
            <v>4119861989</v>
          </cell>
          <cell r="B3132">
            <v>41</v>
          </cell>
          <cell r="C3132">
            <v>1986</v>
          </cell>
          <cell r="D3132">
            <v>1989</v>
          </cell>
          <cell r="E3132">
            <v>21548</v>
          </cell>
          <cell r="F3132">
            <v>68113.23</v>
          </cell>
        </row>
        <row r="3133">
          <cell r="A3133" t="str">
            <v>4119861990</v>
          </cell>
          <cell r="B3133">
            <v>41</v>
          </cell>
          <cell r="C3133">
            <v>1986</v>
          </cell>
          <cell r="D3133">
            <v>1990</v>
          </cell>
          <cell r="E3133">
            <v>3978</v>
          </cell>
          <cell r="F3133">
            <v>10732.64</v>
          </cell>
        </row>
        <row r="3134">
          <cell r="A3134" t="str">
            <v>4119861991</v>
          </cell>
          <cell r="B3134">
            <v>41</v>
          </cell>
          <cell r="C3134">
            <v>1986</v>
          </cell>
          <cell r="D3134">
            <v>1991</v>
          </cell>
          <cell r="E3134">
            <v>576</v>
          </cell>
          <cell r="F3134">
            <v>1305.79</v>
          </cell>
        </row>
        <row r="3135">
          <cell r="A3135" t="str">
            <v>4119861992</v>
          </cell>
          <cell r="B3135">
            <v>41</v>
          </cell>
          <cell r="C3135">
            <v>1986</v>
          </cell>
          <cell r="D3135">
            <v>1992</v>
          </cell>
          <cell r="E3135">
            <v>336916</v>
          </cell>
          <cell r="F3135">
            <v>682254.9</v>
          </cell>
        </row>
        <row r="3136">
          <cell r="A3136" t="str">
            <v>411987.</v>
          </cell>
          <cell r="B3136">
            <v>41</v>
          </cell>
          <cell r="C3136">
            <v>1987</v>
          </cell>
          <cell r="D3136" t="str">
            <v>.</v>
          </cell>
          <cell r="E3136" t="str">
            <v>.</v>
          </cell>
          <cell r="F3136" t="str">
            <v>.</v>
          </cell>
        </row>
        <row r="3137">
          <cell r="A3137" t="str">
            <v>4119871987</v>
          </cell>
          <cell r="B3137">
            <v>41</v>
          </cell>
          <cell r="C3137">
            <v>1987</v>
          </cell>
          <cell r="D3137">
            <v>1987</v>
          </cell>
          <cell r="E3137">
            <v>5831</v>
          </cell>
          <cell r="F3137">
            <v>25767.19</v>
          </cell>
        </row>
        <row r="3138">
          <cell r="A3138" t="str">
            <v>4119871988</v>
          </cell>
          <cell r="B3138">
            <v>41</v>
          </cell>
          <cell r="C3138">
            <v>1987</v>
          </cell>
          <cell r="D3138">
            <v>1988</v>
          </cell>
          <cell r="E3138">
            <v>9009</v>
          </cell>
          <cell r="F3138">
            <v>34225.19</v>
          </cell>
        </row>
        <row r="3139">
          <cell r="A3139" t="str">
            <v>4119871989</v>
          </cell>
          <cell r="B3139">
            <v>41</v>
          </cell>
          <cell r="C3139">
            <v>1987</v>
          </cell>
          <cell r="D3139">
            <v>1989</v>
          </cell>
          <cell r="E3139">
            <v>3161</v>
          </cell>
          <cell r="F3139">
            <v>9991.92</v>
          </cell>
        </row>
        <row r="3140">
          <cell r="A3140" t="str">
            <v>4119871990</v>
          </cell>
          <cell r="B3140">
            <v>41</v>
          </cell>
          <cell r="C3140">
            <v>1987</v>
          </cell>
          <cell r="D3140">
            <v>1990</v>
          </cell>
          <cell r="E3140">
            <v>14000</v>
          </cell>
          <cell r="F3140">
            <v>37772</v>
          </cell>
        </row>
        <row r="3141">
          <cell r="A3141" t="str">
            <v>4119871991</v>
          </cell>
          <cell r="B3141">
            <v>41</v>
          </cell>
          <cell r="C3141">
            <v>1987</v>
          </cell>
          <cell r="D3141">
            <v>1991</v>
          </cell>
          <cell r="E3141">
            <v>32500</v>
          </cell>
          <cell r="F3141">
            <v>73677.5</v>
          </cell>
        </row>
        <row r="3142">
          <cell r="A3142" t="str">
            <v>411988.</v>
          </cell>
          <cell r="B3142">
            <v>41</v>
          </cell>
          <cell r="C3142">
            <v>1988</v>
          </cell>
          <cell r="D3142" t="str">
            <v>.</v>
          </cell>
          <cell r="E3142" t="str">
            <v>.</v>
          </cell>
          <cell r="F3142" t="str">
            <v>.</v>
          </cell>
        </row>
        <row r="3143">
          <cell r="A3143" t="str">
            <v>4119881989</v>
          </cell>
          <cell r="B3143">
            <v>41</v>
          </cell>
          <cell r="C3143">
            <v>1988</v>
          </cell>
          <cell r="D3143">
            <v>1989</v>
          </cell>
          <cell r="E3143">
            <v>173</v>
          </cell>
          <cell r="F3143">
            <v>546.85</v>
          </cell>
        </row>
        <row r="3144">
          <cell r="A3144" t="str">
            <v>4119881990</v>
          </cell>
          <cell r="B3144">
            <v>41</v>
          </cell>
          <cell r="C3144">
            <v>1988</v>
          </cell>
          <cell r="D3144">
            <v>1990</v>
          </cell>
          <cell r="E3144">
            <v>12497</v>
          </cell>
          <cell r="F3144">
            <v>33716.910000000003</v>
          </cell>
        </row>
        <row r="3145">
          <cell r="A3145" t="str">
            <v>4119881991</v>
          </cell>
          <cell r="B3145">
            <v>41</v>
          </cell>
          <cell r="C3145">
            <v>1988</v>
          </cell>
          <cell r="D3145">
            <v>1991</v>
          </cell>
          <cell r="E3145">
            <v>964</v>
          </cell>
          <cell r="F3145">
            <v>2185.39</v>
          </cell>
        </row>
        <row r="3146">
          <cell r="A3146" t="str">
            <v>4119881992</v>
          </cell>
          <cell r="B3146">
            <v>41</v>
          </cell>
          <cell r="C3146">
            <v>1988</v>
          </cell>
          <cell r="D3146">
            <v>1992</v>
          </cell>
          <cell r="E3146">
            <v>94701</v>
          </cell>
          <cell r="F3146">
            <v>191769.52</v>
          </cell>
        </row>
        <row r="3147">
          <cell r="A3147" t="str">
            <v>4119881994</v>
          </cell>
          <cell r="B3147">
            <v>41</v>
          </cell>
          <cell r="C3147">
            <v>1988</v>
          </cell>
          <cell r="D3147">
            <v>1994</v>
          </cell>
          <cell r="E3147">
            <v>8465</v>
          </cell>
          <cell r="F3147">
            <v>13755.63</v>
          </cell>
        </row>
        <row r="3148">
          <cell r="A3148" t="str">
            <v>4119881995</v>
          </cell>
          <cell r="B3148">
            <v>41</v>
          </cell>
          <cell r="C3148">
            <v>1988</v>
          </cell>
          <cell r="D3148">
            <v>1995</v>
          </cell>
          <cell r="E3148">
            <v>16800</v>
          </cell>
          <cell r="F3148">
            <v>24813.599999999999</v>
          </cell>
        </row>
        <row r="3149">
          <cell r="A3149" t="str">
            <v>4119891989</v>
          </cell>
          <cell r="B3149">
            <v>41</v>
          </cell>
          <cell r="C3149">
            <v>1989</v>
          </cell>
          <cell r="D3149">
            <v>1989</v>
          </cell>
          <cell r="E3149">
            <v>168</v>
          </cell>
          <cell r="F3149">
            <v>531.04999999999995</v>
          </cell>
        </row>
        <row r="3150">
          <cell r="A3150" t="str">
            <v>4119891990</v>
          </cell>
          <cell r="B3150">
            <v>41</v>
          </cell>
          <cell r="C3150">
            <v>1989</v>
          </cell>
          <cell r="D3150">
            <v>1990</v>
          </cell>
          <cell r="E3150">
            <v>1090</v>
          </cell>
          <cell r="F3150">
            <v>2940.82</v>
          </cell>
        </row>
        <row r="3151">
          <cell r="A3151" t="str">
            <v>4119901990</v>
          </cell>
          <cell r="B3151">
            <v>41</v>
          </cell>
          <cell r="C3151">
            <v>1990</v>
          </cell>
          <cell r="D3151">
            <v>1990</v>
          </cell>
          <cell r="E3151">
            <v>844</v>
          </cell>
          <cell r="F3151">
            <v>2277.11</v>
          </cell>
        </row>
        <row r="3152">
          <cell r="A3152" t="str">
            <v>4119901991</v>
          </cell>
          <cell r="B3152">
            <v>41</v>
          </cell>
          <cell r="C3152">
            <v>1990</v>
          </cell>
          <cell r="D3152">
            <v>1991</v>
          </cell>
          <cell r="E3152">
            <v>124168</v>
          </cell>
          <cell r="F3152">
            <v>281488.86</v>
          </cell>
        </row>
        <row r="3153">
          <cell r="A3153" t="str">
            <v>4119901992</v>
          </cell>
          <cell r="B3153">
            <v>41</v>
          </cell>
          <cell r="C3153">
            <v>1990</v>
          </cell>
          <cell r="D3153">
            <v>1992</v>
          </cell>
          <cell r="E3153">
            <v>15979</v>
          </cell>
          <cell r="F3153">
            <v>32357.47</v>
          </cell>
        </row>
        <row r="3154">
          <cell r="A3154" t="str">
            <v>4119901993</v>
          </cell>
          <cell r="B3154">
            <v>41</v>
          </cell>
          <cell r="C3154">
            <v>1990</v>
          </cell>
          <cell r="D3154">
            <v>1993</v>
          </cell>
          <cell r="E3154">
            <v>22695</v>
          </cell>
          <cell r="F3154">
            <v>41418.379999999997</v>
          </cell>
        </row>
        <row r="3155">
          <cell r="A3155" t="str">
            <v>4119901994</v>
          </cell>
          <cell r="B3155">
            <v>41</v>
          </cell>
          <cell r="C3155">
            <v>1990</v>
          </cell>
          <cell r="D3155">
            <v>1994</v>
          </cell>
          <cell r="E3155">
            <v>190721</v>
          </cell>
          <cell r="F3155">
            <v>309921.63</v>
          </cell>
        </row>
        <row r="3156">
          <cell r="A3156" t="str">
            <v>4119901995</v>
          </cell>
          <cell r="B3156">
            <v>41</v>
          </cell>
          <cell r="C3156">
            <v>1990</v>
          </cell>
          <cell r="D3156">
            <v>1995</v>
          </cell>
          <cell r="E3156">
            <v>325685</v>
          </cell>
          <cell r="F3156">
            <v>481036.74</v>
          </cell>
        </row>
        <row r="3157">
          <cell r="A3157" t="str">
            <v>4119901996</v>
          </cell>
          <cell r="B3157">
            <v>41</v>
          </cell>
          <cell r="C3157">
            <v>1990</v>
          </cell>
          <cell r="D3157">
            <v>1996</v>
          </cell>
          <cell r="E3157">
            <v>670844</v>
          </cell>
          <cell r="F3157">
            <v>889539.14</v>
          </cell>
        </row>
        <row r="3158">
          <cell r="A3158" t="str">
            <v>4119911991</v>
          </cell>
          <cell r="B3158">
            <v>41</v>
          </cell>
          <cell r="C3158">
            <v>1991</v>
          </cell>
          <cell r="D3158">
            <v>1991</v>
          </cell>
          <cell r="E3158">
            <v>2993</v>
          </cell>
          <cell r="F3158">
            <v>6785.13</v>
          </cell>
        </row>
        <row r="3159">
          <cell r="A3159" t="str">
            <v>4119911992</v>
          </cell>
          <cell r="B3159">
            <v>41</v>
          </cell>
          <cell r="C3159">
            <v>1991</v>
          </cell>
          <cell r="D3159">
            <v>1992</v>
          </cell>
          <cell r="E3159">
            <v>14462</v>
          </cell>
          <cell r="F3159">
            <v>29285.55</v>
          </cell>
        </row>
        <row r="3160">
          <cell r="A3160" t="str">
            <v>4119911993</v>
          </cell>
          <cell r="B3160">
            <v>41</v>
          </cell>
          <cell r="C3160">
            <v>1991</v>
          </cell>
          <cell r="D3160">
            <v>1993</v>
          </cell>
          <cell r="E3160">
            <v>426</v>
          </cell>
          <cell r="F3160">
            <v>777.45</v>
          </cell>
        </row>
        <row r="3161">
          <cell r="A3161" t="str">
            <v>4119911995</v>
          </cell>
          <cell r="B3161">
            <v>41</v>
          </cell>
          <cell r="C3161">
            <v>1991</v>
          </cell>
          <cell r="D3161">
            <v>1995</v>
          </cell>
          <cell r="E3161">
            <v>2340</v>
          </cell>
          <cell r="F3161">
            <v>3456.18</v>
          </cell>
        </row>
        <row r="3162">
          <cell r="A3162" t="str">
            <v>4119911996</v>
          </cell>
          <cell r="B3162">
            <v>41</v>
          </cell>
          <cell r="C3162">
            <v>1991</v>
          </cell>
          <cell r="D3162">
            <v>1996</v>
          </cell>
          <cell r="E3162">
            <v>13902</v>
          </cell>
          <cell r="F3162">
            <v>18434.05</v>
          </cell>
        </row>
        <row r="3163">
          <cell r="A3163" t="str">
            <v>4119921992</v>
          </cell>
          <cell r="B3163">
            <v>41</v>
          </cell>
          <cell r="C3163">
            <v>1992</v>
          </cell>
          <cell r="D3163">
            <v>1992</v>
          </cell>
          <cell r="E3163">
            <v>27146</v>
          </cell>
          <cell r="F3163">
            <v>54970.65</v>
          </cell>
        </row>
        <row r="3164">
          <cell r="A3164" t="str">
            <v>4119921993</v>
          </cell>
          <cell r="B3164">
            <v>41</v>
          </cell>
          <cell r="C3164">
            <v>1992</v>
          </cell>
          <cell r="D3164">
            <v>1993</v>
          </cell>
          <cell r="E3164">
            <v>55106</v>
          </cell>
          <cell r="F3164">
            <v>100568.45</v>
          </cell>
        </row>
        <row r="3165">
          <cell r="A3165" t="str">
            <v>4119921994</v>
          </cell>
          <cell r="B3165">
            <v>41</v>
          </cell>
          <cell r="C3165">
            <v>1992</v>
          </cell>
          <cell r="D3165">
            <v>1994</v>
          </cell>
          <cell r="E3165">
            <v>37765</v>
          </cell>
          <cell r="F3165">
            <v>61368.13</v>
          </cell>
        </row>
        <row r="3166">
          <cell r="A3166" t="str">
            <v>4119921995</v>
          </cell>
          <cell r="B3166">
            <v>41</v>
          </cell>
          <cell r="C3166">
            <v>1992</v>
          </cell>
          <cell r="D3166">
            <v>1995</v>
          </cell>
          <cell r="E3166">
            <v>13743</v>
          </cell>
          <cell r="F3166">
            <v>20298.41</v>
          </cell>
        </row>
        <row r="3167">
          <cell r="A3167" t="str">
            <v>4119921996</v>
          </cell>
          <cell r="B3167">
            <v>41</v>
          </cell>
          <cell r="C3167">
            <v>1992</v>
          </cell>
          <cell r="D3167">
            <v>1996</v>
          </cell>
          <cell r="E3167">
            <v>323187</v>
          </cell>
          <cell r="F3167">
            <v>428545.96</v>
          </cell>
        </row>
        <row r="3168">
          <cell r="A3168" t="str">
            <v>4119921997</v>
          </cell>
          <cell r="B3168">
            <v>41</v>
          </cell>
          <cell r="C3168">
            <v>1992</v>
          </cell>
          <cell r="D3168">
            <v>1997</v>
          </cell>
          <cell r="E3168">
            <v>86217</v>
          </cell>
          <cell r="F3168">
            <v>104926.09</v>
          </cell>
        </row>
        <row r="3169">
          <cell r="A3169" t="str">
            <v>The SAS</v>
          </cell>
          <cell r="D3169" t="str">
            <v>The SAS</v>
          </cell>
          <cell r="E3169" t="str">
            <v>System</v>
          </cell>
          <cell r="F3169">
            <v>0.375</v>
          </cell>
        </row>
        <row r="3170">
          <cell r="A3170">
            <v>0</v>
          </cell>
        </row>
        <row r="3171">
          <cell r="A3171">
            <v>0</v>
          </cell>
        </row>
        <row r="3172">
          <cell r="A3172">
            <v>0</v>
          </cell>
          <cell r="E3172" t="str">
            <v>PD_LOSS_</v>
          </cell>
        </row>
        <row r="3173">
          <cell r="A3173" t="str">
            <v>VEH_TYPEUNDERYR    PRODY</v>
          </cell>
          <cell r="B3173" t="str">
            <v>VEH_TYPE</v>
          </cell>
          <cell r="C3173" t="str">
            <v>UNDERY</v>
          </cell>
          <cell r="D3173" t="str">
            <v>R    PRODY</v>
          </cell>
          <cell r="E3173" t="str">
            <v>R     SHEKEL</v>
          </cell>
          <cell r="F3173" t="str">
            <v>INDEXLOSS</v>
          </cell>
        </row>
        <row r="3174">
          <cell r="A3174">
            <v>0</v>
          </cell>
        </row>
        <row r="3175">
          <cell r="A3175" t="str">
            <v>4119931993</v>
          </cell>
          <cell r="B3175">
            <v>41</v>
          </cell>
          <cell r="C3175">
            <v>1993</v>
          </cell>
          <cell r="D3175">
            <v>1993</v>
          </cell>
          <cell r="E3175">
            <v>12939</v>
          </cell>
          <cell r="F3175">
            <v>23613.68</v>
          </cell>
        </row>
        <row r="3176">
          <cell r="A3176" t="str">
            <v>4119931994</v>
          </cell>
          <cell r="B3176">
            <v>41</v>
          </cell>
          <cell r="C3176">
            <v>1993</v>
          </cell>
          <cell r="D3176">
            <v>1994</v>
          </cell>
          <cell r="E3176">
            <v>12472</v>
          </cell>
          <cell r="F3176">
            <v>20267</v>
          </cell>
        </row>
        <row r="3177">
          <cell r="A3177" t="str">
            <v>4119931995</v>
          </cell>
          <cell r="B3177">
            <v>41</v>
          </cell>
          <cell r="C3177">
            <v>1993</v>
          </cell>
          <cell r="D3177">
            <v>1995</v>
          </cell>
          <cell r="E3177">
            <v>10465</v>
          </cell>
          <cell r="F3177">
            <v>15456.8</v>
          </cell>
        </row>
        <row r="3178">
          <cell r="A3178" t="str">
            <v>4119931996</v>
          </cell>
          <cell r="B3178">
            <v>41</v>
          </cell>
          <cell r="C3178">
            <v>1993</v>
          </cell>
          <cell r="D3178">
            <v>1996</v>
          </cell>
          <cell r="E3178">
            <v>49982</v>
          </cell>
          <cell r="F3178">
            <v>66276.13</v>
          </cell>
        </row>
        <row r="3179">
          <cell r="A3179" t="str">
            <v>4119931997</v>
          </cell>
          <cell r="B3179">
            <v>41</v>
          </cell>
          <cell r="C3179">
            <v>1993</v>
          </cell>
          <cell r="D3179">
            <v>1997</v>
          </cell>
          <cell r="E3179">
            <v>420964</v>
          </cell>
          <cell r="F3179">
            <v>512313.19</v>
          </cell>
        </row>
        <row r="3180">
          <cell r="A3180" t="str">
            <v>4119931998</v>
          </cell>
          <cell r="B3180">
            <v>41</v>
          </cell>
          <cell r="C3180">
            <v>1993</v>
          </cell>
          <cell r="D3180">
            <v>1998</v>
          </cell>
          <cell r="E3180">
            <v>3466</v>
          </cell>
          <cell r="F3180">
            <v>3999.76</v>
          </cell>
        </row>
        <row r="3181">
          <cell r="A3181" t="str">
            <v>4119931999</v>
          </cell>
          <cell r="B3181">
            <v>41</v>
          </cell>
          <cell r="C3181">
            <v>1993</v>
          </cell>
          <cell r="D3181">
            <v>1999</v>
          </cell>
          <cell r="E3181">
            <v>17520</v>
          </cell>
          <cell r="F3181">
            <v>19219.439999999999</v>
          </cell>
        </row>
        <row r="3182">
          <cell r="A3182" t="str">
            <v>4119932000</v>
          </cell>
          <cell r="B3182">
            <v>41</v>
          </cell>
          <cell r="C3182">
            <v>1993</v>
          </cell>
          <cell r="D3182">
            <v>2000</v>
          </cell>
          <cell r="E3182">
            <v>560</v>
          </cell>
          <cell r="F3182">
            <v>607.6</v>
          </cell>
        </row>
        <row r="3183">
          <cell r="A3183" t="str">
            <v>4119932001</v>
          </cell>
          <cell r="B3183">
            <v>41</v>
          </cell>
          <cell r="C3183">
            <v>1993</v>
          </cell>
          <cell r="D3183">
            <v>2001</v>
          </cell>
          <cell r="E3183">
            <v>1315</v>
          </cell>
          <cell r="F3183">
            <v>1411</v>
          </cell>
        </row>
        <row r="3184">
          <cell r="A3184" t="str">
            <v>4119932002</v>
          </cell>
          <cell r="B3184">
            <v>41</v>
          </cell>
          <cell r="C3184">
            <v>1993</v>
          </cell>
          <cell r="D3184">
            <v>2002</v>
          </cell>
          <cell r="E3184">
            <v>4676</v>
          </cell>
          <cell r="F3184">
            <v>4750.82</v>
          </cell>
        </row>
        <row r="3185">
          <cell r="A3185" t="str">
            <v>411994.</v>
          </cell>
          <cell r="B3185">
            <v>41</v>
          </cell>
          <cell r="C3185">
            <v>1994</v>
          </cell>
          <cell r="D3185" t="str">
            <v>.</v>
          </cell>
          <cell r="E3185" t="str">
            <v>.</v>
          </cell>
          <cell r="F3185" t="str">
            <v>.</v>
          </cell>
        </row>
        <row r="3186">
          <cell r="A3186" t="str">
            <v>4119942001</v>
          </cell>
          <cell r="B3186">
            <v>41</v>
          </cell>
          <cell r="C3186">
            <v>1994</v>
          </cell>
          <cell r="D3186">
            <v>2001</v>
          </cell>
          <cell r="E3186">
            <v>11847</v>
          </cell>
          <cell r="F3186">
            <v>12711.83</v>
          </cell>
        </row>
        <row r="3187">
          <cell r="A3187" t="str">
            <v>4119942002</v>
          </cell>
          <cell r="B3187">
            <v>41</v>
          </cell>
          <cell r="C3187">
            <v>1994</v>
          </cell>
          <cell r="D3187">
            <v>2002</v>
          </cell>
          <cell r="E3187">
            <v>973</v>
          </cell>
          <cell r="F3187">
            <v>988.57</v>
          </cell>
        </row>
        <row r="3188">
          <cell r="A3188" t="str">
            <v>411995.</v>
          </cell>
          <cell r="B3188">
            <v>41</v>
          </cell>
          <cell r="C3188">
            <v>1995</v>
          </cell>
          <cell r="D3188" t="str">
            <v>.</v>
          </cell>
          <cell r="E3188" t="str">
            <v>.</v>
          </cell>
          <cell r="F3188" t="str">
            <v>.</v>
          </cell>
        </row>
        <row r="3189">
          <cell r="A3189" t="str">
            <v>4119951998</v>
          </cell>
          <cell r="B3189">
            <v>41</v>
          </cell>
          <cell r="C3189">
            <v>1995</v>
          </cell>
          <cell r="D3189">
            <v>1998</v>
          </cell>
          <cell r="E3189">
            <v>4010</v>
          </cell>
          <cell r="F3189">
            <v>4627.54</v>
          </cell>
        </row>
        <row r="3190">
          <cell r="A3190" t="str">
            <v>4119951999</v>
          </cell>
          <cell r="B3190">
            <v>41</v>
          </cell>
          <cell r="C3190">
            <v>1995</v>
          </cell>
          <cell r="D3190">
            <v>1999</v>
          </cell>
          <cell r="E3190">
            <v>9039</v>
          </cell>
          <cell r="F3190">
            <v>9915.7800000000007</v>
          </cell>
        </row>
        <row r="3191">
          <cell r="A3191" t="str">
            <v>4119952000</v>
          </cell>
          <cell r="B3191">
            <v>41</v>
          </cell>
          <cell r="C3191">
            <v>1995</v>
          </cell>
          <cell r="D3191">
            <v>2000</v>
          </cell>
          <cell r="E3191">
            <v>7005</v>
          </cell>
          <cell r="F3191">
            <v>7600.42</v>
          </cell>
        </row>
        <row r="3192">
          <cell r="A3192" t="str">
            <v>4119952001</v>
          </cell>
          <cell r="B3192">
            <v>41</v>
          </cell>
          <cell r="C3192">
            <v>1995</v>
          </cell>
          <cell r="D3192">
            <v>2001</v>
          </cell>
          <cell r="E3192">
            <v>10488</v>
          </cell>
          <cell r="F3192">
            <v>11253.62</v>
          </cell>
        </row>
        <row r="3193">
          <cell r="A3193" t="str">
            <v>4119952002</v>
          </cell>
          <cell r="B3193">
            <v>41</v>
          </cell>
          <cell r="C3193">
            <v>1995</v>
          </cell>
          <cell r="D3193">
            <v>2002</v>
          </cell>
          <cell r="E3193">
            <v>18731</v>
          </cell>
          <cell r="F3193">
            <v>19030.7</v>
          </cell>
        </row>
        <row r="3194">
          <cell r="A3194" t="str">
            <v>411996.</v>
          </cell>
          <cell r="B3194">
            <v>41</v>
          </cell>
          <cell r="C3194">
            <v>1996</v>
          </cell>
          <cell r="D3194" t="str">
            <v>.</v>
          </cell>
          <cell r="E3194" t="str">
            <v>.</v>
          </cell>
          <cell r="F3194" t="str">
            <v>.</v>
          </cell>
        </row>
        <row r="3195">
          <cell r="A3195" t="str">
            <v>4119961997</v>
          </cell>
          <cell r="B3195">
            <v>41</v>
          </cell>
          <cell r="C3195">
            <v>1996</v>
          </cell>
          <cell r="D3195">
            <v>1997</v>
          </cell>
          <cell r="E3195">
            <v>10458</v>
          </cell>
          <cell r="F3195">
            <v>12727.39</v>
          </cell>
        </row>
        <row r="3196">
          <cell r="A3196" t="str">
            <v>4119961998</v>
          </cell>
          <cell r="B3196">
            <v>41</v>
          </cell>
          <cell r="C3196">
            <v>1996</v>
          </cell>
          <cell r="D3196">
            <v>1998</v>
          </cell>
          <cell r="E3196">
            <v>12649</v>
          </cell>
          <cell r="F3196">
            <v>14596.95</v>
          </cell>
        </row>
        <row r="3197">
          <cell r="A3197" t="str">
            <v>4119961999</v>
          </cell>
          <cell r="B3197">
            <v>41</v>
          </cell>
          <cell r="C3197">
            <v>1996</v>
          </cell>
          <cell r="D3197">
            <v>1999</v>
          </cell>
          <cell r="E3197">
            <v>20654</v>
          </cell>
          <cell r="F3197">
            <v>22657.439999999999</v>
          </cell>
        </row>
        <row r="3198">
          <cell r="A3198" t="str">
            <v>4119962000</v>
          </cell>
          <cell r="B3198">
            <v>41</v>
          </cell>
          <cell r="C3198">
            <v>1996</v>
          </cell>
          <cell r="D3198">
            <v>2000</v>
          </cell>
          <cell r="E3198">
            <v>7937</v>
          </cell>
          <cell r="F3198">
            <v>8611.64</v>
          </cell>
        </row>
        <row r="3199">
          <cell r="A3199" t="str">
            <v>4119962001</v>
          </cell>
          <cell r="B3199">
            <v>41</v>
          </cell>
          <cell r="C3199">
            <v>1996</v>
          </cell>
          <cell r="D3199">
            <v>2001</v>
          </cell>
          <cell r="E3199">
            <v>42446</v>
          </cell>
          <cell r="F3199">
            <v>45544.56</v>
          </cell>
        </row>
        <row r="3200">
          <cell r="A3200" t="str">
            <v>4119962002</v>
          </cell>
          <cell r="B3200">
            <v>41</v>
          </cell>
          <cell r="C3200">
            <v>1996</v>
          </cell>
          <cell r="D3200">
            <v>2002</v>
          </cell>
          <cell r="E3200">
            <v>15527</v>
          </cell>
          <cell r="F3200">
            <v>15775.43</v>
          </cell>
        </row>
        <row r="3201">
          <cell r="A3201" t="str">
            <v>411997.</v>
          </cell>
          <cell r="B3201">
            <v>41</v>
          </cell>
          <cell r="C3201">
            <v>1997</v>
          </cell>
          <cell r="D3201" t="str">
            <v>.</v>
          </cell>
          <cell r="E3201" t="str">
            <v>.</v>
          </cell>
          <cell r="F3201" t="str">
            <v>.</v>
          </cell>
        </row>
        <row r="3202">
          <cell r="A3202" t="str">
            <v>4119971997</v>
          </cell>
          <cell r="B3202">
            <v>41</v>
          </cell>
          <cell r="C3202">
            <v>1997</v>
          </cell>
          <cell r="D3202">
            <v>1997</v>
          </cell>
          <cell r="E3202">
            <v>702</v>
          </cell>
          <cell r="F3202">
            <v>854.33</v>
          </cell>
        </row>
        <row r="3203">
          <cell r="A3203" t="str">
            <v>4119971998</v>
          </cell>
          <cell r="B3203">
            <v>41</v>
          </cell>
          <cell r="C3203">
            <v>1997</v>
          </cell>
          <cell r="D3203">
            <v>1998</v>
          </cell>
          <cell r="E3203">
            <v>43184</v>
          </cell>
          <cell r="F3203">
            <v>49834.34</v>
          </cell>
        </row>
        <row r="3204">
          <cell r="A3204" t="str">
            <v>4119971999</v>
          </cell>
          <cell r="B3204">
            <v>41</v>
          </cell>
          <cell r="C3204">
            <v>1997</v>
          </cell>
          <cell r="D3204">
            <v>1999</v>
          </cell>
          <cell r="E3204">
            <v>71614</v>
          </cell>
          <cell r="F3204">
            <v>78560.56</v>
          </cell>
        </row>
        <row r="3205">
          <cell r="A3205" t="str">
            <v>4119972000</v>
          </cell>
          <cell r="B3205">
            <v>41</v>
          </cell>
          <cell r="C3205">
            <v>1997</v>
          </cell>
          <cell r="D3205">
            <v>2000</v>
          </cell>
          <cell r="E3205">
            <v>49260</v>
          </cell>
          <cell r="F3205">
            <v>53447.1</v>
          </cell>
        </row>
        <row r="3206">
          <cell r="A3206" t="str">
            <v>4119972001</v>
          </cell>
          <cell r="B3206">
            <v>41</v>
          </cell>
          <cell r="C3206">
            <v>1997</v>
          </cell>
          <cell r="D3206">
            <v>2001</v>
          </cell>
          <cell r="E3206">
            <v>21342</v>
          </cell>
          <cell r="F3206">
            <v>22899.97</v>
          </cell>
        </row>
        <row r="3207">
          <cell r="A3207" t="str">
            <v>4119972002</v>
          </cell>
          <cell r="B3207">
            <v>41</v>
          </cell>
          <cell r="C3207">
            <v>1997</v>
          </cell>
          <cell r="D3207">
            <v>2002</v>
          </cell>
          <cell r="E3207">
            <v>10267</v>
          </cell>
          <cell r="F3207">
            <v>10431.27</v>
          </cell>
        </row>
        <row r="3208">
          <cell r="A3208" t="str">
            <v>411998.</v>
          </cell>
          <cell r="B3208">
            <v>41</v>
          </cell>
          <cell r="C3208">
            <v>1998</v>
          </cell>
          <cell r="D3208" t="str">
            <v>.</v>
          </cell>
          <cell r="E3208" t="str">
            <v>.</v>
          </cell>
          <cell r="F3208" t="str">
            <v>.</v>
          </cell>
        </row>
        <row r="3209">
          <cell r="A3209" t="str">
            <v>4119981998</v>
          </cell>
          <cell r="B3209">
            <v>41</v>
          </cell>
          <cell r="C3209">
            <v>1998</v>
          </cell>
          <cell r="D3209">
            <v>1998</v>
          </cell>
          <cell r="E3209">
            <v>3994</v>
          </cell>
          <cell r="F3209">
            <v>4609.08</v>
          </cell>
        </row>
        <row r="3210">
          <cell r="A3210" t="str">
            <v>4119981999</v>
          </cell>
          <cell r="B3210">
            <v>41</v>
          </cell>
          <cell r="C3210">
            <v>1998</v>
          </cell>
          <cell r="D3210">
            <v>1999</v>
          </cell>
          <cell r="E3210">
            <v>76320</v>
          </cell>
          <cell r="F3210">
            <v>83723.039999999994</v>
          </cell>
        </row>
        <row r="3211">
          <cell r="A3211" t="str">
            <v>4119982000</v>
          </cell>
          <cell r="B3211">
            <v>41</v>
          </cell>
          <cell r="C3211">
            <v>1998</v>
          </cell>
          <cell r="D3211">
            <v>2000</v>
          </cell>
          <cell r="E3211">
            <v>173499</v>
          </cell>
          <cell r="F3211">
            <v>188246.41</v>
          </cell>
        </row>
        <row r="3212">
          <cell r="A3212" t="str">
            <v>4119982001</v>
          </cell>
          <cell r="B3212">
            <v>41</v>
          </cell>
          <cell r="C3212">
            <v>1998</v>
          </cell>
          <cell r="D3212">
            <v>2001</v>
          </cell>
          <cell r="E3212">
            <v>260440</v>
          </cell>
          <cell r="F3212">
            <v>279452.12</v>
          </cell>
        </row>
        <row r="3213">
          <cell r="A3213" t="str">
            <v>4119982002</v>
          </cell>
          <cell r="B3213">
            <v>41</v>
          </cell>
          <cell r="C3213">
            <v>1998</v>
          </cell>
          <cell r="D3213">
            <v>2002</v>
          </cell>
          <cell r="E3213">
            <v>47569</v>
          </cell>
          <cell r="F3213">
            <v>48330.1</v>
          </cell>
        </row>
        <row r="3214">
          <cell r="A3214" t="str">
            <v>411999.</v>
          </cell>
          <cell r="B3214">
            <v>41</v>
          </cell>
          <cell r="C3214">
            <v>1999</v>
          </cell>
          <cell r="D3214" t="str">
            <v>.</v>
          </cell>
          <cell r="E3214" t="str">
            <v>.</v>
          </cell>
          <cell r="F3214" t="str">
            <v>.</v>
          </cell>
        </row>
        <row r="3215">
          <cell r="A3215" t="str">
            <v>4119991999</v>
          </cell>
          <cell r="B3215">
            <v>41</v>
          </cell>
          <cell r="C3215">
            <v>1999</v>
          </cell>
          <cell r="D3215">
            <v>1999</v>
          </cell>
          <cell r="E3215">
            <v>1534</v>
          </cell>
          <cell r="F3215">
            <v>1682.8</v>
          </cell>
        </row>
        <row r="3216">
          <cell r="A3216" t="str">
            <v>4119992000</v>
          </cell>
          <cell r="B3216">
            <v>41</v>
          </cell>
          <cell r="C3216">
            <v>1999</v>
          </cell>
          <cell r="D3216">
            <v>2000</v>
          </cell>
          <cell r="E3216">
            <v>73290</v>
          </cell>
          <cell r="F3216">
            <v>79519.649999999994</v>
          </cell>
        </row>
        <row r="3217">
          <cell r="A3217" t="str">
            <v>4119992001</v>
          </cell>
          <cell r="B3217">
            <v>41</v>
          </cell>
          <cell r="C3217">
            <v>1999</v>
          </cell>
          <cell r="D3217">
            <v>2001</v>
          </cell>
          <cell r="E3217">
            <v>198599</v>
          </cell>
          <cell r="F3217">
            <v>213096.73</v>
          </cell>
        </row>
        <row r="3218">
          <cell r="A3218" t="str">
            <v>4119992002</v>
          </cell>
          <cell r="B3218">
            <v>41</v>
          </cell>
          <cell r="C3218">
            <v>1999</v>
          </cell>
          <cell r="D3218">
            <v>2002</v>
          </cell>
          <cell r="E3218">
            <v>275597</v>
          </cell>
          <cell r="F3218">
            <v>280006.55</v>
          </cell>
        </row>
        <row r="3219">
          <cell r="A3219" t="str">
            <v>412000.</v>
          </cell>
          <cell r="B3219">
            <v>41</v>
          </cell>
          <cell r="C3219">
            <v>2000</v>
          </cell>
          <cell r="D3219" t="str">
            <v>.</v>
          </cell>
          <cell r="E3219" t="str">
            <v>.</v>
          </cell>
          <cell r="F3219" t="str">
            <v>.</v>
          </cell>
        </row>
        <row r="3220">
          <cell r="A3220" t="str">
            <v>4120002000</v>
          </cell>
          <cell r="B3220">
            <v>41</v>
          </cell>
          <cell r="C3220">
            <v>2000</v>
          </cell>
          <cell r="D3220">
            <v>2000</v>
          </cell>
          <cell r="E3220">
            <v>51490</v>
          </cell>
          <cell r="F3220">
            <v>55866.65</v>
          </cell>
        </row>
        <row r="3221">
          <cell r="A3221" t="str">
            <v>4120002001</v>
          </cell>
          <cell r="B3221">
            <v>41</v>
          </cell>
          <cell r="C3221">
            <v>2000</v>
          </cell>
          <cell r="D3221">
            <v>2001</v>
          </cell>
          <cell r="E3221">
            <v>1229642</v>
          </cell>
          <cell r="F3221">
            <v>1319405.8700000001</v>
          </cell>
        </row>
        <row r="3222">
          <cell r="A3222" t="str">
            <v>4120002002</v>
          </cell>
          <cell r="B3222">
            <v>41</v>
          </cell>
          <cell r="C3222">
            <v>2000</v>
          </cell>
          <cell r="D3222">
            <v>2002</v>
          </cell>
          <cell r="E3222">
            <v>1471630</v>
          </cell>
          <cell r="F3222">
            <v>1495176.08</v>
          </cell>
        </row>
        <row r="3223">
          <cell r="A3223" t="str">
            <v>412001.</v>
          </cell>
          <cell r="B3223">
            <v>41</v>
          </cell>
          <cell r="C3223">
            <v>2001</v>
          </cell>
          <cell r="D3223" t="str">
            <v>.</v>
          </cell>
          <cell r="E3223" t="str">
            <v>.</v>
          </cell>
          <cell r="F3223" t="str">
            <v>.</v>
          </cell>
        </row>
        <row r="3224">
          <cell r="A3224" t="str">
            <v>4120012001</v>
          </cell>
          <cell r="B3224">
            <v>41</v>
          </cell>
          <cell r="C3224">
            <v>2001</v>
          </cell>
          <cell r="D3224">
            <v>2001</v>
          </cell>
          <cell r="E3224">
            <v>161077</v>
          </cell>
          <cell r="F3224">
            <v>172835.62</v>
          </cell>
        </row>
        <row r="3225">
          <cell r="A3225" t="str">
            <v>4120012002</v>
          </cell>
          <cell r="B3225">
            <v>41</v>
          </cell>
          <cell r="C3225">
            <v>2001</v>
          </cell>
          <cell r="D3225">
            <v>2002</v>
          </cell>
          <cell r="E3225">
            <v>1695904</v>
          </cell>
          <cell r="F3225">
            <v>1723038.46</v>
          </cell>
        </row>
        <row r="3226">
          <cell r="A3226" t="str">
            <v>412002.</v>
          </cell>
          <cell r="B3226">
            <v>41</v>
          </cell>
          <cell r="C3226">
            <v>2002</v>
          </cell>
          <cell r="D3226" t="str">
            <v>.</v>
          </cell>
          <cell r="E3226" t="str">
            <v>.</v>
          </cell>
          <cell r="F3226" t="str">
            <v>.</v>
          </cell>
        </row>
        <row r="3227">
          <cell r="A3227" t="str">
            <v>4120022002</v>
          </cell>
          <cell r="B3227">
            <v>41</v>
          </cell>
          <cell r="C3227">
            <v>2002</v>
          </cell>
          <cell r="D3227">
            <v>2002</v>
          </cell>
          <cell r="E3227">
            <v>165937</v>
          </cell>
          <cell r="F3227">
            <v>168591.99</v>
          </cell>
        </row>
        <row r="3228">
          <cell r="A3228" t="str">
            <v>4319942000</v>
          </cell>
          <cell r="B3228">
            <v>43</v>
          </cell>
          <cell r="C3228">
            <v>1994</v>
          </cell>
          <cell r="D3228">
            <v>2000</v>
          </cell>
          <cell r="E3228">
            <v>7871</v>
          </cell>
          <cell r="F3228">
            <v>8540.0300000000007</v>
          </cell>
        </row>
        <row r="3229">
          <cell r="A3229" t="str">
            <v>4319942001</v>
          </cell>
          <cell r="B3229">
            <v>43</v>
          </cell>
          <cell r="C3229">
            <v>1994</v>
          </cell>
          <cell r="D3229">
            <v>2001</v>
          </cell>
          <cell r="E3229">
            <v>2765</v>
          </cell>
          <cell r="F3229">
            <v>2966.85</v>
          </cell>
        </row>
        <row r="3230">
          <cell r="A3230" t="str">
            <v>The SAS</v>
          </cell>
          <cell r="D3230" t="str">
            <v>The SAS</v>
          </cell>
          <cell r="E3230" t="str">
            <v>System</v>
          </cell>
          <cell r="F3230">
            <v>0.375</v>
          </cell>
        </row>
        <row r="3231">
          <cell r="A3231">
            <v>0</v>
          </cell>
        </row>
        <row r="3232">
          <cell r="A3232">
            <v>0</v>
          </cell>
        </row>
        <row r="3233">
          <cell r="A3233">
            <v>0</v>
          </cell>
          <cell r="E3233" t="str">
            <v>PD_LOSS_</v>
          </cell>
        </row>
        <row r="3234">
          <cell r="A3234" t="str">
            <v>VEH_TYPEUNDERYR    PRODY</v>
          </cell>
          <cell r="B3234" t="str">
            <v>VEH_TYPE</v>
          </cell>
          <cell r="C3234" t="str">
            <v>UNDERY</v>
          </cell>
          <cell r="D3234" t="str">
            <v>R    PRODY</v>
          </cell>
          <cell r="E3234" t="str">
            <v>R       SHEKEL</v>
          </cell>
          <cell r="F3234" t="str">
            <v>INDEXLOSS</v>
          </cell>
        </row>
        <row r="3235">
          <cell r="A3235">
            <v>0</v>
          </cell>
        </row>
        <row r="3236">
          <cell r="A3236" t="str">
            <v>431995.</v>
          </cell>
          <cell r="B3236">
            <v>43</v>
          </cell>
          <cell r="C3236">
            <v>1995</v>
          </cell>
          <cell r="D3236" t="str">
            <v>.</v>
          </cell>
          <cell r="E3236" t="str">
            <v>.</v>
          </cell>
          <cell r="F3236" t="str">
            <v>.</v>
          </cell>
        </row>
        <row r="3237">
          <cell r="A3237" t="str">
            <v>4319961999</v>
          </cell>
          <cell r="B3237">
            <v>43</v>
          </cell>
          <cell r="C3237">
            <v>1996</v>
          </cell>
          <cell r="D3237">
            <v>1999</v>
          </cell>
          <cell r="E3237">
            <v>1601</v>
          </cell>
          <cell r="F3237">
            <v>1756.3</v>
          </cell>
        </row>
        <row r="3238">
          <cell r="A3238" t="str">
            <v>4319962000</v>
          </cell>
          <cell r="B3238">
            <v>43</v>
          </cell>
          <cell r="C3238">
            <v>1996</v>
          </cell>
          <cell r="D3238">
            <v>2000</v>
          </cell>
          <cell r="E3238">
            <v>400</v>
          </cell>
          <cell r="F3238">
            <v>434</v>
          </cell>
        </row>
        <row r="3239">
          <cell r="A3239" t="str">
            <v>4319962001</v>
          </cell>
          <cell r="B3239">
            <v>43</v>
          </cell>
          <cell r="C3239">
            <v>1996</v>
          </cell>
          <cell r="D3239">
            <v>2001</v>
          </cell>
          <cell r="E3239">
            <v>1330</v>
          </cell>
          <cell r="F3239">
            <v>1427.09</v>
          </cell>
        </row>
        <row r="3240">
          <cell r="A3240" t="str">
            <v>4319962002</v>
          </cell>
          <cell r="B3240">
            <v>43</v>
          </cell>
          <cell r="C3240">
            <v>1996</v>
          </cell>
          <cell r="D3240">
            <v>2002</v>
          </cell>
          <cell r="E3240">
            <v>1830</v>
          </cell>
          <cell r="F3240">
            <v>1859.28</v>
          </cell>
        </row>
        <row r="3241">
          <cell r="A3241" t="str">
            <v>431998.</v>
          </cell>
          <cell r="B3241">
            <v>43</v>
          </cell>
          <cell r="C3241">
            <v>1998</v>
          </cell>
          <cell r="D3241" t="str">
            <v>.</v>
          </cell>
          <cell r="E3241" t="str">
            <v>.</v>
          </cell>
          <cell r="F3241" t="str">
            <v>.</v>
          </cell>
        </row>
        <row r="3242">
          <cell r="A3242" t="str">
            <v>4319981999</v>
          </cell>
          <cell r="B3242">
            <v>43</v>
          </cell>
          <cell r="C3242">
            <v>1998</v>
          </cell>
          <cell r="D3242">
            <v>1999</v>
          </cell>
          <cell r="E3242">
            <v>12339</v>
          </cell>
          <cell r="F3242">
            <v>13535.88</v>
          </cell>
        </row>
        <row r="3243">
          <cell r="A3243" t="str">
            <v>4319982000</v>
          </cell>
          <cell r="B3243">
            <v>43</v>
          </cell>
          <cell r="C3243">
            <v>1998</v>
          </cell>
          <cell r="D3243">
            <v>2000</v>
          </cell>
          <cell r="E3243">
            <v>1000</v>
          </cell>
          <cell r="F3243">
            <v>1085</v>
          </cell>
        </row>
        <row r="3244">
          <cell r="A3244" t="str">
            <v>4319982001</v>
          </cell>
          <cell r="B3244">
            <v>43</v>
          </cell>
          <cell r="C3244">
            <v>1998</v>
          </cell>
          <cell r="D3244">
            <v>2001</v>
          </cell>
          <cell r="E3244">
            <v>10991</v>
          </cell>
          <cell r="F3244">
            <v>11793.34</v>
          </cell>
        </row>
        <row r="3245">
          <cell r="A3245" t="str">
            <v>4319982002</v>
          </cell>
          <cell r="B3245">
            <v>43</v>
          </cell>
          <cell r="C3245">
            <v>1998</v>
          </cell>
          <cell r="D3245">
            <v>2002</v>
          </cell>
          <cell r="E3245">
            <v>4876</v>
          </cell>
          <cell r="F3245">
            <v>4954.0200000000004</v>
          </cell>
        </row>
        <row r="3246">
          <cell r="A3246" t="str">
            <v>431999.</v>
          </cell>
          <cell r="B3246">
            <v>43</v>
          </cell>
          <cell r="C3246">
            <v>1999</v>
          </cell>
          <cell r="D3246" t="str">
            <v>.</v>
          </cell>
          <cell r="E3246" t="str">
            <v>.</v>
          </cell>
          <cell r="F3246" t="str">
            <v>.</v>
          </cell>
        </row>
        <row r="3247">
          <cell r="A3247" t="str">
            <v>4319992000</v>
          </cell>
          <cell r="B3247">
            <v>43</v>
          </cell>
          <cell r="C3247">
            <v>1999</v>
          </cell>
          <cell r="D3247">
            <v>2000</v>
          </cell>
          <cell r="E3247">
            <v>965</v>
          </cell>
          <cell r="F3247">
            <v>1047.03</v>
          </cell>
        </row>
        <row r="3248">
          <cell r="A3248" t="str">
            <v>4319992001</v>
          </cell>
          <cell r="B3248">
            <v>43</v>
          </cell>
          <cell r="C3248">
            <v>1999</v>
          </cell>
          <cell r="D3248">
            <v>2001</v>
          </cell>
          <cell r="E3248">
            <v>8461</v>
          </cell>
          <cell r="F3248">
            <v>9078.65</v>
          </cell>
        </row>
        <row r="3249">
          <cell r="A3249" t="str">
            <v>4319992002</v>
          </cell>
          <cell r="B3249">
            <v>43</v>
          </cell>
          <cell r="C3249">
            <v>1999</v>
          </cell>
          <cell r="D3249">
            <v>2002</v>
          </cell>
          <cell r="E3249">
            <v>5569</v>
          </cell>
          <cell r="F3249">
            <v>5658.1</v>
          </cell>
        </row>
        <row r="3250">
          <cell r="A3250" t="str">
            <v>432000.</v>
          </cell>
          <cell r="B3250">
            <v>43</v>
          </cell>
          <cell r="C3250">
            <v>2000</v>
          </cell>
          <cell r="D3250" t="str">
            <v>.</v>
          </cell>
          <cell r="E3250" t="str">
            <v>.</v>
          </cell>
          <cell r="F3250" t="str">
            <v>.</v>
          </cell>
        </row>
        <row r="3251">
          <cell r="A3251" t="str">
            <v>4320002001</v>
          </cell>
          <cell r="B3251">
            <v>43</v>
          </cell>
          <cell r="C3251">
            <v>2000</v>
          </cell>
          <cell r="D3251">
            <v>2001</v>
          </cell>
          <cell r="E3251">
            <v>101698</v>
          </cell>
          <cell r="F3251">
            <v>109121.95</v>
          </cell>
        </row>
        <row r="3252">
          <cell r="A3252" t="str">
            <v>4320002002</v>
          </cell>
          <cell r="B3252">
            <v>43</v>
          </cell>
          <cell r="C3252">
            <v>2000</v>
          </cell>
          <cell r="D3252">
            <v>2002</v>
          </cell>
          <cell r="E3252">
            <v>12792</v>
          </cell>
          <cell r="F3252">
            <v>12996.67</v>
          </cell>
        </row>
        <row r="3253">
          <cell r="A3253" t="str">
            <v>432001.</v>
          </cell>
          <cell r="B3253">
            <v>43</v>
          </cell>
          <cell r="C3253">
            <v>2001</v>
          </cell>
          <cell r="D3253" t="str">
            <v>.</v>
          </cell>
          <cell r="E3253" t="str">
            <v>.</v>
          </cell>
          <cell r="F3253" t="str">
            <v>.</v>
          </cell>
        </row>
        <row r="3254">
          <cell r="A3254" t="str">
            <v>432002.</v>
          </cell>
          <cell r="B3254">
            <v>43</v>
          </cell>
          <cell r="C3254">
            <v>2002</v>
          </cell>
          <cell r="D3254" t="str">
            <v>.</v>
          </cell>
          <cell r="E3254" t="str">
            <v>.</v>
          </cell>
          <cell r="F3254" t="str">
            <v>.</v>
          </cell>
        </row>
        <row r="3255">
          <cell r="A3255" t="str">
            <v>4419991999</v>
          </cell>
          <cell r="B3255">
            <v>44</v>
          </cell>
          <cell r="C3255">
            <v>1999</v>
          </cell>
          <cell r="D3255">
            <v>1999</v>
          </cell>
          <cell r="E3255">
            <v>827</v>
          </cell>
          <cell r="F3255">
            <v>907.22</v>
          </cell>
        </row>
        <row r="3256">
          <cell r="A3256" t="str">
            <v>4520002000</v>
          </cell>
          <cell r="B3256">
            <v>45</v>
          </cell>
          <cell r="C3256">
            <v>2000</v>
          </cell>
          <cell r="D3256">
            <v>2000</v>
          </cell>
          <cell r="E3256">
            <v>1000</v>
          </cell>
          <cell r="F3256">
            <v>1085</v>
          </cell>
        </row>
        <row r="3257">
          <cell r="A3257" t="str">
            <v>4520002001</v>
          </cell>
          <cell r="B3257">
            <v>45</v>
          </cell>
          <cell r="C3257">
            <v>2000</v>
          </cell>
          <cell r="D3257">
            <v>2001</v>
          </cell>
          <cell r="E3257">
            <v>2823</v>
          </cell>
          <cell r="F3257">
            <v>3029.08</v>
          </cell>
        </row>
        <row r="3258">
          <cell r="A3258" t="str">
            <v>5019961997</v>
          </cell>
          <cell r="B3258">
            <v>50</v>
          </cell>
          <cell r="C3258">
            <v>1996</v>
          </cell>
          <cell r="D3258">
            <v>1997</v>
          </cell>
          <cell r="E3258">
            <v>146</v>
          </cell>
          <cell r="F3258">
            <v>177.68</v>
          </cell>
        </row>
        <row r="3259">
          <cell r="A3259" t="str">
            <v>5519791979</v>
          </cell>
          <cell r="B3259">
            <v>55</v>
          </cell>
          <cell r="C3259">
            <v>1979</v>
          </cell>
          <cell r="D3259">
            <v>1979</v>
          </cell>
          <cell r="E3259">
            <v>0.13</v>
          </cell>
          <cell r="F3259">
            <v>529.99</v>
          </cell>
        </row>
        <row r="3260">
          <cell r="A3260" t="str">
            <v>551980.</v>
          </cell>
          <cell r="B3260">
            <v>55</v>
          </cell>
          <cell r="C3260">
            <v>1980</v>
          </cell>
          <cell r="D3260" t="str">
            <v>.</v>
          </cell>
          <cell r="E3260" t="str">
            <v>.</v>
          </cell>
          <cell r="F3260" t="str">
            <v>.</v>
          </cell>
        </row>
        <row r="3261">
          <cell r="A3261" t="str">
            <v>5519801980</v>
          </cell>
          <cell r="B3261">
            <v>55</v>
          </cell>
          <cell r="C3261">
            <v>1980</v>
          </cell>
          <cell r="D3261">
            <v>1980</v>
          </cell>
          <cell r="E3261">
            <v>16.850000000000001</v>
          </cell>
          <cell r="F3261">
            <v>29735.75</v>
          </cell>
        </row>
        <row r="3262">
          <cell r="A3262" t="str">
            <v>5519801981</v>
          </cell>
          <cell r="B3262">
            <v>55</v>
          </cell>
          <cell r="C3262">
            <v>1980</v>
          </cell>
          <cell r="D3262">
            <v>1981</v>
          </cell>
          <cell r="E3262">
            <v>13.09</v>
          </cell>
          <cell r="F3262">
            <v>10655.14</v>
          </cell>
        </row>
        <row r="3263">
          <cell r="A3263" t="str">
            <v>5519801982</v>
          </cell>
          <cell r="B3263">
            <v>55</v>
          </cell>
          <cell r="C3263">
            <v>1980</v>
          </cell>
          <cell r="D3263">
            <v>1982</v>
          </cell>
          <cell r="E3263">
            <v>7.1</v>
          </cell>
          <cell r="F3263">
            <v>2622.9</v>
          </cell>
        </row>
        <row r="3264">
          <cell r="A3264" t="str">
            <v>5519801984</v>
          </cell>
          <cell r="B3264">
            <v>55</v>
          </cell>
          <cell r="C3264">
            <v>1980</v>
          </cell>
          <cell r="D3264">
            <v>1984</v>
          </cell>
          <cell r="E3264">
            <v>6.53</v>
          </cell>
          <cell r="F3264">
            <v>207.25</v>
          </cell>
        </row>
        <row r="3265">
          <cell r="A3265" t="str">
            <v>5519801985</v>
          </cell>
          <cell r="B3265">
            <v>55</v>
          </cell>
          <cell r="C3265">
            <v>1980</v>
          </cell>
          <cell r="D3265">
            <v>1985</v>
          </cell>
          <cell r="E3265">
            <v>40.47</v>
          </cell>
          <cell r="F3265">
            <v>317.41000000000003</v>
          </cell>
        </row>
        <row r="3266">
          <cell r="A3266" t="str">
            <v>5519801986</v>
          </cell>
          <cell r="B3266">
            <v>55</v>
          </cell>
          <cell r="C3266">
            <v>1980</v>
          </cell>
          <cell r="D3266">
            <v>1986</v>
          </cell>
          <cell r="E3266">
            <v>224</v>
          </cell>
          <cell r="F3266">
            <v>1186.3</v>
          </cell>
        </row>
        <row r="3267">
          <cell r="A3267" t="str">
            <v>5519801987</v>
          </cell>
          <cell r="B3267">
            <v>55</v>
          </cell>
          <cell r="C3267">
            <v>1980</v>
          </cell>
          <cell r="D3267">
            <v>1987</v>
          </cell>
          <cell r="E3267">
            <v>466</v>
          </cell>
          <cell r="F3267">
            <v>2059.25</v>
          </cell>
        </row>
        <row r="3268">
          <cell r="A3268" t="str">
            <v>5519801988</v>
          </cell>
          <cell r="B3268">
            <v>55</v>
          </cell>
          <cell r="C3268">
            <v>1980</v>
          </cell>
          <cell r="D3268">
            <v>1988</v>
          </cell>
          <cell r="E3268">
            <v>7403</v>
          </cell>
          <cell r="F3268">
            <v>28124</v>
          </cell>
        </row>
        <row r="3269">
          <cell r="A3269" t="str">
            <v>5519801989</v>
          </cell>
          <cell r="B3269">
            <v>55</v>
          </cell>
          <cell r="C3269">
            <v>1980</v>
          </cell>
          <cell r="D3269">
            <v>1989</v>
          </cell>
          <cell r="E3269">
            <v>421</v>
          </cell>
          <cell r="F3269">
            <v>1330.78</v>
          </cell>
        </row>
        <row r="3270">
          <cell r="A3270" t="str">
            <v>5519801990</v>
          </cell>
          <cell r="B3270">
            <v>55</v>
          </cell>
          <cell r="C3270">
            <v>1980</v>
          </cell>
          <cell r="D3270">
            <v>1990</v>
          </cell>
          <cell r="E3270">
            <v>2745</v>
          </cell>
          <cell r="F3270">
            <v>7406.01</v>
          </cell>
        </row>
        <row r="3271">
          <cell r="A3271" t="str">
            <v>5519801991</v>
          </cell>
          <cell r="B3271">
            <v>55</v>
          </cell>
          <cell r="C3271">
            <v>1980</v>
          </cell>
          <cell r="D3271">
            <v>1991</v>
          </cell>
          <cell r="E3271">
            <v>328</v>
          </cell>
          <cell r="F3271">
            <v>743.58</v>
          </cell>
        </row>
        <row r="3272">
          <cell r="A3272" t="str">
            <v>5519801992</v>
          </cell>
          <cell r="B3272">
            <v>55</v>
          </cell>
          <cell r="C3272">
            <v>1980</v>
          </cell>
          <cell r="D3272">
            <v>1992</v>
          </cell>
          <cell r="E3272">
            <v>8228</v>
          </cell>
          <cell r="F3272">
            <v>16661.7</v>
          </cell>
        </row>
        <row r="3273">
          <cell r="A3273" t="str">
            <v>5519801993</v>
          </cell>
          <cell r="B3273">
            <v>55</v>
          </cell>
          <cell r="C3273">
            <v>1980</v>
          </cell>
          <cell r="D3273">
            <v>1993</v>
          </cell>
          <cell r="E3273">
            <v>590</v>
          </cell>
          <cell r="F3273">
            <v>1076.75</v>
          </cell>
        </row>
        <row r="3274">
          <cell r="A3274" t="str">
            <v>5519801994</v>
          </cell>
          <cell r="B3274">
            <v>55</v>
          </cell>
          <cell r="C3274">
            <v>1980</v>
          </cell>
          <cell r="D3274">
            <v>1994</v>
          </cell>
          <cell r="E3274">
            <v>1787</v>
          </cell>
          <cell r="F3274">
            <v>2903.88</v>
          </cell>
        </row>
        <row r="3275">
          <cell r="A3275" t="str">
            <v>5519801995</v>
          </cell>
          <cell r="B3275">
            <v>55</v>
          </cell>
          <cell r="C3275">
            <v>1980</v>
          </cell>
          <cell r="D3275">
            <v>1995</v>
          </cell>
          <cell r="E3275">
            <v>502752</v>
          </cell>
          <cell r="F3275">
            <v>742564.7</v>
          </cell>
        </row>
        <row r="3276">
          <cell r="A3276" t="str">
            <v>5519801996</v>
          </cell>
          <cell r="B3276">
            <v>55</v>
          </cell>
          <cell r="C3276">
            <v>1980</v>
          </cell>
          <cell r="D3276">
            <v>1996</v>
          </cell>
          <cell r="E3276">
            <v>5306</v>
          </cell>
          <cell r="F3276">
            <v>7035.76</v>
          </cell>
        </row>
        <row r="3277">
          <cell r="A3277" t="str">
            <v>551981.</v>
          </cell>
          <cell r="B3277">
            <v>55</v>
          </cell>
          <cell r="C3277">
            <v>1981</v>
          </cell>
          <cell r="D3277" t="str">
            <v>.</v>
          </cell>
          <cell r="E3277" t="str">
            <v>.</v>
          </cell>
          <cell r="F3277" t="str">
            <v>.</v>
          </cell>
        </row>
        <row r="3278">
          <cell r="A3278" t="str">
            <v>5519811981</v>
          </cell>
          <cell r="B3278">
            <v>55</v>
          </cell>
          <cell r="C3278">
            <v>1981</v>
          </cell>
          <cell r="D3278">
            <v>1981</v>
          </cell>
          <cell r="E3278">
            <v>16.71</v>
          </cell>
          <cell r="F3278">
            <v>13601.79</v>
          </cell>
        </row>
        <row r="3279">
          <cell r="A3279" t="str">
            <v>5519811982</v>
          </cell>
          <cell r="B3279">
            <v>55</v>
          </cell>
          <cell r="C3279">
            <v>1981</v>
          </cell>
          <cell r="D3279">
            <v>1982</v>
          </cell>
          <cell r="E3279">
            <v>29.2</v>
          </cell>
          <cell r="F3279">
            <v>10787.15</v>
          </cell>
        </row>
        <row r="3280">
          <cell r="A3280" t="str">
            <v>5519811983</v>
          </cell>
          <cell r="B3280">
            <v>55</v>
          </cell>
          <cell r="C3280">
            <v>1981</v>
          </cell>
          <cell r="D3280">
            <v>1983</v>
          </cell>
          <cell r="E3280">
            <v>73.34</v>
          </cell>
          <cell r="F3280">
            <v>11029.02</v>
          </cell>
        </row>
        <row r="3281">
          <cell r="A3281" t="str">
            <v>5519811985</v>
          </cell>
          <cell r="B3281">
            <v>55</v>
          </cell>
          <cell r="C3281">
            <v>1981</v>
          </cell>
          <cell r="D3281">
            <v>1985</v>
          </cell>
          <cell r="E3281">
            <v>483</v>
          </cell>
          <cell r="F3281">
            <v>3788.17</v>
          </cell>
        </row>
        <row r="3282">
          <cell r="A3282" t="str">
            <v>5519811986</v>
          </cell>
          <cell r="B3282">
            <v>55</v>
          </cell>
          <cell r="C3282">
            <v>1981</v>
          </cell>
          <cell r="D3282">
            <v>1986</v>
          </cell>
          <cell r="E3282">
            <v>3415</v>
          </cell>
          <cell r="F3282">
            <v>18085.84</v>
          </cell>
        </row>
        <row r="3283">
          <cell r="A3283" t="str">
            <v>551982.</v>
          </cell>
          <cell r="B3283">
            <v>55</v>
          </cell>
          <cell r="C3283">
            <v>1982</v>
          </cell>
          <cell r="D3283" t="str">
            <v>.</v>
          </cell>
          <cell r="E3283" t="str">
            <v>.</v>
          </cell>
          <cell r="F3283" t="str">
            <v>.</v>
          </cell>
        </row>
        <row r="3284">
          <cell r="A3284" t="str">
            <v>5519821983</v>
          </cell>
          <cell r="B3284">
            <v>55</v>
          </cell>
          <cell r="C3284">
            <v>1982</v>
          </cell>
          <cell r="D3284">
            <v>1983</v>
          </cell>
          <cell r="E3284">
            <v>20.079999999999998</v>
          </cell>
          <cell r="F3284">
            <v>3019.67</v>
          </cell>
        </row>
        <row r="3285">
          <cell r="A3285" t="str">
            <v>5519821984</v>
          </cell>
          <cell r="B3285">
            <v>55</v>
          </cell>
          <cell r="C3285">
            <v>1982</v>
          </cell>
          <cell r="D3285">
            <v>1984</v>
          </cell>
          <cell r="E3285">
            <v>65.42</v>
          </cell>
          <cell r="F3285">
            <v>2076.3000000000002</v>
          </cell>
        </row>
        <row r="3286">
          <cell r="A3286" t="str">
            <v>5519821985</v>
          </cell>
          <cell r="B3286">
            <v>55</v>
          </cell>
          <cell r="C3286">
            <v>1982</v>
          </cell>
          <cell r="D3286">
            <v>1985</v>
          </cell>
          <cell r="E3286">
            <v>256.79000000000002</v>
          </cell>
          <cell r="F3286">
            <v>2014</v>
          </cell>
        </row>
        <row r="3287">
          <cell r="A3287" t="str">
            <v>5519821987</v>
          </cell>
          <cell r="B3287">
            <v>55</v>
          </cell>
          <cell r="C3287">
            <v>1982</v>
          </cell>
          <cell r="D3287">
            <v>1987</v>
          </cell>
          <cell r="E3287">
            <v>7697</v>
          </cell>
          <cell r="F3287">
            <v>34013.040000000001</v>
          </cell>
        </row>
        <row r="3288">
          <cell r="A3288" t="str">
            <v>5519821988</v>
          </cell>
          <cell r="B3288">
            <v>55</v>
          </cell>
          <cell r="C3288">
            <v>1982</v>
          </cell>
          <cell r="D3288">
            <v>1988</v>
          </cell>
          <cell r="E3288">
            <v>299</v>
          </cell>
          <cell r="F3288">
            <v>1135.9000000000001</v>
          </cell>
        </row>
        <row r="3289">
          <cell r="A3289" t="str">
            <v>5519821989</v>
          </cell>
          <cell r="B3289">
            <v>55</v>
          </cell>
          <cell r="C3289">
            <v>1982</v>
          </cell>
          <cell r="D3289">
            <v>1989</v>
          </cell>
          <cell r="E3289">
            <v>1827</v>
          </cell>
          <cell r="F3289">
            <v>5775.15</v>
          </cell>
        </row>
        <row r="3290">
          <cell r="A3290" t="str">
            <v>5519821990</v>
          </cell>
          <cell r="B3290">
            <v>55</v>
          </cell>
          <cell r="C3290">
            <v>1982</v>
          </cell>
          <cell r="D3290">
            <v>1990</v>
          </cell>
          <cell r="E3290">
            <v>55347</v>
          </cell>
          <cell r="F3290">
            <v>149326.21</v>
          </cell>
        </row>
        <row r="3291">
          <cell r="A3291" t="str">
            <v>The SAS</v>
          </cell>
          <cell r="D3291" t="str">
            <v>The SAS</v>
          </cell>
          <cell r="E3291" t="str">
            <v>System</v>
          </cell>
          <cell r="F3291">
            <v>0.375</v>
          </cell>
        </row>
        <row r="3292">
          <cell r="A3292">
            <v>0</v>
          </cell>
        </row>
        <row r="3293">
          <cell r="A3293">
            <v>0</v>
          </cell>
        </row>
        <row r="3294">
          <cell r="A3294">
            <v>0</v>
          </cell>
          <cell r="E3294" t="str">
            <v>PD_LOSS_</v>
          </cell>
        </row>
        <row r="3295">
          <cell r="A3295" t="str">
            <v>VEH_TYPEUNDERYR    PRODY</v>
          </cell>
          <cell r="B3295" t="str">
            <v>VEH_TYPE</v>
          </cell>
          <cell r="C3295" t="str">
            <v>UNDERY</v>
          </cell>
          <cell r="D3295" t="str">
            <v>R    PRODY</v>
          </cell>
          <cell r="E3295" t="str">
            <v>R       SHEKEL</v>
          </cell>
          <cell r="F3295" t="str">
            <v>INDEXLOSS</v>
          </cell>
        </row>
        <row r="3296">
          <cell r="A3296">
            <v>0</v>
          </cell>
        </row>
        <row r="3297">
          <cell r="A3297" t="str">
            <v>551983.</v>
          </cell>
          <cell r="B3297">
            <v>55</v>
          </cell>
          <cell r="C3297">
            <v>1983</v>
          </cell>
          <cell r="D3297" t="str">
            <v>.</v>
          </cell>
          <cell r="E3297" t="str">
            <v>.</v>
          </cell>
          <cell r="F3297" t="str">
            <v>.</v>
          </cell>
        </row>
        <row r="3298">
          <cell r="A3298" t="str">
            <v>5519831984</v>
          </cell>
          <cell r="B3298">
            <v>55</v>
          </cell>
          <cell r="C3298">
            <v>1983</v>
          </cell>
          <cell r="D3298">
            <v>1984</v>
          </cell>
          <cell r="E3298">
            <v>30</v>
          </cell>
          <cell r="F3298">
            <v>952.14</v>
          </cell>
        </row>
        <row r="3299">
          <cell r="A3299" t="str">
            <v>5519831985</v>
          </cell>
          <cell r="B3299">
            <v>55</v>
          </cell>
          <cell r="C3299">
            <v>1983</v>
          </cell>
          <cell r="D3299">
            <v>1985</v>
          </cell>
          <cell r="E3299">
            <v>282.69</v>
          </cell>
          <cell r="F3299">
            <v>2217.14</v>
          </cell>
        </row>
        <row r="3300">
          <cell r="A3300" t="str">
            <v>5519831986</v>
          </cell>
          <cell r="B3300">
            <v>55</v>
          </cell>
          <cell r="C3300">
            <v>1983</v>
          </cell>
          <cell r="D3300">
            <v>1986</v>
          </cell>
          <cell r="E3300">
            <v>98</v>
          </cell>
          <cell r="F3300">
            <v>519.01</v>
          </cell>
        </row>
        <row r="3301">
          <cell r="A3301" t="str">
            <v>5519831987</v>
          </cell>
          <cell r="B3301">
            <v>55</v>
          </cell>
          <cell r="C3301">
            <v>1983</v>
          </cell>
          <cell r="D3301">
            <v>1987</v>
          </cell>
          <cell r="E3301">
            <v>714</v>
          </cell>
          <cell r="F3301">
            <v>3155.17</v>
          </cell>
        </row>
        <row r="3302">
          <cell r="A3302" t="str">
            <v>5519831988</v>
          </cell>
          <cell r="B3302">
            <v>55</v>
          </cell>
          <cell r="C3302">
            <v>1983</v>
          </cell>
          <cell r="D3302">
            <v>1988</v>
          </cell>
          <cell r="E3302">
            <v>39481</v>
          </cell>
          <cell r="F3302">
            <v>149988.32</v>
          </cell>
        </row>
        <row r="3303">
          <cell r="A3303" t="str">
            <v>5519831990</v>
          </cell>
          <cell r="B3303">
            <v>55</v>
          </cell>
          <cell r="C3303">
            <v>1983</v>
          </cell>
          <cell r="D3303">
            <v>1990</v>
          </cell>
          <cell r="E3303">
            <v>272366</v>
          </cell>
          <cell r="F3303">
            <v>734843.47</v>
          </cell>
        </row>
        <row r="3304">
          <cell r="A3304" t="str">
            <v>5519831991</v>
          </cell>
          <cell r="B3304">
            <v>55</v>
          </cell>
          <cell r="C3304">
            <v>1983</v>
          </cell>
          <cell r="D3304">
            <v>1991</v>
          </cell>
          <cell r="E3304">
            <v>5000</v>
          </cell>
          <cell r="F3304">
            <v>11335</v>
          </cell>
        </row>
        <row r="3305">
          <cell r="A3305" t="str">
            <v>551984.</v>
          </cell>
          <cell r="B3305">
            <v>55</v>
          </cell>
          <cell r="C3305">
            <v>1984</v>
          </cell>
          <cell r="D3305" t="str">
            <v>.</v>
          </cell>
          <cell r="E3305" t="str">
            <v>.</v>
          </cell>
          <cell r="F3305" t="str">
            <v>.</v>
          </cell>
        </row>
        <row r="3306">
          <cell r="A3306" t="str">
            <v>5519841984</v>
          </cell>
          <cell r="B3306">
            <v>55</v>
          </cell>
          <cell r="C3306">
            <v>1984</v>
          </cell>
          <cell r="D3306">
            <v>1984</v>
          </cell>
          <cell r="E3306">
            <v>27.14</v>
          </cell>
          <cell r="F3306">
            <v>861.37</v>
          </cell>
        </row>
        <row r="3307">
          <cell r="A3307" t="str">
            <v>5519841986</v>
          </cell>
          <cell r="B3307">
            <v>55</v>
          </cell>
          <cell r="C3307">
            <v>1984</v>
          </cell>
          <cell r="D3307">
            <v>1986</v>
          </cell>
          <cell r="E3307">
            <v>110</v>
          </cell>
          <cell r="F3307">
            <v>582.55999999999995</v>
          </cell>
        </row>
        <row r="3308">
          <cell r="A3308" t="str">
            <v>5519841987</v>
          </cell>
          <cell r="B3308">
            <v>55</v>
          </cell>
          <cell r="C3308">
            <v>1984</v>
          </cell>
          <cell r="D3308">
            <v>1987</v>
          </cell>
          <cell r="E3308">
            <v>567</v>
          </cell>
          <cell r="F3308">
            <v>2505.5700000000002</v>
          </cell>
        </row>
        <row r="3309">
          <cell r="A3309" t="str">
            <v>5519841988</v>
          </cell>
          <cell r="B3309">
            <v>55</v>
          </cell>
          <cell r="C3309">
            <v>1984</v>
          </cell>
          <cell r="D3309">
            <v>1988</v>
          </cell>
          <cell r="E3309">
            <v>113086</v>
          </cell>
          <cell r="F3309">
            <v>429613.71</v>
          </cell>
        </row>
        <row r="3310">
          <cell r="A3310" t="str">
            <v>5519841989</v>
          </cell>
          <cell r="B3310">
            <v>55</v>
          </cell>
          <cell r="C3310">
            <v>1984</v>
          </cell>
          <cell r="D3310">
            <v>1989</v>
          </cell>
          <cell r="E3310">
            <v>12830</v>
          </cell>
          <cell r="F3310">
            <v>40555.629999999997</v>
          </cell>
        </row>
        <row r="3311">
          <cell r="A3311" t="str">
            <v>5519841990</v>
          </cell>
          <cell r="B3311">
            <v>55</v>
          </cell>
          <cell r="C3311">
            <v>1984</v>
          </cell>
          <cell r="D3311">
            <v>1990</v>
          </cell>
          <cell r="E3311">
            <v>16339</v>
          </cell>
          <cell r="F3311">
            <v>44082.62</v>
          </cell>
        </row>
        <row r="3312">
          <cell r="A3312" t="str">
            <v>5519841991</v>
          </cell>
          <cell r="B3312">
            <v>55</v>
          </cell>
          <cell r="C3312">
            <v>1984</v>
          </cell>
          <cell r="D3312">
            <v>1991</v>
          </cell>
          <cell r="E3312">
            <v>80000</v>
          </cell>
          <cell r="F3312">
            <v>181360</v>
          </cell>
        </row>
        <row r="3313">
          <cell r="A3313" t="str">
            <v>551985.</v>
          </cell>
          <cell r="B3313">
            <v>55</v>
          </cell>
          <cell r="C3313">
            <v>1985</v>
          </cell>
          <cell r="D3313" t="str">
            <v>.</v>
          </cell>
          <cell r="E3313" t="str">
            <v>.</v>
          </cell>
          <cell r="F3313" t="str">
            <v>.</v>
          </cell>
        </row>
        <row r="3314">
          <cell r="A3314" t="str">
            <v>551986.</v>
          </cell>
          <cell r="B3314">
            <v>55</v>
          </cell>
          <cell r="C3314">
            <v>1986</v>
          </cell>
          <cell r="D3314" t="str">
            <v>.</v>
          </cell>
          <cell r="E3314" t="str">
            <v>.</v>
          </cell>
          <cell r="F3314" t="str">
            <v>.</v>
          </cell>
        </row>
        <row r="3315">
          <cell r="A3315" t="str">
            <v>5519861987</v>
          </cell>
          <cell r="B3315">
            <v>55</v>
          </cell>
          <cell r="C3315">
            <v>1986</v>
          </cell>
          <cell r="D3315">
            <v>1987</v>
          </cell>
          <cell r="E3315">
            <v>122</v>
          </cell>
          <cell r="F3315">
            <v>539.12</v>
          </cell>
        </row>
        <row r="3316">
          <cell r="A3316" t="str">
            <v>5519861988</v>
          </cell>
          <cell r="B3316">
            <v>55</v>
          </cell>
          <cell r="C3316">
            <v>1986</v>
          </cell>
          <cell r="D3316">
            <v>1988</v>
          </cell>
          <cell r="E3316">
            <v>7311</v>
          </cell>
          <cell r="F3316">
            <v>27774.49</v>
          </cell>
        </row>
        <row r="3317">
          <cell r="A3317" t="str">
            <v>5519861994</v>
          </cell>
          <cell r="B3317">
            <v>55</v>
          </cell>
          <cell r="C3317">
            <v>1986</v>
          </cell>
          <cell r="D3317">
            <v>1994</v>
          </cell>
          <cell r="E3317">
            <v>55499</v>
          </cell>
          <cell r="F3317">
            <v>90185.88</v>
          </cell>
        </row>
        <row r="3318">
          <cell r="A3318" t="str">
            <v>551987.</v>
          </cell>
          <cell r="B3318">
            <v>55</v>
          </cell>
          <cell r="C3318">
            <v>1987</v>
          </cell>
          <cell r="D3318" t="str">
            <v>.</v>
          </cell>
          <cell r="E3318" t="str">
            <v>.</v>
          </cell>
          <cell r="F3318" t="str">
            <v>.</v>
          </cell>
        </row>
        <row r="3319">
          <cell r="A3319" t="str">
            <v>5519871987</v>
          </cell>
          <cell r="B3319">
            <v>55</v>
          </cell>
          <cell r="C3319">
            <v>1987</v>
          </cell>
          <cell r="D3319">
            <v>1987</v>
          </cell>
          <cell r="E3319">
            <v>269</v>
          </cell>
          <cell r="F3319">
            <v>1188.71</v>
          </cell>
        </row>
        <row r="3320">
          <cell r="A3320" t="str">
            <v>5519871988</v>
          </cell>
          <cell r="B3320">
            <v>55</v>
          </cell>
          <cell r="C3320">
            <v>1987</v>
          </cell>
          <cell r="D3320">
            <v>1988</v>
          </cell>
          <cell r="E3320">
            <v>82368</v>
          </cell>
          <cell r="F3320">
            <v>312916.03000000003</v>
          </cell>
        </row>
        <row r="3321">
          <cell r="A3321" t="str">
            <v>5519871989</v>
          </cell>
          <cell r="B3321">
            <v>55</v>
          </cell>
          <cell r="C3321">
            <v>1987</v>
          </cell>
          <cell r="D3321">
            <v>1989</v>
          </cell>
          <cell r="E3321">
            <v>68693</v>
          </cell>
          <cell r="F3321">
            <v>217138.57</v>
          </cell>
        </row>
        <row r="3322">
          <cell r="A3322" t="str">
            <v>5519871990</v>
          </cell>
          <cell r="B3322">
            <v>55</v>
          </cell>
          <cell r="C3322">
            <v>1987</v>
          </cell>
          <cell r="D3322">
            <v>1990</v>
          </cell>
          <cell r="E3322">
            <v>2500</v>
          </cell>
          <cell r="F3322">
            <v>6745</v>
          </cell>
        </row>
        <row r="3323">
          <cell r="A3323" t="str">
            <v>5519871995</v>
          </cell>
          <cell r="B3323">
            <v>55</v>
          </cell>
          <cell r="C3323">
            <v>1987</v>
          </cell>
          <cell r="D3323">
            <v>1995</v>
          </cell>
          <cell r="E3323">
            <v>25692</v>
          </cell>
          <cell r="F3323">
            <v>37947.08</v>
          </cell>
        </row>
        <row r="3324">
          <cell r="A3324" t="str">
            <v>551988.</v>
          </cell>
          <cell r="B3324">
            <v>55</v>
          </cell>
          <cell r="C3324">
            <v>1988</v>
          </cell>
          <cell r="D3324" t="str">
            <v>.</v>
          </cell>
          <cell r="E3324" t="str">
            <v>.</v>
          </cell>
          <cell r="F3324" t="str">
            <v>.</v>
          </cell>
        </row>
        <row r="3325">
          <cell r="A3325" t="str">
            <v>5519881988</v>
          </cell>
          <cell r="B3325">
            <v>55</v>
          </cell>
          <cell r="C3325">
            <v>1988</v>
          </cell>
          <cell r="D3325">
            <v>1988</v>
          </cell>
          <cell r="E3325">
            <v>4787</v>
          </cell>
          <cell r="F3325">
            <v>18185.810000000001</v>
          </cell>
        </row>
        <row r="3326">
          <cell r="A3326" t="str">
            <v>5519881989</v>
          </cell>
          <cell r="B3326">
            <v>55</v>
          </cell>
          <cell r="C3326">
            <v>1988</v>
          </cell>
          <cell r="D3326">
            <v>1989</v>
          </cell>
          <cell r="E3326">
            <v>19865</v>
          </cell>
          <cell r="F3326">
            <v>62793.27</v>
          </cell>
        </row>
        <row r="3327">
          <cell r="A3327" t="str">
            <v>5519881990</v>
          </cell>
          <cell r="B3327">
            <v>55</v>
          </cell>
          <cell r="C3327">
            <v>1988</v>
          </cell>
          <cell r="D3327">
            <v>1990</v>
          </cell>
          <cell r="E3327">
            <v>1861</v>
          </cell>
          <cell r="F3327">
            <v>5020.9799999999996</v>
          </cell>
        </row>
        <row r="3328">
          <cell r="A3328" t="str">
            <v>5519881991</v>
          </cell>
          <cell r="B3328">
            <v>55</v>
          </cell>
          <cell r="C3328">
            <v>1988</v>
          </cell>
          <cell r="D3328">
            <v>1991</v>
          </cell>
          <cell r="E3328">
            <v>17884</v>
          </cell>
          <cell r="F3328">
            <v>40543.03</v>
          </cell>
        </row>
        <row r="3329">
          <cell r="A3329" t="str">
            <v>5519881992</v>
          </cell>
          <cell r="B3329">
            <v>55</v>
          </cell>
          <cell r="C3329">
            <v>1988</v>
          </cell>
          <cell r="D3329">
            <v>1992</v>
          </cell>
          <cell r="E3329">
            <v>110948</v>
          </cell>
          <cell r="F3329">
            <v>224669.7</v>
          </cell>
        </row>
        <row r="3330">
          <cell r="A3330" t="str">
            <v>5519881993</v>
          </cell>
          <cell r="B3330">
            <v>55</v>
          </cell>
          <cell r="C3330">
            <v>1988</v>
          </cell>
          <cell r="D3330">
            <v>1993</v>
          </cell>
          <cell r="E3330">
            <v>2200</v>
          </cell>
          <cell r="F3330">
            <v>4015</v>
          </cell>
        </row>
        <row r="3331">
          <cell r="A3331" t="str">
            <v>5519881994</v>
          </cell>
          <cell r="B3331">
            <v>55</v>
          </cell>
          <cell r="C3331">
            <v>1988</v>
          </cell>
          <cell r="D3331">
            <v>1994</v>
          </cell>
          <cell r="E3331">
            <v>16404</v>
          </cell>
          <cell r="F3331">
            <v>26656.5</v>
          </cell>
        </row>
        <row r="3332">
          <cell r="A3332" t="str">
            <v>5519881995</v>
          </cell>
          <cell r="B3332">
            <v>55</v>
          </cell>
          <cell r="C3332">
            <v>1988</v>
          </cell>
          <cell r="D3332">
            <v>1995</v>
          </cell>
          <cell r="E3332">
            <v>667</v>
          </cell>
          <cell r="F3332">
            <v>985.16</v>
          </cell>
        </row>
        <row r="3333">
          <cell r="A3333" t="str">
            <v>5519881996</v>
          </cell>
          <cell r="B3333">
            <v>55</v>
          </cell>
          <cell r="C3333">
            <v>1988</v>
          </cell>
          <cell r="D3333">
            <v>1996</v>
          </cell>
          <cell r="E3333">
            <v>2354</v>
          </cell>
          <cell r="F3333">
            <v>3121.4</v>
          </cell>
        </row>
        <row r="3334">
          <cell r="A3334" t="str">
            <v>5519881997</v>
          </cell>
          <cell r="B3334">
            <v>55</v>
          </cell>
          <cell r="C3334">
            <v>1988</v>
          </cell>
          <cell r="D3334">
            <v>1997</v>
          </cell>
          <cell r="E3334">
            <v>38037</v>
          </cell>
          <cell r="F3334">
            <v>46291.03</v>
          </cell>
        </row>
        <row r="3335">
          <cell r="A3335" t="str">
            <v>551989.</v>
          </cell>
          <cell r="B3335">
            <v>55</v>
          </cell>
          <cell r="C3335">
            <v>1989</v>
          </cell>
          <cell r="D3335" t="str">
            <v>.</v>
          </cell>
          <cell r="E3335" t="str">
            <v>.</v>
          </cell>
          <cell r="F3335" t="str">
            <v>.</v>
          </cell>
        </row>
        <row r="3336">
          <cell r="A3336" t="str">
            <v>5519891989</v>
          </cell>
          <cell r="B3336">
            <v>55</v>
          </cell>
          <cell r="C3336">
            <v>1989</v>
          </cell>
          <cell r="D3336">
            <v>1989</v>
          </cell>
          <cell r="E3336">
            <v>5082</v>
          </cell>
          <cell r="F3336">
            <v>16064.2</v>
          </cell>
        </row>
        <row r="3337">
          <cell r="A3337" t="str">
            <v>5519891990</v>
          </cell>
          <cell r="B3337">
            <v>55</v>
          </cell>
          <cell r="C3337">
            <v>1989</v>
          </cell>
          <cell r="D3337">
            <v>1990</v>
          </cell>
          <cell r="E3337">
            <v>365728</v>
          </cell>
          <cell r="F3337">
            <v>986734.14</v>
          </cell>
        </row>
        <row r="3338">
          <cell r="A3338" t="str">
            <v>5519891991</v>
          </cell>
          <cell r="B3338">
            <v>55</v>
          </cell>
          <cell r="C3338">
            <v>1989</v>
          </cell>
          <cell r="D3338">
            <v>1991</v>
          </cell>
          <cell r="E3338">
            <v>750</v>
          </cell>
          <cell r="F3338">
            <v>1700.25</v>
          </cell>
        </row>
        <row r="3339">
          <cell r="A3339" t="str">
            <v>5519891997</v>
          </cell>
          <cell r="B3339">
            <v>55</v>
          </cell>
          <cell r="C3339">
            <v>1989</v>
          </cell>
          <cell r="D3339">
            <v>1997</v>
          </cell>
          <cell r="E3339">
            <v>1322</v>
          </cell>
          <cell r="F3339">
            <v>1608.87</v>
          </cell>
        </row>
        <row r="3340">
          <cell r="A3340" t="str">
            <v>5519891998</v>
          </cell>
          <cell r="B3340">
            <v>55</v>
          </cell>
          <cell r="C3340">
            <v>1989</v>
          </cell>
          <cell r="D3340">
            <v>1998</v>
          </cell>
          <cell r="E3340">
            <v>50000</v>
          </cell>
          <cell r="F3340">
            <v>57700</v>
          </cell>
        </row>
        <row r="3341">
          <cell r="A3341" t="str">
            <v>551990.</v>
          </cell>
          <cell r="B3341">
            <v>55</v>
          </cell>
          <cell r="C3341">
            <v>1990</v>
          </cell>
          <cell r="D3341" t="str">
            <v>.</v>
          </cell>
          <cell r="E3341" t="str">
            <v>.</v>
          </cell>
          <cell r="F3341" t="str">
            <v>.</v>
          </cell>
        </row>
        <row r="3342">
          <cell r="A3342" t="str">
            <v>5519901990</v>
          </cell>
          <cell r="B3342">
            <v>55</v>
          </cell>
          <cell r="C3342">
            <v>1990</v>
          </cell>
          <cell r="D3342">
            <v>1990</v>
          </cell>
          <cell r="E3342">
            <v>1335</v>
          </cell>
          <cell r="F3342">
            <v>3601.83</v>
          </cell>
        </row>
        <row r="3343">
          <cell r="A3343" t="str">
            <v>5519901991</v>
          </cell>
          <cell r="B3343">
            <v>55</v>
          </cell>
          <cell r="C3343">
            <v>1990</v>
          </cell>
          <cell r="D3343">
            <v>1991</v>
          </cell>
          <cell r="E3343">
            <v>20664</v>
          </cell>
          <cell r="F3343">
            <v>46845.29</v>
          </cell>
        </row>
        <row r="3344">
          <cell r="A3344" t="str">
            <v>5519901992</v>
          </cell>
          <cell r="B3344">
            <v>55</v>
          </cell>
          <cell r="C3344">
            <v>1990</v>
          </cell>
          <cell r="D3344">
            <v>1992</v>
          </cell>
          <cell r="E3344">
            <v>5757</v>
          </cell>
          <cell r="F3344">
            <v>11657.92</v>
          </cell>
        </row>
        <row r="3345">
          <cell r="A3345" t="str">
            <v>5519901993</v>
          </cell>
          <cell r="B3345">
            <v>55</v>
          </cell>
          <cell r="C3345">
            <v>1990</v>
          </cell>
          <cell r="D3345">
            <v>1993</v>
          </cell>
          <cell r="E3345">
            <v>117585</v>
          </cell>
          <cell r="F3345">
            <v>214592.62</v>
          </cell>
        </row>
        <row r="3346">
          <cell r="A3346" t="str">
            <v>5519901994</v>
          </cell>
          <cell r="B3346">
            <v>55</v>
          </cell>
          <cell r="C3346">
            <v>1990</v>
          </cell>
          <cell r="D3346">
            <v>1994</v>
          </cell>
          <cell r="E3346">
            <v>20604</v>
          </cell>
          <cell r="F3346">
            <v>33481.5</v>
          </cell>
        </row>
        <row r="3347">
          <cell r="A3347" t="str">
            <v>5519901995</v>
          </cell>
          <cell r="B3347">
            <v>55</v>
          </cell>
          <cell r="C3347">
            <v>1990</v>
          </cell>
          <cell r="D3347">
            <v>1995</v>
          </cell>
          <cell r="E3347">
            <v>89843</v>
          </cell>
          <cell r="F3347">
            <v>132698.10999999999</v>
          </cell>
        </row>
        <row r="3348">
          <cell r="A3348" t="str">
            <v>5519901996</v>
          </cell>
          <cell r="B3348">
            <v>55</v>
          </cell>
          <cell r="C3348">
            <v>1990</v>
          </cell>
          <cell r="D3348">
            <v>1996</v>
          </cell>
          <cell r="E3348">
            <v>111590</v>
          </cell>
          <cell r="F3348">
            <v>147968.34</v>
          </cell>
        </row>
        <row r="3349">
          <cell r="A3349" t="str">
            <v>5519901997</v>
          </cell>
          <cell r="B3349">
            <v>55</v>
          </cell>
          <cell r="C3349">
            <v>1990</v>
          </cell>
          <cell r="D3349">
            <v>1997</v>
          </cell>
          <cell r="E3349">
            <v>67856</v>
          </cell>
          <cell r="F3349">
            <v>82580.75</v>
          </cell>
        </row>
        <row r="3350">
          <cell r="A3350" t="str">
            <v>5519901998</v>
          </cell>
          <cell r="B3350">
            <v>55</v>
          </cell>
          <cell r="C3350">
            <v>1990</v>
          </cell>
          <cell r="D3350">
            <v>1998</v>
          </cell>
          <cell r="E3350">
            <v>490712</v>
          </cell>
          <cell r="F3350">
            <v>566281.65</v>
          </cell>
        </row>
        <row r="3351">
          <cell r="A3351" t="str">
            <v>5519901999</v>
          </cell>
          <cell r="B3351">
            <v>55</v>
          </cell>
          <cell r="C3351">
            <v>1990</v>
          </cell>
          <cell r="D3351">
            <v>1999</v>
          </cell>
          <cell r="E3351">
            <v>7447</v>
          </cell>
          <cell r="F3351">
            <v>8169.36</v>
          </cell>
        </row>
        <row r="3352">
          <cell r="A3352" t="str">
            <v>The SAS</v>
          </cell>
          <cell r="D3352" t="str">
            <v>The SAS</v>
          </cell>
          <cell r="E3352" t="str">
            <v>System</v>
          </cell>
          <cell r="F3352">
            <v>0.375</v>
          </cell>
        </row>
        <row r="3353">
          <cell r="A3353">
            <v>0</v>
          </cell>
        </row>
        <row r="3354">
          <cell r="A3354">
            <v>0</v>
          </cell>
        </row>
        <row r="3355">
          <cell r="A3355">
            <v>0</v>
          </cell>
          <cell r="E3355" t="str">
            <v>PD_LOSS_</v>
          </cell>
        </row>
        <row r="3356">
          <cell r="A3356" t="str">
            <v>VEH_TYPEUNDERYR    PRODY</v>
          </cell>
          <cell r="B3356" t="str">
            <v>VEH_TYPE</v>
          </cell>
          <cell r="C3356" t="str">
            <v>UNDERY</v>
          </cell>
          <cell r="D3356" t="str">
            <v>R    PRODY</v>
          </cell>
          <cell r="E3356" t="str">
            <v>R     SHEKEL</v>
          </cell>
          <cell r="F3356" t="str">
            <v>INDEXLOSS</v>
          </cell>
        </row>
        <row r="3357">
          <cell r="A3357">
            <v>0</v>
          </cell>
        </row>
        <row r="3358">
          <cell r="A3358" t="str">
            <v>5519902002</v>
          </cell>
          <cell r="B3358">
            <v>55</v>
          </cell>
          <cell r="C3358">
            <v>1990</v>
          </cell>
          <cell r="D3358">
            <v>2002</v>
          </cell>
          <cell r="E3358">
            <v>77307</v>
          </cell>
          <cell r="F3358">
            <v>78543.91</v>
          </cell>
        </row>
        <row r="3359">
          <cell r="A3359" t="str">
            <v>5519911991</v>
          </cell>
          <cell r="B3359">
            <v>55</v>
          </cell>
          <cell r="C3359">
            <v>1991</v>
          </cell>
          <cell r="D3359">
            <v>1991</v>
          </cell>
          <cell r="E3359">
            <v>4565</v>
          </cell>
          <cell r="F3359">
            <v>10348.85</v>
          </cell>
        </row>
        <row r="3360">
          <cell r="A3360" t="str">
            <v>5519911992</v>
          </cell>
          <cell r="B3360">
            <v>55</v>
          </cell>
          <cell r="C3360">
            <v>1991</v>
          </cell>
          <cell r="D3360">
            <v>1992</v>
          </cell>
          <cell r="E3360">
            <v>3413</v>
          </cell>
          <cell r="F3360">
            <v>6911.32</v>
          </cell>
        </row>
        <row r="3361">
          <cell r="A3361" t="str">
            <v>5519911993</v>
          </cell>
          <cell r="B3361">
            <v>55</v>
          </cell>
          <cell r="C3361">
            <v>1991</v>
          </cell>
          <cell r="D3361">
            <v>1993</v>
          </cell>
          <cell r="E3361">
            <v>119730</v>
          </cell>
          <cell r="F3361">
            <v>218507.25</v>
          </cell>
        </row>
        <row r="3362">
          <cell r="A3362" t="str">
            <v>5519911994</v>
          </cell>
          <cell r="B3362">
            <v>55</v>
          </cell>
          <cell r="C3362">
            <v>1991</v>
          </cell>
          <cell r="D3362">
            <v>1994</v>
          </cell>
          <cell r="E3362">
            <v>143887</v>
          </cell>
          <cell r="F3362">
            <v>233816.38</v>
          </cell>
        </row>
        <row r="3363">
          <cell r="A3363" t="str">
            <v>5519911995</v>
          </cell>
          <cell r="B3363">
            <v>55</v>
          </cell>
          <cell r="C3363">
            <v>1991</v>
          </cell>
          <cell r="D3363">
            <v>1995</v>
          </cell>
          <cell r="E3363">
            <v>6875</v>
          </cell>
          <cell r="F3363">
            <v>10154.370000000001</v>
          </cell>
        </row>
        <row r="3364">
          <cell r="A3364" t="str">
            <v>5519911996</v>
          </cell>
          <cell r="B3364">
            <v>55</v>
          </cell>
          <cell r="C3364">
            <v>1991</v>
          </cell>
          <cell r="D3364">
            <v>1996</v>
          </cell>
          <cell r="E3364">
            <v>4617</v>
          </cell>
          <cell r="F3364">
            <v>6122.14</v>
          </cell>
        </row>
        <row r="3365">
          <cell r="A3365" t="str">
            <v>5519911997</v>
          </cell>
          <cell r="B3365">
            <v>55</v>
          </cell>
          <cell r="C3365">
            <v>1991</v>
          </cell>
          <cell r="D3365">
            <v>1997</v>
          </cell>
          <cell r="E3365">
            <v>9592</v>
          </cell>
          <cell r="F3365">
            <v>11673.46</v>
          </cell>
        </row>
        <row r="3366">
          <cell r="A3366" t="str">
            <v>5519911998</v>
          </cell>
          <cell r="B3366">
            <v>55</v>
          </cell>
          <cell r="C3366">
            <v>1991</v>
          </cell>
          <cell r="D3366">
            <v>1998</v>
          </cell>
          <cell r="E3366">
            <v>65384</v>
          </cell>
          <cell r="F3366">
            <v>75453.14</v>
          </cell>
        </row>
        <row r="3367">
          <cell r="A3367" t="str">
            <v>5519911999</v>
          </cell>
          <cell r="B3367">
            <v>55</v>
          </cell>
          <cell r="C3367">
            <v>1991</v>
          </cell>
          <cell r="D3367">
            <v>1999</v>
          </cell>
          <cell r="E3367">
            <v>149</v>
          </cell>
          <cell r="F3367">
            <v>163.44999999999999</v>
          </cell>
        </row>
        <row r="3368">
          <cell r="A3368" t="str">
            <v>5519912000</v>
          </cell>
          <cell r="B3368">
            <v>55</v>
          </cell>
          <cell r="C3368">
            <v>1991</v>
          </cell>
          <cell r="D3368">
            <v>2000</v>
          </cell>
          <cell r="E3368">
            <v>37510</v>
          </cell>
          <cell r="F3368">
            <v>40698.35</v>
          </cell>
        </row>
        <row r="3369">
          <cell r="A3369" t="str">
            <v>551992.</v>
          </cell>
          <cell r="B3369">
            <v>55</v>
          </cell>
          <cell r="C3369">
            <v>1992</v>
          </cell>
          <cell r="D3369" t="str">
            <v>.</v>
          </cell>
          <cell r="E3369" t="str">
            <v>.</v>
          </cell>
          <cell r="F3369" t="str">
            <v>.</v>
          </cell>
        </row>
        <row r="3370">
          <cell r="A3370" t="str">
            <v>5519921992</v>
          </cell>
          <cell r="B3370">
            <v>55</v>
          </cell>
          <cell r="C3370">
            <v>1992</v>
          </cell>
          <cell r="D3370">
            <v>1992</v>
          </cell>
          <cell r="E3370">
            <v>15071</v>
          </cell>
          <cell r="F3370">
            <v>30518.78</v>
          </cell>
        </row>
        <row r="3371">
          <cell r="A3371" t="str">
            <v>5519921993</v>
          </cell>
          <cell r="B3371">
            <v>55</v>
          </cell>
          <cell r="C3371">
            <v>1992</v>
          </cell>
          <cell r="D3371">
            <v>1993</v>
          </cell>
          <cell r="E3371">
            <v>118188</v>
          </cell>
          <cell r="F3371">
            <v>215693.1</v>
          </cell>
        </row>
        <row r="3372">
          <cell r="A3372" t="str">
            <v>5519921994</v>
          </cell>
          <cell r="B3372">
            <v>55</v>
          </cell>
          <cell r="C3372">
            <v>1992</v>
          </cell>
          <cell r="D3372">
            <v>1994</v>
          </cell>
          <cell r="E3372">
            <v>251848</v>
          </cell>
          <cell r="F3372">
            <v>409253</v>
          </cell>
        </row>
        <row r="3373">
          <cell r="A3373" t="str">
            <v>5519921995</v>
          </cell>
          <cell r="B3373">
            <v>55</v>
          </cell>
          <cell r="C3373">
            <v>1992</v>
          </cell>
          <cell r="D3373">
            <v>1995</v>
          </cell>
          <cell r="E3373">
            <v>27068</v>
          </cell>
          <cell r="F3373">
            <v>39979.440000000002</v>
          </cell>
        </row>
        <row r="3374">
          <cell r="A3374" t="str">
            <v>5519921996</v>
          </cell>
          <cell r="B3374">
            <v>55</v>
          </cell>
          <cell r="C3374">
            <v>1992</v>
          </cell>
          <cell r="D3374">
            <v>1996</v>
          </cell>
          <cell r="E3374">
            <v>14747</v>
          </cell>
          <cell r="F3374">
            <v>19554.52</v>
          </cell>
        </row>
        <row r="3375">
          <cell r="A3375" t="str">
            <v>5519921997</v>
          </cell>
          <cell r="B3375">
            <v>55</v>
          </cell>
          <cell r="C3375">
            <v>1992</v>
          </cell>
          <cell r="D3375">
            <v>1997</v>
          </cell>
          <cell r="E3375">
            <v>918252</v>
          </cell>
          <cell r="F3375">
            <v>1117512.68</v>
          </cell>
        </row>
        <row r="3376">
          <cell r="A3376" t="str">
            <v>5519921998</v>
          </cell>
          <cell r="B3376">
            <v>55</v>
          </cell>
          <cell r="C3376">
            <v>1992</v>
          </cell>
          <cell r="D3376">
            <v>1998</v>
          </cell>
          <cell r="E3376">
            <v>540301</v>
          </cell>
          <cell r="F3376">
            <v>623507.35</v>
          </cell>
        </row>
        <row r="3377">
          <cell r="A3377" t="str">
            <v>5519921999</v>
          </cell>
          <cell r="B3377">
            <v>55</v>
          </cell>
          <cell r="C3377">
            <v>1992</v>
          </cell>
          <cell r="D3377">
            <v>1999</v>
          </cell>
          <cell r="E3377">
            <v>8505</v>
          </cell>
          <cell r="F3377">
            <v>9329.98</v>
          </cell>
        </row>
        <row r="3378">
          <cell r="A3378" t="str">
            <v>5519922000</v>
          </cell>
          <cell r="B3378">
            <v>55</v>
          </cell>
          <cell r="C3378">
            <v>1992</v>
          </cell>
          <cell r="D3378">
            <v>2000</v>
          </cell>
          <cell r="E3378">
            <v>14542</v>
          </cell>
          <cell r="F3378">
            <v>15778.07</v>
          </cell>
        </row>
        <row r="3379">
          <cell r="A3379" t="str">
            <v>5519922002</v>
          </cell>
          <cell r="B3379">
            <v>55</v>
          </cell>
          <cell r="C3379">
            <v>1992</v>
          </cell>
          <cell r="D3379">
            <v>2002</v>
          </cell>
          <cell r="E3379">
            <v>20779</v>
          </cell>
          <cell r="F3379">
            <v>21111.46</v>
          </cell>
        </row>
        <row r="3380">
          <cell r="A3380" t="str">
            <v>551993.</v>
          </cell>
          <cell r="B3380">
            <v>55</v>
          </cell>
          <cell r="C3380">
            <v>1993</v>
          </cell>
          <cell r="D3380" t="str">
            <v>.</v>
          </cell>
          <cell r="E3380" t="str">
            <v>.</v>
          </cell>
          <cell r="F3380" t="str">
            <v>.</v>
          </cell>
        </row>
        <row r="3381">
          <cell r="A3381" t="str">
            <v>5519931993</v>
          </cell>
          <cell r="B3381">
            <v>55</v>
          </cell>
          <cell r="C3381">
            <v>1993</v>
          </cell>
          <cell r="D3381">
            <v>1993</v>
          </cell>
          <cell r="E3381">
            <v>27045</v>
          </cell>
          <cell r="F3381">
            <v>49357.120000000003</v>
          </cell>
        </row>
        <row r="3382">
          <cell r="A3382" t="str">
            <v>5519931994</v>
          </cell>
          <cell r="B3382">
            <v>55</v>
          </cell>
          <cell r="C3382">
            <v>1993</v>
          </cell>
          <cell r="D3382">
            <v>1994</v>
          </cell>
          <cell r="E3382">
            <v>209281</v>
          </cell>
          <cell r="F3382">
            <v>340081.63</v>
          </cell>
        </row>
        <row r="3383">
          <cell r="A3383" t="str">
            <v>5519931995</v>
          </cell>
          <cell r="B3383">
            <v>55</v>
          </cell>
          <cell r="C3383">
            <v>1993</v>
          </cell>
          <cell r="D3383">
            <v>1995</v>
          </cell>
          <cell r="E3383">
            <v>136924</v>
          </cell>
          <cell r="F3383">
            <v>202236.75</v>
          </cell>
        </row>
        <row r="3384">
          <cell r="A3384" t="str">
            <v>5519931996</v>
          </cell>
          <cell r="B3384">
            <v>55</v>
          </cell>
          <cell r="C3384">
            <v>1993</v>
          </cell>
          <cell r="D3384">
            <v>1996</v>
          </cell>
          <cell r="E3384">
            <v>253914</v>
          </cell>
          <cell r="F3384">
            <v>336689.96</v>
          </cell>
        </row>
        <row r="3385">
          <cell r="A3385" t="str">
            <v>5519931997</v>
          </cell>
          <cell r="B3385">
            <v>55</v>
          </cell>
          <cell r="C3385">
            <v>1993</v>
          </cell>
          <cell r="D3385">
            <v>1997</v>
          </cell>
          <cell r="E3385">
            <v>11193</v>
          </cell>
          <cell r="F3385">
            <v>13621.88</v>
          </cell>
        </row>
        <row r="3386">
          <cell r="A3386" t="str">
            <v>5519931998</v>
          </cell>
          <cell r="B3386">
            <v>55</v>
          </cell>
          <cell r="C3386">
            <v>1993</v>
          </cell>
          <cell r="D3386">
            <v>1998</v>
          </cell>
          <cell r="E3386">
            <v>4822</v>
          </cell>
          <cell r="F3386">
            <v>5564.59</v>
          </cell>
        </row>
        <row r="3387">
          <cell r="A3387" t="str">
            <v>5519931999</v>
          </cell>
          <cell r="B3387">
            <v>55</v>
          </cell>
          <cell r="C3387">
            <v>1993</v>
          </cell>
          <cell r="D3387">
            <v>1999</v>
          </cell>
          <cell r="E3387">
            <v>14430</v>
          </cell>
          <cell r="F3387">
            <v>15829.71</v>
          </cell>
        </row>
        <row r="3388">
          <cell r="A3388" t="str">
            <v>5519932000</v>
          </cell>
          <cell r="B3388">
            <v>55</v>
          </cell>
          <cell r="C3388">
            <v>1993</v>
          </cell>
          <cell r="D3388">
            <v>2000</v>
          </cell>
          <cell r="E3388">
            <v>14859</v>
          </cell>
          <cell r="F3388">
            <v>16122.02</v>
          </cell>
        </row>
        <row r="3389">
          <cell r="A3389" t="str">
            <v>551994.</v>
          </cell>
          <cell r="B3389">
            <v>55</v>
          </cell>
          <cell r="C3389">
            <v>1994</v>
          </cell>
          <cell r="D3389" t="str">
            <v>.</v>
          </cell>
          <cell r="E3389" t="str">
            <v>.</v>
          </cell>
          <cell r="F3389" t="str">
            <v>.</v>
          </cell>
        </row>
        <row r="3390">
          <cell r="A3390" t="str">
            <v>5519941994</v>
          </cell>
          <cell r="B3390">
            <v>55</v>
          </cell>
          <cell r="C3390">
            <v>1994</v>
          </cell>
          <cell r="D3390">
            <v>1994</v>
          </cell>
          <cell r="E3390">
            <v>36066</v>
          </cell>
          <cell r="F3390">
            <v>58607.25</v>
          </cell>
        </row>
        <row r="3391">
          <cell r="A3391" t="str">
            <v>5519941995</v>
          </cell>
          <cell r="B3391">
            <v>55</v>
          </cell>
          <cell r="C3391">
            <v>1994</v>
          </cell>
          <cell r="D3391">
            <v>1995</v>
          </cell>
          <cell r="E3391">
            <v>163874</v>
          </cell>
          <cell r="F3391">
            <v>242041.9</v>
          </cell>
        </row>
        <row r="3392">
          <cell r="A3392" t="str">
            <v>5519941996</v>
          </cell>
          <cell r="B3392">
            <v>55</v>
          </cell>
          <cell r="C3392">
            <v>1994</v>
          </cell>
          <cell r="D3392">
            <v>1996</v>
          </cell>
          <cell r="E3392">
            <v>81739</v>
          </cell>
          <cell r="F3392">
            <v>108385.91</v>
          </cell>
        </row>
        <row r="3393">
          <cell r="A3393" t="str">
            <v>5519941997</v>
          </cell>
          <cell r="B3393">
            <v>55</v>
          </cell>
          <cell r="C3393">
            <v>1994</v>
          </cell>
          <cell r="D3393">
            <v>1997</v>
          </cell>
          <cell r="E3393">
            <v>12757</v>
          </cell>
          <cell r="F3393">
            <v>15525.27</v>
          </cell>
        </row>
        <row r="3394">
          <cell r="A3394" t="str">
            <v>5519941998</v>
          </cell>
          <cell r="B3394">
            <v>55</v>
          </cell>
          <cell r="C3394">
            <v>1994</v>
          </cell>
          <cell r="D3394">
            <v>1998</v>
          </cell>
          <cell r="E3394">
            <v>209532</v>
          </cell>
          <cell r="F3394">
            <v>241799.93</v>
          </cell>
        </row>
        <row r="3395">
          <cell r="A3395" t="str">
            <v>5519941999</v>
          </cell>
          <cell r="B3395">
            <v>55</v>
          </cell>
          <cell r="C3395">
            <v>1994</v>
          </cell>
          <cell r="D3395">
            <v>1999</v>
          </cell>
          <cell r="E3395">
            <v>892205</v>
          </cell>
          <cell r="F3395">
            <v>978748.89</v>
          </cell>
        </row>
        <row r="3396">
          <cell r="A3396" t="str">
            <v>5519942000</v>
          </cell>
          <cell r="B3396">
            <v>55</v>
          </cell>
          <cell r="C3396">
            <v>1994</v>
          </cell>
          <cell r="D3396">
            <v>2000</v>
          </cell>
          <cell r="E3396">
            <v>76166</v>
          </cell>
          <cell r="F3396">
            <v>82640.11</v>
          </cell>
        </row>
        <row r="3397">
          <cell r="A3397" t="str">
            <v>5519942001</v>
          </cell>
          <cell r="B3397">
            <v>55</v>
          </cell>
          <cell r="C3397">
            <v>1994</v>
          </cell>
          <cell r="D3397">
            <v>2001</v>
          </cell>
          <cell r="E3397">
            <v>2934</v>
          </cell>
          <cell r="F3397">
            <v>3148.18</v>
          </cell>
        </row>
        <row r="3398">
          <cell r="A3398" t="str">
            <v>551995.</v>
          </cell>
          <cell r="B3398">
            <v>55</v>
          </cell>
          <cell r="C3398">
            <v>1995</v>
          </cell>
          <cell r="D3398" t="str">
            <v>.</v>
          </cell>
          <cell r="E3398" t="str">
            <v>.</v>
          </cell>
          <cell r="F3398" t="str">
            <v>.</v>
          </cell>
        </row>
        <row r="3399">
          <cell r="A3399" t="str">
            <v>5519951995</v>
          </cell>
          <cell r="B3399">
            <v>55</v>
          </cell>
          <cell r="C3399">
            <v>1995</v>
          </cell>
          <cell r="D3399">
            <v>1995</v>
          </cell>
          <cell r="E3399">
            <v>33682</v>
          </cell>
          <cell r="F3399">
            <v>49748.31</v>
          </cell>
        </row>
        <row r="3400">
          <cell r="A3400" t="str">
            <v>5519951996</v>
          </cell>
          <cell r="B3400">
            <v>55</v>
          </cell>
          <cell r="C3400">
            <v>1995</v>
          </cell>
          <cell r="D3400">
            <v>1996</v>
          </cell>
          <cell r="E3400">
            <v>77000</v>
          </cell>
          <cell r="F3400">
            <v>102102</v>
          </cell>
        </row>
        <row r="3401">
          <cell r="A3401" t="str">
            <v>5519951997</v>
          </cell>
          <cell r="B3401">
            <v>55</v>
          </cell>
          <cell r="C3401">
            <v>1995</v>
          </cell>
          <cell r="D3401">
            <v>1997</v>
          </cell>
          <cell r="E3401">
            <v>17490</v>
          </cell>
          <cell r="F3401">
            <v>21285.33</v>
          </cell>
        </row>
        <row r="3402">
          <cell r="A3402" t="str">
            <v>5519951998</v>
          </cell>
          <cell r="B3402">
            <v>55</v>
          </cell>
          <cell r="C3402">
            <v>1995</v>
          </cell>
          <cell r="D3402">
            <v>1998</v>
          </cell>
          <cell r="E3402">
            <v>45683</v>
          </cell>
          <cell r="F3402">
            <v>52718.18</v>
          </cell>
        </row>
        <row r="3403">
          <cell r="A3403" t="str">
            <v>5519951999</v>
          </cell>
          <cell r="B3403">
            <v>55</v>
          </cell>
          <cell r="C3403">
            <v>1995</v>
          </cell>
          <cell r="D3403">
            <v>1999</v>
          </cell>
          <cell r="E3403">
            <v>12236</v>
          </cell>
          <cell r="F3403">
            <v>13422.89</v>
          </cell>
        </row>
        <row r="3404">
          <cell r="A3404" t="str">
            <v>5519952000</v>
          </cell>
          <cell r="B3404">
            <v>55</v>
          </cell>
          <cell r="C3404">
            <v>1995</v>
          </cell>
          <cell r="D3404">
            <v>2000</v>
          </cell>
          <cell r="E3404">
            <v>38000</v>
          </cell>
          <cell r="F3404">
            <v>41230</v>
          </cell>
        </row>
        <row r="3405">
          <cell r="A3405" t="str">
            <v>551996.</v>
          </cell>
          <cell r="B3405">
            <v>55</v>
          </cell>
          <cell r="C3405">
            <v>1996</v>
          </cell>
          <cell r="D3405" t="str">
            <v>.</v>
          </cell>
          <cell r="E3405" t="str">
            <v>.</v>
          </cell>
          <cell r="F3405" t="str">
            <v>.</v>
          </cell>
        </row>
        <row r="3406">
          <cell r="A3406" t="str">
            <v>5519961996</v>
          </cell>
          <cell r="B3406">
            <v>55</v>
          </cell>
          <cell r="C3406">
            <v>1996</v>
          </cell>
          <cell r="D3406">
            <v>1996</v>
          </cell>
          <cell r="E3406">
            <v>24209</v>
          </cell>
          <cell r="F3406">
            <v>32101.13</v>
          </cell>
        </row>
        <row r="3407">
          <cell r="A3407" t="str">
            <v>5519961997</v>
          </cell>
          <cell r="B3407">
            <v>55</v>
          </cell>
          <cell r="C3407">
            <v>1996</v>
          </cell>
          <cell r="D3407">
            <v>1997</v>
          </cell>
          <cell r="E3407">
            <v>57659</v>
          </cell>
          <cell r="F3407">
            <v>70171</v>
          </cell>
        </row>
        <row r="3408">
          <cell r="A3408" t="str">
            <v>5519961998</v>
          </cell>
          <cell r="B3408">
            <v>55</v>
          </cell>
          <cell r="C3408">
            <v>1996</v>
          </cell>
          <cell r="D3408">
            <v>1998</v>
          </cell>
          <cell r="E3408">
            <v>22576</v>
          </cell>
          <cell r="F3408">
            <v>26052.7</v>
          </cell>
        </row>
        <row r="3409">
          <cell r="A3409" t="str">
            <v>5519962000</v>
          </cell>
          <cell r="B3409">
            <v>55</v>
          </cell>
          <cell r="C3409">
            <v>1996</v>
          </cell>
          <cell r="D3409">
            <v>2000</v>
          </cell>
          <cell r="E3409">
            <v>374444</v>
          </cell>
          <cell r="F3409">
            <v>406271.74</v>
          </cell>
        </row>
        <row r="3410">
          <cell r="A3410" t="str">
            <v>5519962001</v>
          </cell>
          <cell r="B3410">
            <v>55</v>
          </cell>
          <cell r="C3410">
            <v>1996</v>
          </cell>
          <cell r="D3410">
            <v>2001</v>
          </cell>
          <cell r="E3410">
            <v>1372</v>
          </cell>
          <cell r="F3410">
            <v>1472.16</v>
          </cell>
        </row>
        <row r="3411">
          <cell r="A3411" t="str">
            <v>5519962002</v>
          </cell>
          <cell r="B3411">
            <v>55</v>
          </cell>
          <cell r="C3411">
            <v>1996</v>
          </cell>
          <cell r="D3411">
            <v>2002</v>
          </cell>
          <cell r="E3411">
            <v>57914</v>
          </cell>
          <cell r="F3411">
            <v>58840.62</v>
          </cell>
        </row>
        <row r="3412">
          <cell r="A3412" t="str">
            <v>551997.</v>
          </cell>
          <cell r="B3412">
            <v>55</v>
          </cell>
          <cell r="C3412">
            <v>1997</v>
          </cell>
          <cell r="D3412" t="str">
            <v>.</v>
          </cell>
          <cell r="E3412" t="str">
            <v>.</v>
          </cell>
          <cell r="F3412" t="str">
            <v>.</v>
          </cell>
        </row>
        <row r="3413">
          <cell r="A3413" t="str">
            <v>The SAS</v>
          </cell>
          <cell r="D3413" t="str">
            <v>The SAS</v>
          </cell>
          <cell r="E3413" t="str">
            <v>System</v>
          </cell>
          <cell r="F3413">
            <v>0.375</v>
          </cell>
        </row>
        <row r="3414">
          <cell r="A3414">
            <v>0</v>
          </cell>
        </row>
        <row r="3415">
          <cell r="A3415">
            <v>0</v>
          </cell>
        </row>
        <row r="3416">
          <cell r="A3416">
            <v>0</v>
          </cell>
          <cell r="E3416" t="str">
            <v>PD_LOSS_</v>
          </cell>
        </row>
        <row r="3417">
          <cell r="A3417" t="str">
            <v>VEH_TYPEUNDERYR    PRODY</v>
          </cell>
          <cell r="B3417" t="str">
            <v>VEH_TYPE</v>
          </cell>
          <cell r="C3417" t="str">
            <v>UNDERY</v>
          </cell>
          <cell r="D3417" t="str">
            <v>R    PRODY</v>
          </cell>
          <cell r="E3417" t="str">
            <v>R       SHEKEL</v>
          </cell>
          <cell r="F3417" t="str">
            <v>INDEXLOSS</v>
          </cell>
        </row>
        <row r="3418">
          <cell r="A3418">
            <v>0</v>
          </cell>
        </row>
        <row r="3419">
          <cell r="A3419" t="str">
            <v>5519971997</v>
          </cell>
          <cell r="B3419">
            <v>55</v>
          </cell>
          <cell r="C3419">
            <v>1997</v>
          </cell>
          <cell r="D3419">
            <v>1997</v>
          </cell>
          <cell r="E3419">
            <v>69048</v>
          </cell>
          <cell r="F3419">
            <v>84031.42</v>
          </cell>
        </row>
        <row r="3420">
          <cell r="A3420" t="str">
            <v>5519971998</v>
          </cell>
          <cell r="B3420">
            <v>55</v>
          </cell>
          <cell r="C3420">
            <v>1997</v>
          </cell>
          <cell r="D3420">
            <v>1998</v>
          </cell>
          <cell r="E3420">
            <v>9312</v>
          </cell>
          <cell r="F3420">
            <v>10746.05</v>
          </cell>
        </row>
        <row r="3421">
          <cell r="A3421" t="str">
            <v>5519971999</v>
          </cell>
          <cell r="B3421">
            <v>55</v>
          </cell>
          <cell r="C3421">
            <v>1997</v>
          </cell>
          <cell r="D3421">
            <v>1999</v>
          </cell>
          <cell r="E3421">
            <v>95478</v>
          </cell>
          <cell r="F3421">
            <v>104739.37</v>
          </cell>
        </row>
        <row r="3422">
          <cell r="A3422" t="str">
            <v>5519972000</v>
          </cell>
          <cell r="B3422">
            <v>55</v>
          </cell>
          <cell r="C3422">
            <v>1997</v>
          </cell>
          <cell r="D3422">
            <v>2000</v>
          </cell>
          <cell r="E3422">
            <v>13681</v>
          </cell>
          <cell r="F3422">
            <v>14843.88</v>
          </cell>
        </row>
        <row r="3423">
          <cell r="A3423" t="str">
            <v>5519972001</v>
          </cell>
          <cell r="B3423">
            <v>55</v>
          </cell>
          <cell r="C3423">
            <v>1997</v>
          </cell>
          <cell r="D3423">
            <v>2001</v>
          </cell>
          <cell r="E3423">
            <v>380010</v>
          </cell>
          <cell r="F3423">
            <v>407750.73</v>
          </cell>
        </row>
        <row r="3424">
          <cell r="A3424" t="str">
            <v>5519982000</v>
          </cell>
          <cell r="B3424">
            <v>55</v>
          </cell>
          <cell r="C3424">
            <v>1998</v>
          </cell>
          <cell r="D3424">
            <v>2000</v>
          </cell>
          <cell r="E3424">
            <v>708</v>
          </cell>
          <cell r="F3424">
            <v>768.18</v>
          </cell>
        </row>
        <row r="3425">
          <cell r="A3425" t="str">
            <v>5519982001</v>
          </cell>
          <cell r="B3425">
            <v>55</v>
          </cell>
          <cell r="C3425">
            <v>1998</v>
          </cell>
          <cell r="D3425">
            <v>2001</v>
          </cell>
          <cell r="E3425">
            <v>2589</v>
          </cell>
          <cell r="F3425">
            <v>2778</v>
          </cell>
        </row>
        <row r="3426">
          <cell r="A3426" t="str">
            <v>5519982002</v>
          </cell>
          <cell r="B3426">
            <v>55</v>
          </cell>
          <cell r="C3426">
            <v>1998</v>
          </cell>
          <cell r="D3426">
            <v>2002</v>
          </cell>
          <cell r="E3426">
            <v>22000</v>
          </cell>
          <cell r="F3426">
            <v>22352</v>
          </cell>
        </row>
        <row r="3427">
          <cell r="A3427" t="str">
            <v>5519992000</v>
          </cell>
          <cell r="B3427">
            <v>55</v>
          </cell>
          <cell r="C3427">
            <v>1999</v>
          </cell>
          <cell r="D3427">
            <v>2000</v>
          </cell>
          <cell r="E3427">
            <v>1266</v>
          </cell>
          <cell r="F3427">
            <v>1373.61</v>
          </cell>
        </row>
        <row r="3428">
          <cell r="A3428" t="str">
            <v>5519992001</v>
          </cell>
          <cell r="B3428">
            <v>55</v>
          </cell>
          <cell r="C3428">
            <v>1999</v>
          </cell>
          <cell r="D3428">
            <v>2001</v>
          </cell>
          <cell r="E3428">
            <v>35000</v>
          </cell>
          <cell r="F3428">
            <v>37555</v>
          </cell>
        </row>
        <row r="3429">
          <cell r="A3429" t="str">
            <v>552000.</v>
          </cell>
          <cell r="B3429">
            <v>55</v>
          </cell>
          <cell r="C3429">
            <v>2000</v>
          </cell>
          <cell r="D3429" t="str">
            <v>.</v>
          </cell>
          <cell r="E3429" t="str">
            <v>.</v>
          </cell>
          <cell r="F3429" t="str">
            <v>.</v>
          </cell>
        </row>
        <row r="3430">
          <cell r="A3430" t="str">
            <v>5520002000</v>
          </cell>
          <cell r="B3430">
            <v>55</v>
          </cell>
          <cell r="C3430">
            <v>2000</v>
          </cell>
          <cell r="D3430">
            <v>2000</v>
          </cell>
          <cell r="E3430">
            <v>2721</v>
          </cell>
          <cell r="F3430">
            <v>2952.29</v>
          </cell>
        </row>
        <row r="3431">
          <cell r="A3431" t="str">
            <v>5520002001</v>
          </cell>
          <cell r="B3431">
            <v>55</v>
          </cell>
          <cell r="C3431">
            <v>2000</v>
          </cell>
          <cell r="D3431">
            <v>2001</v>
          </cell>
          <cell r="E3431">
            <v>93210</v>
          </cell>
          <cell r="F3431">
            <v>100014.33</v>
          </cell>
        </row>
        <row r="3432">
          <cell r="A3432" t="str">
            <v>5520002002</v>
          </cell>
          <cell r="B3432">
            <v>55</v>
          </cell>
          <cell r="C3432">
            <v>2000</v>
          </cell>
          <cell r="D3432">
            <v>2002</v>
          </cell>
          <cell r="E3432">
            <v>123607</v>
          </cell>
          <cell r="F3432">
            <v>125584.71</v>
          </cell>
        </row>
        <row r="3433">
          <cell r="A3433" t="str">
            <v>552001.</v>
          </cell>
          <cell r="B3433">
            <v>55</v>
          </cell>
          <cell r="C3433">
            <v>2001</v>
          </cell>
          <cell r="D3433" t="str">
            <v>.</v>
          </cell>
          <cell r="E3433" t="str">
            <v>.</v>
          </cell>
          <cell r="F3433" t="str">
            <v>.</v>
          </cell>
        </row>
        <row r="3434">
          <cell r="A3434" t="str">
            <v>5520012001</v>
          </cell>
          <cell r="B3434">
            <v>55</v>
          </cell>
          <cell r="C3434">
            <v>2001</v>
          </cell>
          <cell r="D3434">
            <v>2001</v>
          </cell>
          <cell r="E3434">
            <v>7627</v>
          </cell>
          <cell r="F3434">
            <v>8183.77</v>
          </cell>
        </row>
        <row r="3435">
          <cell r="A3435" t="str">
            <v>5520012002</v>
          </cell>
          <cell r="B3435">
            <v>55</v>
          </cell>
          <cell r="C3435">
            <v>2001</v>
          </cell>
          <cell r="D3435">
            <v>2002</v>
          </cell>
          <cell r="E3435">
            <v>9417</v>
          </cell>
          <cell r="F3435">
            <v>9567.67</v>
          </cell>
        </row>
        <row r="3436">
          <cell r="A3436" t="str">
            <v>552002.</v>
          </cell>
          <cell r="B3436">
            <v>55</v>
          </cell>
          <cell r="C3436">
            <v>2002</v>
          </cell>
          <cell r="D3436" t="str">
            <v>.</v>
          </cell>
          <cell r="E3436" t="str">
            <v>.</v>
          </cell>
          <cell r="F3436" t="str">
            <v>.</v>
          </cell>
        </row>
        <row r="3437">
          <cell r="A3437" t="str">
            <v>5619992001</v>
          </cell>
          <cell r="B3437">
            <v>56</v>
          </cell>
          <cell r="C3437">
            <v>1999</v>
          </cell>
          <cell r="D3437">
            <v>2001</v>
          </cell>
          <cell r="E3437">
            <v>400</v>
          </cell>
          <cell r="F3437">
            <v>429.2</v>
          </cell>
        </row>
        <row r="3438">
          <cell r="A3438" t="str">
            <v>562000.</v>
          </cell>
          <cell r="B3438">
            <v>56</v>
          </cell>
          <cell r="C3438">
            <v>2000</v>
          </cell>
          <cell r="D3438" t="str">
            <v>.</v>
          </cell>
          <cell r="E3438" t="str">
            <v>.</v>
          </cell>
          <cell r="F3438" t="str">
            <v>.</v>
          </cell>
        </row>
        <row r="3439">
          <cell r="A3439" t="str">
            <v>5620002001</v>
          </cell>
          <cell r="B3439">
            <v>56</v>
          </cell>
          <cell r="C3439">
            <v>2000</v>
          </cell>
          <cell r="D3439">
            <v>2001</v>
          </cell>
          <cell r="E3439">
            <v>34396</v>
          </cell>
          <cell r="F3439">
            <v>36906.910000000003</v>
          </cell>
        </row>
        <row r="3440">
          <cell r="A3440" t="str">
            <v>5620002002</v>
          </cell>
          <cell r="B3440">
            <v>56</v>
          </cell>
          <cell r="C3440">
            <v>2000</v>
          </cell>
          <cell r="D3440">
            <v>2002</v>
          </cell>
          <cell r="E3440">
            <v>58983</v>
          </cell>
          <cell r="F3440">
            <v>59926.73</v>
          </cell>
        </row>
        <row r="3441">
          <cell r="A3441" t="str">
            <v>562001.</v>
          </cell>
          <cell r="B3441">
            <v>56</v>
          </cell>
          <cell r="C3441">
            <v>2001</v>
          </cell>
          <cell r="D3441" t="str">
            <v>.</v>
          </cell>
          <cell r="E3441" t="str">
            <v>.</v>
          </cell>
          <cell r="F3441" t="str">
            <v>.</v>
          </cell>
        </row>
        <row r="3442">
          <cell r="A3442" t="str">
            <v>5620012001</v>
          </cell>
          <cell r="B3442">
            <v>56</v>
          </cell>
          <cell r="C3442">
            <v>2001</v>
          </cell>
          <cell r="D3442">
            <v>2001</v>
          </cell>
          <cell r="E3442">
            <v>12318</v>
          </cell>
          <cell r="F3442">
            <v>13217.21</v>
          </cell>
        </row>
        <row r="3443">
          <cell r="A3443" t="str">
            <v>5620012002</v>
          </cell>
          <cell r="B3443">
            <v>56</v>
          </cell>
          <cell r="C3443">
            <v>2001</v>
          </cell>
          <cell r="D3443">
            <v>2002</v>
          </cell>
          <cell r="E3443">
            <v>29516</v>
          </cell>
          <cell r="F3443">
            <v>29988.26</v>
          </cell>
        </row>
        <row r="3444">
          <cell r="A3444" t="str">
            <v>5620022002</v>
          </cell>
          <cell r="B3444">
            <v>56</v>
          </cell>
          <cell r="C3444">
            <v>2002</v>
          </cell>
          <cell r="D3444">
            <v>2002</v>
          </cell>
          <cell r="E3444">
            <v>1885</v>
          </cell>
          <cell r="F3444">
            <v>1915.16</v>
          </cell>
        </row>
        <row r="3445">
          <cell r="A3445" t="str">
            <v>591978.</v>
          </cell>
          <cell r="B3445">
            <v>59</v>
          </cell>
          <cell r="C3445">
            <v>1978</v>
          </cell>
          <cell r="D3445" t="str">
            <v>.</v>
          </cell>
          <cell r="E3445" t="str">
            <v>.</v>
          </cell>
          <cell r="F3445" t="str">
            <v>.</v>
          </cell>
        </row>
        <row r="3446">
          <cell r="A3446" t="str">
            <v>591979.</v>
          </cell>
          <cell r="B3446">
            <v>59</v>
          </cell>
          <cell r="C3446">
            <v>1979</v>
          </cell>
          <cell r="D3446" t="str">
            <v>.</v>
          </cell>
          <cell r="E3446" t="str">
            <v>.</v>
          </cell>
          <cell r="F3446" t="str">
            <v>.</v>
          </cell>
        </row>
        <row r="3447">
          <cell r="A3447" t="str">
            <v>5919791979</v>
          </cell>
          <cell r="B3447">
            <v>59</v>
          </cell>
          <cell r="C3447">
            <v>1979</v>
          </cell>
          <cell r="D3447">
            <v>1979</v>
          </cell>
          <cell r="E3447">
            <v>0.35</v>
          </cell>
          <cell r="F3447">
            <v>1426.9</v>
          </cell>
        </row>
        <row r="3448">
          <cell r="A3448" t="str">
            <v>5919791980</v>
          </cell>
          <cell r="B3448">
            <v>59</v>
          </cell>
          <cell r="C3448">
            <v>1979</v>
          </cell>
          <cell r="D3448">
            <v>1980</v>
          </cell>
          <cell r="E3448">
            <v>2.02</v>
          </cell>
          <cell r="F3448">
            <v>3564.76</v>
          </cell>
        </row>
        <row r="3449">
          <cell r="A3449" t="str">
            <v>5919791981</v>
          </cell>
          <cell r="B3449">
            <v>59</v>
          </cell>
          <cell r="C3449">
            <v>1979</v>
          </cell>
          <cell r="D3449">
            <v>1981</v>
          </cell>
          <cell r="E3449">
            <v>0.28999999999999998</v>
          </cell>
          <cell r="F3449">
            <v>236.06</v>
          </cell>
        </row>
        <row r="3450">
          <cell r="A3450" t="str">
            <v>5919791982</v>
          </cell>
          <cell r="B3450">
            <v>59</v>
          </cell>
          <cell r="C3450">
            <v>1979</v>
          </cell>
          <cell r="D3450">
            <v>1982</v>
          </cell>
          <cell r="E3450">
            <v>15</v>
          </cell>
          <cell r="F3450">
            <v>5541.34</v>
          </cell>
        </row>
        <row r="3451">
          <cell r="A3451" t="str">
            <v>5919942002</v>
          </cell>
          <cell r="B3451">
            <v>59</v>
          </cell>
          <cell r="C3451">
            <v>1994</v>
          </cell>
          <cell r="D3451">
            <v>2002</v>
          </cell>
          <cell r="E3451">
            <v>1204</v>
          </cell>
          <cell r="F3451">
            <v>1223.26</v>
          </cell>
        </row>
        <row r="3452">
          <cell r="A3452" t="str">
            <v>5919951999</v>
          </cell>
          <cell r="B3452">
            <v>59</v>
          </cell>
          <cell r="C3452">
            <v>1995</v>
          </cell>
          <cell r="D3452">
            <v>1999</v>
          </cell>
          <cell r="E3452">
            <v>1400</v>
          </cell>
          <cell r="F3452">
            <v>1535.8</v>
          </cell>
        </row>
        <row r="3453">
          <cell r="A3453" t="str">
            <v>5919952000</v>
          </cell>
          <cell r="B3453">
            <v>59</v>
          </cell>
          <cell r="C3453">
            <v>1995</v>
          </cell>
          <cell r="D3453">
            <v>2000</v>
          </cell>
          <cell r="E3453">
            <v>1233</v>
          </cell>
          <cell r="F3453">
            <v>1337.81</v>
          </cell>
        </row>
        <row r="3454">
          <cell r="A3454" t="str">
            <v>5919952001</v>
          </cell>
          <cell r="B3454">
            <v>59</v>
          </cell>
          <cell r="C3454">
            <v>1995</v>
          </cell>
          <cell r="D3454">
            <v>2001</v>
          </cell>
          <cell r="E3454">
            <v>3382</v>
          </cell>
          <cell r="F3454">
            <v>3628.89</v>
          </cell>
        </row>
        <row r="3455">
          <cell r="A3455" t="str">
            <v>5919952002</v>
          </cell>
          <cell r="B3455">
            <v>59</v>
          </cell>
          <cell r="C3455">
            <v>1995</v>
          </cell>
          <cell r="D3455">
            <v>2002</v>
          </cell>
          <cell r="E3455">
            <v>61987</v>
          </cell>
          <cell r="F3455">
            <v>62978.79</v>
          </cell>
        </row>
        <row r="3456">
          <cell r="A3456" t="str">
            <v>591996.</v>
          </cell>
          <cell r="B3456">
            <v>59</v>
          </cell>
          <cell r="C3456">
            <v>1996</v>
          </cell>
          <cell r="D3456" t="str">
            <v>.</v>
          </cell>
          <cell r="E3456" t="str">
            <v>.</v>
          </cell>
          <cell r="F3456" t="str">
            <v>.</v>
          </cell>
        </row>
        <row r="3457">
          <cell r="A3457" t="str">
            <v>5919962001</v>
          </cell>
          <cell r="B3457">
            <v>59</v>
          </cell>
          <cell r="C3457">
            <v>1996</v>
          </cell>
          <cell r="D3457">
            <v>2001</v>
          </cell>
          <cell r="E3457">
            <v>1275</v>
          </cell>
          <cell r="F3457">
            <v>1368.08</v>
          </cell>
        </row>
        <row r="3458">
          <cell r="A3458" t="str">
            <v>5919962002</v>
          </cell>
          <cell r="B3458">
            <v>59</v>
          </cell>
          <cell r="C3458">
            <v>1996</v>
          </cell>
          <cell r="D3458">
            <v>2002</v>
          </cell>
          <cell r="E3458">
            <v>14154</v>
          </cell>
          <cell r="F3458">
            <v>14380.46</v>
          </cell>
        </row>
        <row r="3459">
          <cell r="A3459" t="str">
            <v>5919971999</v>
          </cell>
          <cell r="B3459">
            <v>59</v>
          </cell>
          <cell r="C3459">
            <v>1997</v>
          </cell>
          <cell r="D3459">
            <v>1999</v>
          </cell>
          <cell r="E3459">
            <v>1610</v>
          </cell>
          <cell r="F3459">
            <v>1766.17</v>
          </cell>
        </row>
        <row r="3460">
          <cell r="A3460" t="str">
            <v>5919972000</v>
          </cell>
          <cell r="B3460">
            <v>59</v>
          </cell>
          <cell r="C3460">
            <v>1997</v>
          </cell>
          <cell r="D3460">
            <v>2000</v>
          </cell>
          <cell r="E3460">
            <v>7000</v>
          </cell>
          <cell r="F3460">
            <v>7595</v>
          </cell>
        </row>
        <row r="3461">
          <cell r="A3461" t="str">
            <v>5919972001</v>
          </cell>
          <cell r="B3461">
            <v>59</v>
          </cell>
          <cell r="C3461">
            <v>1997</v>
          </cell>
          <cell r="D3461">
            <v>2001</v>
          </cell>
          <cell r="E3461">
            <v>452</v>
          </cell>
          <cell r="F3461">
            <v>485</v>
          </cell>
        </row>
        <row r="3462">
          <cell r="A3462" t="str">
            <v>5919972002</v>
          </cell>
          <cell r="B3462">
            <v>59</v>
          </cell>
          <cell r="C3462">
            <v>1997</v>
          </cell>
          <cell r="D3462">
            <v>2002</v>
          </cell>
          <cell r="E3462">
            <v>60465</v>
          </cell>
          <cell r="F3462">
            <v>61432.44</v>
          </cell>
        </row>
        <row r="3463">
          <cell r="A3463" t="str">
            <v>591998.</v>
          </cell>
          <cell r="B3463">
            <v>59</v>
          </cell>
          <cell r="C3463">
            <v>1998</v>
          </cell>
          <cell r="D3463" t="str">
            <v>.</v>
          </cell>
          <cell r="E3463" t="str">
            <v>.</v>
          </cell>
          <cell r="F3463" t="str">
            <v>.</v>
          </cell>
        </row>
        <row r="3464">
          <cell r="A3464" t="str">
            <v>5919982001</v>
          </cell>
          <cell r="B3464">
            <v>59</v>
          </cell>
          <cell r="C3464">
            <v>1998</v>
          </cell>
          <cell r="D3464">
            <v>2001</v>
          </cell>
          <cell r="E3464">
            <v>3812</v>
          </cell>
          <cell r="F3464">
            <v>4090.28</v>
          </cell>
        </row>
        <row r="3465">
          <cell r="A3465" t="str">
            <v>5919982002</v>
          </cell>
          <cell r="B3465">
            <v>59</v>
          </cell>
          <cell r="C3465">
            <v>1998</v>
          </cell>
          <cell r="D3465">
            <v>2002</v>
          </cell>
          <cell r="E3465">
            <v>43430</v>
          </cell>
          <cell r="F3465">
            <v>44124.88</v>
          </cell>
        </row>
        <row r="3466">
          <cell r="A3466" t="str">
            <v>591999.</v>
          </cell>
          <cell r="B3466">
            <v>59</v>
          </cell>
          <cell r="C3466">
            <v>1999</v>
          </cell>
          <cell r="D3466" t="str">
            <v>.</v>
          </cell>
          <cell r="E3466" t="str">
            <v>.</v>
          </cell>
          <cell r="F3466" t="str">
            <v>.</v>
          </cell>
        </row>
        <row r="3467">
          <cell r="A3467" t="str">
            <v>5919992000</v>
          </cell>
          <cell r="B3467">
            <v>59</v>
          </cell>
          <cell r="C3467">
            <v>1999</v>
          </cell>
          <cell r="D3467">
            <v>2000</v>
          </cell>
          <cell r="E3467">
            <v>774</v>
          </cell>
          <cell r="F3467">
            <v>839.79</v>
          </cell>
        </row>
        <row r="3468">
          <cell r="A3468" t="str">
            <v>5919992001</v>
          </cell>
          <cell r="B3468">
            <v>59</v>
          </cell>
          <cell r="C3468">
            <v>1999</v>
          </cell>
          <cell r="D3468">
            <v>2001</v>
          </cell>
          <cell r="E3468">
            <v>111648</v>
          </cell>
          <cell r="F3468">
            <v>119798.3</v>
          </cell>
        </row>
        <row r="3469">
          <cell r="A3469" t="str">
            <v>5919992002</v>
          </cell>
          <cell r="B3469">
            <v>59</v>
          </cell>
          <cell r="C3469">
            <v>1999</v>
          </cell>
          <cell r="D3469">
            <v>2002</v>
          </cell>
          <cell r="E3469">
            <v>136982</v>
          </cell>
          <cell r="F3469">
            <v>139173.71</v>
          </cell>
        </row>
        <row r="3470">
          <cell r="A3470" t="str">
            <v>592000.</v>
          </cell>
          <cell r="B3470">
            <v>59</v>
          </cell>
          <cell r="C3470">
            <v>2000</v>
          </cell>
          <cell r="D3470" t="str">
            <v>.</v>
          </cell>
          <cell r="E3470" t="str">
            <v>.</v>
          </cell>
          <cell r="F3470" t="str">
            <v>.</v>
          </cell>
        </row>
        <row r="3471">
          <cell r="A3471" t="str">
            <v>5920002001</v>
          </cell>
          <cell r="B3471">
            <v>59</v>
          </cell>
          <cell r="C3471">
            <v>2000</v>
          </cell>
          <cell r="D3471">
            <v>2001</v>
          </cell>
          <cell r="E3471">
            <v>125936</v>
          </cell>
          <cell r="F3471">
            <v>135129.32999999999</v>
          </cell>
        </row>
        <row r="3472">
          <cell r="A3472" t="str">
            <v>5920002002</v>
          </cell>
          <cell r="B3472">
            <v>59</v>
          </cell>
          <cell r="C3472">
            <v>2000</v>
          </cell>
          <cell r="D3472">
            <v>2002</v>
          </cell>
          <cell r="E3472">
            <v>168717</v>
          </cell>
          <cell r="F3472">
            <v>171416.47</v>
          </cell>
        </row>
        <row r="3473">
          <cell r="A3473" t="str">
            <v>592001.</v>
          </cell>
          <cell r="B3473">
            <v>59</v>
          </cell>
          <cell r="C3473">
            <v>2001</v>
          </cell>
          <cell r="D3473" t="str">
            <v>.</v>
          </cell>
          <cell r="E3473" t="str">
            <v>.</v>
          </cell>
          <cell r="F3473" t="str">
            <v>.</v>
          </cell>
        </row>
        <row r="3474">
          <cell r="A3474" t="str">
            <v>The SAS</v>
          </cell>
          <cell r="D3474" t="str">
            <v>The SAS</v>
          </cell>
          <cell r="E3474" t="str">
            <v>System</v>
          </cell>
          <cell r="F3474">
            <v>0.375</v>
          </cell>
        </row>
        <row r="3475">
          <cell r="A3475">
            <v>0</v>
          </cell>
        </row>
        <row r="3476">
          <cell r="A3476">
            <v>0</v>
          </cell>
        </row>
        <row r="3477">
          <cell r="A3477">
            <v>0</v>
          </cell>
          <cell r="E3477" t="str">
            <v>PD_LOSS_</v>
          </cell>
        </row>
        <row r="3478">
          <cell r="A3478" t="str">
            <v>VEH_TYPEUNDERYRPRODYR</v>
          </cell>
          <cell r="B3478" t="str">
            <v>VEH_TYPE</v>
          </cell>
          <cell r="C3478" t="str">
            <v>UNDERYR</v>
          </cell>
          <cell r="D3478" t="str">
            <v>PRODYR</v>
          </cell>
          <cell r="E3478" t="str">
            <v>SHEKEL</v>
          </cell>
          <cell r="F3478" t="str">
            <v>INDEXLOSS</v>
          </cell>
        </row>
        <row r="3479">
          <cell r="A3479">
            <v>0</v>
          </cell>
        </row>
        <row r="3480">
          <cell r="A3480" t="str">
            <v>5920012001</v>
          </cell>
          <cell r="B3480">
            <v>59</v>
          </cell>
          <cell r="C3480">
            <v>2001</v>
          </cell>
          <cell r="D3480">
            <v>2001</v>
          </cell>
          <cell r="E3480">
            <v>111240</v>
          </cell>
          <cell r="F3480">
            <v>119360.52</v>
          </cell>
        </row>
        <row r="3481">
          <cell r="A3481" t="str">
            <v>5920012002</v>
          </cell>
          <cell r="B3481">
            <v>59</v>
          </cell>
          <cell r="C3481">
            <v>2001</v>
          </cell>
          <cell r="D3481">
            <v>2002</v>
          </cell>
          <cell r="E3481">
            <v>267758</v>
          </cell>
          <cell r="F3481">
            <v>272042.13</v>
          </cell>
        </row>
        <row r="3482">
          <cell r="A3482" t="str">
            <v>592002.</v>
          </cell>
          <cell r="B3482">
            <v>59</v>
          </cell>
          <cell r="C3482">
            <v>2002</v>
          </cell>
          <cell r="D3482" t="str">
            <v>.</v>
          </cell>
          <cell r="E3482" t="str">
            <v>.</v>
          </cell>
          <cell r="F3482" t="str">
            <v>.</v>
          </cell>
        </row>
        <row r="3483">
          <cell r="A3483" t="str">
            <v>5920022002</v>
          </cell>
          <cell r="B3483">
            <v>59</v>
          </cell>
          <cell r="C3483">
            <v>2002</v>
          </cell>
          <cell r="D3483">
            <v>2002</v>
          </cell>
          <cell r="E3483">
            <v>62623</v>
          </cell>
          <cell r="F3483">
            <v>63624.97</v>
          </cell>
        </row>
        <row r="3484">
          <cell r="A3484" t="str">
            <v>611977.</v>
          </cell>
          <cell r="B3484">
            <v>61</v>
          </cell>
          <cell r="C3484">
            <v>1977</v>
          </cell>
          <cell r="D3484" t="str">
            <v>.</v>
          </cell>
          <cell r="E3484" t="str">
            <v>.</v>
          </cell>
          <cell r="F3484" t="str">
            <v>.</v>
          </cell>
        </row>
        <row r="3485">
          <cell r="A3485" t="str">
            <v>6119771977</v>
          </cell>
          <cell r="B3485">
            <v>61</v>
          </cell>
          <cell r="C3485">
            <v>1977</v>
          </cell>
          <cell r="D3485">
            <v>1977</v>
          </cell>
          <cell r="E3485">
            <v>0.08</v>
          </cell>
          <cell r="F3485">
            <v>875.71</v>
          </cell>
        </row>
        <row r="3486">
          <cell r="A3486" t="str">
            <v>6119771978</v>
          </cell>
          <cell r="B3486">
            <v>61</v>
          </cell>
          <cell r="C3486">
            <v>1977</v>
          </cell>
          <cell r="D3486">
            <v>1978</v>
          </cell>
          <cell r="E3486">
            <v>4.51</v>
          </cell>
          <cell r="F3486">
            <v>32782.050000000003</v>
          </cell>
        </row>
        <row r="3487">
          <cell r="A3487" t="str">
            <v>6119771979</v>
          </cell>
          <cell r="B3487">
            <v>61</v>
          </cell>
          <cell r="C3487">
            <v>1977</v>
          </cell>
          <cell r="D3487">
            <v>1979</v>
          </cell>
          <cell r="E3487">
            <v>14.05</v>
          </cell>
          <cell r="F3487">
            <v>57279.81</v>
          </cell>
        </row>
        <row r="3488">
          <cell r="A3488" t="str">
            <v>6119771981</v>
          </cell>
          <cell r="B3488">
            <v>61</v>
          </cell>
          <cell r="C3488">
            <v>1977</v>
          </cell>
          <cell r="D3488">
            <v>1981</v>
          </cell>
          <cell r="E3488">
            <v>0</v>
          </cell>
          <cell r="F3488">
            <v>0</v>
          </cell>
        </row>
        <row r="3489">
          <cell r="A3489" t="str">
            <v>6119771984</v>
          </cell>
          <cell r="B3489">
            <v>61</v>
          </cell>
          <cell r="C3489">
            <v>1977</v>
          </cell>
          <cell r="D3489">
            <v>1984</v>
          </cell>
          <cell r="E3489">
            <v>5557.38</v>
          </cell>
          <cell r="F3489">
            <v>176380.13</v>
          </cell>
        </row>
        <row r="3490">
          <cell r="A3490" t="str">
            <v>6119771988</v>
          </cell>
          <cell r="B3490">
            <v>61</v>
          </cell>
          <cell r="C3490">
            <v>1977</v>
          </cell>
          <cell r="D3490">
            <v>1988</v>
          </cell>
          <cell r="E3490">
            <v>-2853</v>
          </cell>
          <cell r="F3490">
            <v>-10838.55</v>
          </cell>
        </row>
        <row r="3491">
          <cell r="A3491" t="str">
            <v>6119781978</v>
          </cell>
          <cell r="B3491">
            <v>61</v>
          </cell>
          <cell r="C3491">
            <v>1978</v>
          </cell>
          <cell r="D3491">
            <v>1978</v>
          </cell>
          <cell r="E3491">
            <v>0.26</v>
          </cell>
          <cell r="F3491">
            <v>1889.87</v>
          </cell>
        </row>
        <row r="3492">
          <cell r="A3492" t="str">
            <v>6119781979</v>
          </cell>
          <cell r="B3492">
            <v>61</v>
          </cell>
          <cell r="C3492">
            <v>1978</v>
          </cell>
          <cell r="D3492">
            <v>1979</v>
          </cell>
          <cell r="E3492">
            <v>5.95</v>
          </cell>
          <cell r="F3492">
            <v>24257.29</v>
          </cell>
        </row>
        <row r="3493">
          <cell r="A3493" t="str">
            <v>6119781980</v>
          </cell>
          <cell r="B3493">
            <v>61</v>
          </cell>
          <cell r="C3493">
            <v>1978</v>
          </cell>
          <cell r="D3493">
            <v>1980</v>
          </cell>
          <cell r="E3493">
            <v>16.88</v>
          </cell>
          <cell r="F3493">
            <v>29788.69</v>
          </cell>
        </row>
        <row r="3494">
          <cell r="A3494" t="str">
            <v>6119781981</v>
          </cell>
          <cell r="B3494">
            <v>61</v>
          </cell>
          <cell r="C3494">
            <v>1978</v>
          </cell>
          <cell r="D3494">
            <v>1981</v>
          </cell>
          <cell r="E3494">
            <v>0.4</v>
          </cell>
          <cell r="F3494">
            <v>325.60000000000002</v>
          </cell>
        </row>
        <row r="3495">
          <cell r="A3495" t="str">
            <v>6119781983</v>
          </cell>
          <cell r="B3495">
            <v>61</v>
          </cell>
          <cell r="C3495">
            <v>1978</v>
          </cell>
          <cell r="D3495">
            <v>1983</v>
          </cell>
          <cell r="E3495">
            <v>10.7</v>
          </cell>
          <cell r="F3495">
            <v>1609.09</v>
          </cell>
        </row>
        <row r="3496">
          <cell r="A3496" t="str">
            <v>6119781984</v>
          </cell>
          <cell r="B3496">
            <v>61</v>
          </cell>
          <cell r="C3496">
            <v>1978</v>
          </cell>
          <cell r="D3496">
            <v>1984</v>
          </cell>
          <cell r="E3496">
            <v>13.8</v>
          </cell>
          <cell r="F3496">
            <v>437.98</v>
          </cell>
        </row>
        <row r="3497">
          <cell r="A3497" t="str">
            <v>6119781985</v>
          </cell>
          <cell r="B3497">
            <v>61</v>
          </cell>
          <cell r="C3497">
            <v>1978</v>
          </cell>
          <cell r="D3497">
            <v>1985</v>
          </cell>
          <cell r="E3497">
            <v>0</v>
          </cell>
          <cell r="F3497">
            <v>0</v>
          </cell>
        </row>
        <row r="3498">
          <cell r="A3498" t="str">
            <v>6119781986</v>
          </cell>
          <cell r="B3498">
            <v>61</v>
          </cell>
          <cell r="C3498">
            <v>1978</v>
          </cell>
          <cell r="D3498">
            <v>1986</v>
          </cell>
          <cell r="E3498">
            <v>1731</v>
          </cell>
          <cell r="F3498">
            <v>9167.3799999999992</v>
          </cell>
        </row>
        <row r="3499">
          <cell r="A3499" t="str">
            <v>6119791979</v>
          </cell>
          <cell r="B3499">
            <v>61</v>
          </cell>
          <cell r="C3499">
            <v>1979</v>
          </cell>
          <cell r="D3499">
            <v>1979</v>
          </cell>
          <cell r="E3499">
            <v>1.97</v>
          </cell>
          <cell r="F3499">
            <v>8031.4</v>
          </cell>
        </row>
        <row r="3500">
          <cell r="A3500" t="str">
            <v>6119791980</v>
          </cell>
          <cell r="B3500">
            <v>61</v>
          </cell>
          <cell r="C3500">
            <v>1979</v>
          </cell>
          <cell r="D3500">
            <v>1980</v>
          </cell>
          <cell r="E3500">
            <v>1.86</v>
          </cell>
          <cell r="F3500">
            <v>3282.4</v>
          </cell>
        </row>
        <row r="3501">
          <cell r="A3501" t="str">
            <v>6119791981</v>
          </cell>
          <cell r="B3501">
            <v>61</v>
          </cell>
          <cell r="C3501">
            <v>1979</v>
          </cell>
          <cell r="D3501">
            <v>1981</v>
          </cell>
          <cell r="E3501">
            <v>33.42</v>
          </cell>
          <cell r="F3501">
            <v>27203.58</v>
          </cell>
        </row>
        <row r="3502">
          <cell r="A3502" t="str">
            <v>6119791982</v>
          </cell>
          <cell r="B3502">
            <v>61</v>
          </cell>
          <cell r="C3502">
            <v>1979</v>
          </cell>
          <cell r="D3502">
            <v>1982</v>
          </cell>
          <cell r="E3502">
            <v>2.1800000000000002</v>
          </cell>
          <cell r="F3502">
            <v>805.34</v>
          </cell>
        </row>
        <row r="3503">
          <cell r="A3503" t="str">
            <v>6119791983</v>
          </cell>
          <cell r="B3503">
            <v>61</v>
          </cell>
          <cell r="C3503">
            <v>1979</v>
          </cell>
          <cell r="D3503">
            <v>1983</v>
          </cell>
          <cell r="E3503">
            <v>9.1300000000000008</v>
          </cell>
          <cell r="F3503">
            <v>1372.99</v>
          </cell>
        </row>
        <row r="3504">
          <cell r="A3504" t="str">
            <v>6119791984</v>
          </cell>
          <cell r="B3504">
            <v>61</v>
          </cell>
          <cell r="C3504">
            <v>1979</v>
          </cell>
          <cell r="D3504">
            <v>1984</v>
          </cell>
          <cell r="E3504">
            <v>149.91</v>
          </cell>
          <cell r="F3504">
            <v>4757.84</v>
          </cell>
        </row>
        <row r="3505">
          <cell r="A3505" t="str">
            <v>6119791985</v>
          </cell>
          <cell r="B3505">
            <v>61</v>
          </cell>
          <cell r="C3505">
            <v>1979</v>
          </cell>
          <cell r="D3505">
            <v>1985</v>
          </cell>
          <cell r="E3505">
            <v>23270.87</v>
          </cell>
          <cell r="F3505">
            <v>182513.43</v>
          </cell>
        </row>
        <row r="3506">
          <cell r="A3506" t="str">
            <v>6119791988</v>
          </cell>
          <cell r="B3506">
            <v>61</v>
          </cell>
          <cell r="C3506">
            <v>1979</v>
          </cell>
          <cell r="D3506">
            <v>1988</v>
          </cell>
          <cell r="E3506">
            <v>11907</v>
          </cell>
          <cell r="F3506">
            <v>45234.69</v>
          </cell>
        </row>
        <row r="3507">
          <cell r="A3507" t="str">
            <v>611980.</v>
          </cell>
          <cell r="B3507">
            <v>61</v>
          </cell>
          <cell r="C3507">
            <v>1980</v>
          </cell>
          <cell r="D3507" t="str">
            <v>.</v>
          </cell>
          <cell r="E3507" t="str">
            <v>.</v>
          </cell>
          <cell r="F3507" t="str">
            <v>.</v>
          </cell>
        </row>
        <row r="3508">
          <cell r="A3508" t="str">
            <v>6119801980</v>
          </cell>
          <cell r="B3508">
            <v>61</v>
          </cell>
          <cell r="C3508">
            <v>1980</v>
          </cell>
          <cell r="D3508">
            <v>1980</v>
          </cell>
          <cell r="E3508">
            <v>0.91</v>
          </cell>
          <cell r="F3508">
            <v>1605.91</v>
          </cell>
        </row>
        <row r="3509">
          <cell r="A3509" t="str">
            <v>6119801981</v>
          </cell>
          <cell r="B3509">
            <v>61</v>
          </cell>
          <cell r="C3509">
            <v>1980</v>
          </cell>
          <cell r="D3509">
            <v>1981</v>
          </cell>
          <cell r="E3509">
            <v>49.33</v>
          </cell>
          <cell r="F3509">
            <v>40154.18</v>
          </cell>
        </row>
        <row r="3510">
          <cell r="A3510" t="str">
            <v>6119801982</v>
          </cell>
          <cell r="B3510">
            <v>61</v>
          </cell>
          <cell r="C3510">
            <v>1980</v>
          </cell>
          <cell r="D3510">
            <v>1982</v>
          </cell>
          <cell r="E3510">
            <v>1122.56</v>
          </cell>
          <cell r="F3510">
            <v>414699.48</v>
          </cell>
        </row>
        <row r="3511">
          <cell r="A3511" t="str">
            <v>6119801983</v>
          </cell>
          <cell r="B3511">
            <v>61</v>
          </cell>
          <cell r="C3511">
            <v>1980</v>
          </cell>
          <cell r="D3511">
            <v>1983</v>
          </cell>
          <cell r="E3511">
            <v>947.83</v>
          </cell>
          <cell r="F3511">
            <v>142536.57</v>
          </cell>
        </row>
        <row r="3512">
          <cell r="A3512" t="str">
            <v>6119801984</v>
          </cell>
          <cell r="B3512">
            <v>61</v>
          </cell>
          <cell r="C3512">
            <v>1980</v>
          </cell>
          <cell r="D3512">
            <v>1984</v>
          </cell>
          <cell r="E3512">
            <v>208.74</v>
          </cell>
          <cell r="F3512">
            <v>6624.99</v>
          </cell>
        </row>
        <row r="3513">
          <cell r="A3513" t="str">
            <v>6119801985</v>
          </cell>
          <cell r="B3513">
            <v>61</v>
          </cell>
          <cell r="C3513">
            <v>1980</v>
          </cell>
          <cell r="D3513">
            <v>1985</v>
          </cell>
          <cell r="E3513">
            <v>518.78</v>
          </cell>
          <cell r="F3513">
            <v>4068.79</v>
          </cell>
        </row>
        <row r="3514">
          <cell r="A3514" t="str">
            <v>6119801986</v>
          </cell>
          <cell r="B3514">
            <v>61</v>
          </cell>
          <cell r="C3514">
            <v>1980</v>
          </cell>
          <cell r="D3514">
            <v>1986</v>
          </cell>
          <cell r="E3514">
            <v>57043</v>
          </cell>
          <cell r="F3514">
            <v>302099.73</v>
          </cell>
        </row>
        <row r="3515">
          <cell r="A3515" t="str">
            <v>6119801989</v>
          </cell>
          <cell r="B3515">
            <v>61</v>
          </cell>
          <cell r="C3515">
            <v>1980</v>
          </cell>
          <cell r="D3515">
            <v>1989</v>
          </cell>
          <cell r="E3515">
            <v>372360</v>
          </cell>
          <cell r="F3515">
            <v>1177029.96</v>
          </cell>
        </row>
        <row r="3516">
          <cell r="A3516" t="str">
            <v>6119801990</v>
          </cell>
          <cell r="B3516">
            <v>61</v>
          </cell>
          <cell r="C3516">
            <v>1980</v>
          </cell>
          <cell r="D3516">
            <v>1990</v>
          </cell>
          <cell r="E3516">
            <v>29976</v>
          </cell>
          <cell r="F3516">
            <v>80875.25</v>
          </cell>
        </row>
        <row r="3517">
          <cell r="A3517" t="str">
            <v>6119801991</v>
          </cell>
          <cell r="B3517">
            <v>61</v>
          </cell>
          <cell r="C3517">
            <v>1980</v>
          </cell>
          <cell r="D3517">
            <v>1991</v>
          </cell>
          <cell r="E3517">
            <v>6370</v>
          </cell>
          <cell r="F3517">
            <v>14440.79</v>
          </cell>
        </row>
        <row r="3518">
          <cell r="A3518" t="str">
            <v>6119801992</v>
          </cell>
          <cell r="B3518">
            <v>61</v>
          </cell>
          <cell r="C3518">
            <v>1980</v>
          </cell>
          <cell r="D3518">
            <v>1992</v>
          </cell>
          <cell r="E3518">
            <v>-2763</v>
          </cell>
          <cell r="F3518">
            <v>-5595.07</v>
          </cell>
        </row>
        <row r="3519">
          <cell r="A3519" t="str">
            <v>6119811990</v>
          </cell>
          <cell r="B3519">
            <v>61</v>
          </cell>
          <cell r="C3519">
            <v>1981</v>
          </cell>
          <cell r="D3519">
            <v>1990</v>
          </cell>
          <cell r="E3519">
            <v>394</v>
          </cell>
          <cell r="F3519">
            <v>1063.01</v>
          </cell>
        </row>
        <row r="3520">
          <cell r="A3520" t="str">
            <v>611982.</v>
          </cell>
          <cell r="B3520">
            <v>61</v>
          </cell>
          <cell r="C3520">
            <v>1982</v>
          </cell>
          <cell r="D3520" t="str">
            <v>.</v>
          </cell>
          <cell r="E3520" t="str">
            <v>.</v>
          </cell>
          <cell r="F3520" t="str">
            <v>.</v>
          </cell>
        </row>
        <row r="3521">
          <cell r="A3521" t="str">
            <v>6119821982</v>
          </cell>
          <cell r="B3521">
            <v>61</v>
          </cell>
          <cell r="C3521">
            <v>1982</v>
          </cell>
          <cell r="D3521">
            <v>1982</v>
          </cell>
          <cell r="E3521">
            <v>27.33</v>
          </cell>
          <cell r="F3521">
            <v>10096.33</v>
          </cell>
        </row>
        <row r="3522">
          <cell r="A3522" t="str">
            <v>6119821983</v>
          </cell>
          <cell r="B3522">
            <v>61</v>
          </cell>
          <cell r="C3522">
            <v>1982</v>
          </cell>
          <cell r="D3522">
            <v>1983</v>
          </cell>
          <cell r="E3522">
            <v>31.64</v>
          </cell>
          <cell r="F3522">
            <v>4758.09</v>
          </cell>
        </row>
        <row r="3523">
          <cell r="A3523" t="str">
            <v>6119821984</v>
          </cell>
          <cell r="B3523">
            <v>61</v>
          </cell>
          <cell r="C3523">
            <v>1982</v>
          </cell>
          <cell r="D3523">
            <v>1984</v>
          </cell>
          <cell r="E3523">
            <v>717.39</v>
          </cell>
          <cell r="F3523">
            <v>22768.52</v>
          </cell>
        </row>
        <row r="3524">
          <cell r="A3524" t="str">
            <v>6119821985</v>
          </cell>
          <cell r="B3524">
            <v>61</v>
          </cell>
          <cell r="C3524">
            <v>1982</v>
          </cell>
          <cell r="D3524">
            <v>1985</v>
          </cell>
          <cell r="E3524">
            <v>15351.25</v>
          </cell>
          <cell r="F3524">
            <v>120399.85</v>
          </cell>
        </row>
        <row r="3525">
          <cell r="A3525" t="str">
            <v>6119821986</v>
          </cell>
          <cell r="B3525">
            <v>61</v>
          </cell>
          <cell r="C3525">
            <v>1982</v>
          </cell>
          <cell r="D3525">
            <v>1986</v>
          </cell>
          <cell r="E3525">
            <v>410</v>
          </cell>
          <cell r="F3525">
            <v>2171.36</v>
          </cell>
        </row>
        <row r="3526">
          <cell r="A3526" t="str">
            <v>6119821987</v>
          </cell>
          <cell r="B3526">
            <v>61</v>
          </cell>
          <cell r="C3526">
            <v>1982</v>
          </cell>
          <cell r="D3526">
            <v>1987</v>
          </cell>
          <cell r="E3526">
            <v>60278</v>
          </cell>
          <cell r="F3526">
            <v>266368.48</v>
          </cell>
        </row>
        <row r="3527">
          <cell r="A3527" t="str">
            <v>6119821988</v>
          </cell>
          <cell r="B3527">
            <v>61</v>
          </cell>
          <cell r="C3527">
            <v>1982</v>
          </cell>
          <cell r="D3527">
            <v>1988</v>
          </cell>
          <cell r="E3527">
            <v>1701</v>
          </cell>
          <cell r="F3527">
            <v>6462.1</v>
          </cell>
        </row>
        <row r="3528">
          <cell r="A3528" t="str">
            <v>6119821989</v>
          </cell>
          <cell r="B3528">
            <v>61</v>
          </cell>
          <cell r="C3528">
            <v>1982</v>
          </cell>
          <cell r="D3528">
            <v>1989</v>
          </cell>
          <cell r="E3528">
            <v>59969</v>
          </cell>
          <cell r="F3528">
            <v>189562.01</v>
          </cell>
        </row>
        <row r="3529">
          <cell r="A3529" t="str">
            <v>6119821992</v>
          </cell>
          <cell r="B3529">
            <v>61</v>
          </cell>
          <cell r="C3529">
            <v>1982</v>
          </cell>
          <cell r="D3529">
            <v>1992</v>
          </cell>
          <cell r="E3529">
            <v>8570</v>
          </cell>
          <cell r="F3529">
            <v>17354.25</v>
          </cell>
        </row>
        <row r="3530">
          <cell r="A3530" t="str">
            <v>6119821993</v>
          </cell>
          <cell r="B3530">
            <v>61</v>
          </cell>
          <cell r="C3530">
            <v>1982</v>
          </cell>
          <cell r="D3530">
            <v>1993</v>
          </cell>
          <cell r="E3530">
            <v>340000</v>
          </cell>
          <cell r="F3530">
            <v>620500</v>
          </cell>
        </row>
        <row r="3531">
          <cell r="A3531" t="str">
            <v>611983.</v>
          </cell>
          <cell r="B3531">
            <v>61</v>
          </cell>
          <cell r="C3531">
            <v>1983</v>
          </cell>
          <cell r="D3531" t="str">
            <v>.</v>
          </cell>
          <cell r="E3531" t="str">
            <v>.</v>
          </cell>
          <cell r="F3531" t="str">
            <v>.</v>
          </cell>
        </row>
        <row r="3532">
          <cell r="A3532" t="str">
            <v>6119831983</v>
          </cell>
          <cell r="B3532">
            <v>61</v>
          </cell>
          <cell r="C3532">
            <v>1983</v>
          </cell>
          <cell r="D3532">
            <v>1983</v>
          </cell>
          <cell r="E3532">
            <v>64.55</v>
          </cell>
          <cell r="F3532">
            <v>9707.16</v>
          </cell>
        </row>
        <row r="3533">
          <cell r="A3533" t="str">
            <v>6119831984</v>
          </cell>
          <cell r="B3533">
            <v>61</v>
          </cell>
          <cell r="C3533">
            <v>1983</v>
          </cell>
          <cell r="D3533">
            <v>1984</v>
          </cell>
          <cell r="E3533">
            <v>530.44000000000005</v>
          </cell>
          <cell r="F3533">
            <v>16835.099999999999</v>
          </cell>
        </row>
        <row r="3534">
          <cell r="A3534" t="str">
            <v>6119831985</v>
          </cell>
          <cell r="B3534">
            <v>61</v>
          </cell>
          <cell r="C3534">
            <v>1983</v>
          </cell>
          <cell r="D3534">
            <v>1985</v>
          </cell>
          <cell r="E3534">
            <v>22302.55</v>
          </cell>
          <cell r="F3534">
            <v>174918.9</v>
          </cell>
        </row>
        <row r="3535">
          <cell r="A3535" t="str">
            <v>The SAS</v>
          </cell>
          <cell r="D3535" t="str">
            <v>The SAS</v>
          </cell>
          <cell r="E3535" t="str">
            <v>System</v>
          </cell>
          <cell r="F3535">
            <v>0.375</v>
          </cell>
        </row>
        <row r="3536">
          <cell r="A3536">
            <v>0</v>
          </cell>
        </row>
        <row r="3537">
          <cell r="A3537">
            <v>0</v>
          </cell>
        </row>
        <row r="3538">
          <cell r="A3538">
            <v>0</v>
          </cell>
          <cell r="E3538" t="str">
            <v>PD_LOSS_</v>
          </cell>
        </row>
        <row r="3539">
          <cell r="A3539" t="str">
            <v>VEH_TYPEUNDERYR    PRODY</v>
          </cell>
          <cell r="B3539" t="str">
            <v>VEH_TYPE</v>
          </cell>
          <cell r="C3539" t="str">
            <v>UNDERY</v>
          </cell>
          <cell r="D3539" t="str">
            <v>R    PRODY</v>
          </cell>
          <cell r="E3539" t="str">
            <v>R       SHEKEL</v>
          </cell>
          <cell r="F3539" t="str">
            <v>INDEXLOSS</v>
          </cell>
        </row>
        <row r="3540">
          <cell r="A3540">
            <v>0</v>
          </cell>
        </row>
        <row r="3541">
          <cell r="A3541" t="str">
            <v>6119831986</v>
          </cell>
          <cell r="B3541">
            <v>61</v>
          </cell>
          <cell r="C3541">
            <v>1983</v>
          </cell>
          <cell r="D3541">
            <v>1986</v>
          </cell>
          <cell r="E3541">
            <v>6317</v>
          </cell>
          <cell r="F3541">
            <v>33454.83</v>
          </cell>
        </row>
        <row r="3542">
          <cell r="A3542" t="str">
            <v>6119831987</v>
          </cell>
          <cell r="B3542">
            <v>61</v>
          </cell>
          <cell r="C3542">
            <v>1983</v>
          </cell>
          <cell r="D3542">
            <v>1987</v>
          </cell>
          <cell r="E3542">
            <v>1412</v>
          </cell>
          <cell r="F3542">
            <v>6239.63</v>
          </cell>
        </row>
        <row r="3543">
          <cell r="A3543" t="str">
            <v>6119831988</v>
          </cell>
          <cell r="B3543">
            <v>61</v>
          </cell>
          <cell r="C3543">
            <v>1983</v>
          </cell>
          <cell r="D3543">
            <v>1988</v>
          </cell>
          <cell r="E3543">
            <v>6641</v>
          </cell>
          <cell r="F3543">
            <v>25229.16</v>
          </cell>
        </row>
        <row r="3544">
          <cell r="A3544" t="str">
            <v>6119831989</v>
          </cell>
          <cell r="B3544">
            <v>61</v>
          </cell>
          <cell r="C3544">
            <v>1983</v>
          </cell>
          <cell r="D3544">
            <v>1989</v>
          </cell>
          <cell r="E3544">
            <v>129517</v>
          </cell>
          <cell r="F3544">
            <v>409403.24</v>
          </cell>
        </row>
        <row r="3545">
          <cell r="A3545" t="str">
            <v>6119831990</v>
          </cell>
          <cell r="B3545">
            <v>61</v>
          </cell>
          <cell r="C3545">
            <v>1983</v>
          </cell>
          <cell r="D3545">
            <v>1990</v>
          </cell>
          <cell r="E3545">
            <v>1208</v>
          </cell>
          <cell r="F3545">
            <v>3259.18</v>
          </cell>
        </row>
        <row r="3546">
          <cell r="A3546" t="str">
            <v>6119831991</v>
          </cell>
          <cell r="B3546">
            <v>61</v>
          </cell>
          <cell r="C3546">
            <v>1983</v>
          </cell>
          <cell r="D3546">
            <v>1991</v>
          </cell>
          <cell r="E3546">
            <v>51885</v>
          </cell>
          <cell r="F3546">
            <v>117623.29</v>
          </cell>
        </row>
        <row r="3547">
          <cell r="A3547" t="str">
            <v>6119831992</v>
          </cell>
          <cell r="B3547">
            <v>61</v>
          </cell>
          <cell r="C3547">
            <v>1983</v>
          </cell>
          <cell r="D3547">
            <v>1992</v>
          </cell>
          <cell r="E3547">
            <v>39643</v>
          </cell>
          <cell r="F3547">
            <v>80277.070000000007</v>
          </cell>
        </row>
        <row r="3548">
          <cell r="A3548" t="str">
            <v>611984.</v>
          </cell>
          <cell r="B3548">
            <v>61</v>
          </cell>
          <cell r="C3548">
            <v>1984</v>
          </cell>
          <cell r="D3548" t="str">
            <v>.</v>
          </cell>
          <cell r="E3548" t="str">
            <v>.</v>
          </cell>
          <cell r="F3548" t="str">
            <v>.</v>
          </cell>
        </row>
        <row r="3549">
          <cell r="A3549" t="str">
            <v>6119841984</v>
          </cell>
          <cell r="B3549">
            <v>61</v>
          </cell>
          <cell r="C3549">
            <v>1984</v>
          </cell>
          <cell r="D3549">
            <v>1984</v>
          </cell>
          <cell r="E3549">
            <v>52.97</v>
          </cell>
          <cell r="F3549">
            <v>1681.16</v>
          </cell>
        </row>
        <row r="3550">
          <cell r="A3550" t="str">
            <v>6119841985</v>
          </cell>
          <cell r="B3550">
            <v>61</v>
          </cell>
          <cell r="C3550">
            <v>1984</v>
          </cell>
          <cell r="D3550">
            <v>1985</v>
          </cell>
          <cell r="E3550">
            <v>9673.83</v>
          </cell>
          <cell r="F3550">
            <v>75871.850000000006</v>
          </cell>
        </row>
        <row r="3551">
          <cell r="A3551" t="str">
            <v>6119841986</v>
          </cell>
          <cell r="B3551">
            <v>61</v>
          </cell>
          <cell r="C3551">
            <v>1984</v>
          </cell>
          <cell r="D3551">
            <v>1986</v>
          </cell>
          <cell r="E3551">
            <v>25129</v>
          </cell>
          <cell r="F3551">
            <v>133083.18</v>
          </cell>
        </row>
        <row r="3552">
          <cell r="A3552" t="str">
            <v>6119841987</v>
          </cell>
          <cell r="B3552">
            <v>61</v>
          </cell>
          <cell r="C3552">
            <v>1984</v>
          </cell>
          <cell r="D3552">
            <v>1987</v>
          </cell>
          <cell r="E3552">
            <v>158679</v>
          </cell>
          <cell r="F3552">
            <v>701202.5</v>
          </cell>
        </row>
        <row r="3553">
          <cell r="A3553" t="str">
            <v>6119841988</v>
          </cell>
          <cell r="B3553">
            <v>61</v>
          </cell>
          <cell r="C3553">
            <v>1984</v>
          </cell>
          <cell r="D3553">
            <v>1988</v>
          </cell>
          <cell r="E3553">
            <v>42822</v>
          </cell>
          <cell r="F3553">
            <v>162680.78</v>
          </cell>
        </row>
        <row r="3554">
          <cell r="A3554" t="str">
            <v>6119841989</v>
          </cell>
          <cell r="B3554">
            <v>61</v>
          </cell>
          <cell r="C3554">
            <v>1984</v>
          </cell>
          <cell r="D3554">
            <v>1989</v>
          </cell>
          <cell r="E3554">
            <v>21098</v>
          </cell>
          <cell r="F3554">
            <v>66690.78</v>
          </cell>
        </row>
        <row r="3555">
          <cell r="A3555" t="str">
            <v>6119841990</v>
          </cell>
          <cell r="B3555">
            <v>61</v>
          </cell>
          <cell r="C3555">
            <v>1984</v>
          </cell>
          <cell r="D3555">
            <v>1990</v>
          </cell>
          <cell r="E3555">
            <v>1725</v>
          </cell>
          <cell r="F3555">
            <v>4654.05</v>
          </cell>
        </row>
        <row r="3556">
          <cell r="A3556" t="str">
            <v>6119841991</v>
          </cell>
          <cell r="B3556">
            <v>61</v>
          </cell>
          <cell r="C3556">
            <v>1984</v>
          </cell>
          <cell r="D3556">
            <v>1991</v>
          </cell>
          <cell r="E3556">
            <v>5664</v>
          </cell>
          <cell r="F3556">
            <v>12840.29</v>
          </cell>
        </row>
        <row r="3557">
          <cell r="A3557" t="str">
            <v>6119841992</v>
          </cell>
          <cell r="B3557">
            <v>61</v>
          </cell>
          <cell r="C3557">
            <v>1984</v>
          </cell>
          <cell r="D3557">
            <v>1992</v>
          </cell>
          <cell r="E3557">
            <v>531</v>
          </cell>
          <cell r="F3557">
            <v>1075.28</v>
          </cell>
        </row>
        <row r="3558">
          <cell r="A3558" t="str">
            <v>6119841993</v>
          </cell>
          <cell r="B3558">
            <v>61</v>
          </cell>
          <cell r="C3558">
            <v>1984</v>
          </cell>
          <cell r="D3558">
            <v>1993</v>
          </cell>
          <cell r="E3558">
            <v>136659</v>
          </cell>
          <cell r="F3558">
            <v>249402.68</v>
          </cell>
        </row>
        <row r="3559">
          <cell r="A3559" t="str">
            <v>6119841994</v>
          </cell>
          <cell r="B3559">
            <v>61</v>
          </cell>
          <cell r="C3559">
            <v>1984</v>
          </cell>
          <cell r="D3559">
            <v>1994</v>
          </cell>
          <cell r="E3559">
            <v>11700</v>
          </cell>
          <cell r="F3559">
            <v>19012.5</v>
          </cell>
        </row>
        <row r="3560">
          <cell r="A3560" t="str">
            <v>6119841995</v>
          </cell>
          <cell r="B3560">
            <v>61</v>
          </cell>
          <cell r="C3560">
            <v>1984</v>
          </cell>
          <cell r="D3560">
            <v>1995</v>
          </cell>
          <cell r="E3560">
            <v>10108</v>
          </cell>
          <cell r="F3560">
            <v>14929.52</v>
          </cell>
        </row>
        <row r="3561">
          <cell r="A3561" t="str">
            <v>6119851985</v>
          </cell>
          <cell r="B3561">
            <v>61</v>
          </cell>
          <cell r="C3561">
            <v>1985</v>
          </cell>
          <cell r="D3561">
            <v>1985</v>
          </cell>
          <cell r="E3561">
            <v>65.55</v>
          </cell>
          <cell r="F3561">
            <v>514.11</v>
          </cell>
        </row>
        <row r="3562">
          <cell r="A3562" t="str">
            <v>6119851986</v>
          </cell>
          <cell r="B3562">
            <v>61</v>
          </cell>
          <cell r="C3562">
            <v>1985</v>
          </cell>
          <cell r="D3562">
            <v>1986</v>
          </cell>
          <cell r="E3562">
            <v>2059</v>
          </cell>
          <cell r="F3562">
            <v>10904.46</v>
          </cell>
        </row>
        <row r="3563">
          <cell r="A3563" t="str">
            <v>6119851987</v>
          </cell>
          <cell r="B3563">
            <v>61</v>
          </cell>
          <cell r="C3563">
            <v>1985</v>
          </cell>
          <cell r="D3563">
            <v>1987</v>
          </cell>
          <cell r="E3563">
            <v>829</v>
          </cell>
          <cell r="F3563">
            <v>3663.35</v>
          </cell>
        </row>
        <row r="3564">
          <cell r="A3564" t="str">
            <v>6119851988</v>
          </cell>
          <cell r="B3564">
            <v>61</v>
          </cell>
          <cell r="C3564">
            <v>1985</v>
          </cell>
          <cell r="D3564">
            <v>1988</v>
          </cell>
          <cell r="E3564">
            <v>52074</v>
          </cell>
          <cell r="F3564">
            <v>197829.13</v>
          </cell>
        </row>
        <row r="3565">
          <cell r="A3565" t="str">
            <v>6119851989</v>
          </cell>
          <cell r="B3565">
            <v>61</v>
          </cell>
          <cell r="C3565">
            <v>1985</v>
          </cell>
          <cell r="D3565">
            <v>1989</v>
          </cell>
          <cell r="E3565">
            <v>34088</v>
          </cell>
          <cell r="F3565">
            <v>107752.17</v>
          </cell>
        </row>
        <row r="3566">
          <cell r="A3566" t="str">
            <v>6119851990</v>
          </cell>
          <cell r="B3566">
            <v>61</v>
          </cell>
          <cell r="C3566">
            <v>1985</v>
          </cell>
          <cell r="D3566">
            <v>1990</v>
          </cell>
          <cell r="E3566">
            <v>8802</v>
          </cell>
          <cell r="F3566">
            <v>23747.8</v>
          </cell>
        </row>
        <row r="3567">
          <cell r="A3567" t="str">
            <v>6119861986</v>
          </cell>
          <cell r="B3567">
            <v>61</v>
          </cell>
          <cell r="C3567">
            <v>1986</v>
          </cell>
          <cell r="D3567">
            <v>1986</v>
          </cell>
          <cell r="E3567">
            <v>2872</v>
          </cell>
          <cell r="F3567">
            <v>15210.11</v>
          </cell>
        </row>
        <row r="3568">
          <cell r="A3568" t="str">
            <v>6119861987</v>
          </cell>
          <cell r="B3568">
            <v>61</v>
          </cell>
          <cell r="C3568">
            <v>1986</v>
          </cell>
          <cell r="D3568">
            <v>1987</v>
          </cell>
          <cell r="E3568">
            <v>4250</v>
          </cell>
          <cell r="F3568">
            <v>18780.75</v>
          </cell>
        </row>
        <row r="3569">
          <cell r="A3569" t="str">
            <v>6119861988</v>
          </cell>
          <cell r="B3569">
            <v>61</v>
          </cell>
          <cell r="C3569">
            <v>1986</v>
          </cell>
          <cell r="D3569">
            <v>1988</v>
          </cell>
          <cell r="E3569">
            <v>20266</v>
          </cell>
          <cell r="F3569">
            <v>76990.53</v>
          </cell>
        </row>
        <row r="3570">
          <cell r="A3570" t="str">
            <v>6119861989</v>
          </cell>
          <cell r="B3570">
            <v>61</v>
          </cell>
          <cell r="C3570">
            <v>1986</v>
          </cell>
          <cell r="D3570">
            <v>1989</v>
          </cell>
          <cell r="E3570">
            <v>29540</v>
          </cell>
          <cell r="F3570">
            <v>93375.94</v>
          </cell>
        </row>
        <row r="3571">
          <cell r="A3571" t="str">
            <v>6119861990</v>
          </cell>
          <cell r="B3571">
            <v>61</v>
          </cell>
          <cell r="C3571">
            <v>1986</v>
          </cell>
          <cell r="D3571">
            <v>1990</v>
          </cell>
          <cell r="E3571">
            <v>5139</v>
          </cell>
          <cell r="F3571">
            <v>13865.02</v>
          </cell>
        </row>
        <row r="3572">
          <cell r="A3572" t="str">
            <v>6119861991</v>
          </cell>
          <cell r="B3572">
            <v>61</v>
          </cell>
          <cell r="C3572">
            <v>1986</v>
          </cell>
          <cell r="D3572">
            <v>1991</v>
          </cell>
          <cell r="E3572">
            <v>93264</v>
          </cell>
          <cell r="F3572">
            <v>211429.49</v>
          </cell>
        </row>
        <row r="3573">
          <cell r="A3573" t="str">
            <v>6119861994</v>
          </cell>
          <cell r="B3573">
            <v>61</v>
          </cell>
          <cell r="C3573">
            <v>1986</v>
          </cell>
          <cell r="D3573">
            <v>1994</v>
          </cell>
          <cell r="E3573">
            <v>4251</v>
          </cell>
          <cell r="F3573">
            <v>6907.88</v>
          </cell>
        </row>
        <row r="3574">
          <cell r="A3574" t="str">
            <v>6119861995</v>
          </cell>
          <cell r="B3574">
            <v>61</v>
          </cell>
          <cell r="C3574">
            <v>1986</v>
          </cell>
          <cell r="D3574">
            <v>1995</v>
          </cell>
          <cell r="E3574">
            <v>961</v>
          </cell>
          <cell r="F3574">
            <v>1419.4</v>
          </cell>
        </row>
        <row r="3575">
          <cell r="A3575" t="str">
            <v>611987.</v>
          </cell>
          <cell r="B3575">
            <v>61</v>
          </cell>
          <cell r="C3575">
            <v>1987</v>
          </cell>
          <cell r="D3575" t="str">
            <v>.</v>
          </cell>
          <cell r="E3575" t="str">
            <v>.</v>
          </cell>
          <cell r="F3575" t="str">
            <v>.</v>
          </cell>
        </row>
        <row r="3576">
          <cell r="A3576" t="str">
            <v>6119871987</v>
          </cell>
          <cell r="B3576">
            <v>61</v>
          </cell>
          <cell r="C3576">
            <v>1987</v>
          </cell>
          <cell r="D3576">
            <v>1987</v>
          </cell>
          <cell r="E3576">
            <v>966</v>
          </cell>
          <cell r="F3576">
            <v>4268.75</v>
          </cell>
        </row>
        <row r="3577">
          <cell r="A3577" t="str">
            <v>6119871988</v>
          </cell>
          <cell r="B3577">
            <v>61</v>
          </cell>
          <cell r="C3577">
            <v>1987</v>
          </cell>
          <cell r="D3577">
            <v>1988</v>
          </cell>
          <cell r="E3577">
            <v>4290</v>
          </cell>
          <cell r="F3577">
            <v>16297.71</v>
          </cell>
        </row>
        <row r="3578">
          <cell r="A3578" t="str">
            <v>6119871989</v>
          </cell>
          <cell r="B3578">
            <v>61</v>
          </cell>
          <cell r="C3578">
            <v>1987</v>
          </cell>
          <cell r="D3578">
            <v>1989</v>
          </cell>
          <cell r="E3578">
            <v>51773</v>
          </cell>
          <cell r="F3578">
            <v>163654.45000000001</v>
          </cell>
        </row>
        <row r="3579">
          <cell r="A3579" t="str">
            <v>6119871990</v>
          </cell>
          <cell r="B3579">
            <v>61</v>
          </cell>
          <cell r="C3579">
            <v>1987</v>
          </cell>
          <cell r="D3579">
            <v>1990</v>
          </cell>
          <cell r="E3579">
            <v>12447</v>
          </cell>
          <cell r="F3579">
            <v>33582.01</v>
          </cell>
        </row>
        <row r="3580">
          <cell r="A3580" t="str">
            <v>6119871991</v>
          </cell>
          <cell r="B3580">
            <v>61</v>
          </cell>
          <cell r="C3580">
            <v>1987</v>
          </cell>
          <cell r="D3580">
            <v>1991</v>
          </cell>
          <cell r="E3580">
            <v>1209</v>
          </cell>
          <cell r="F3580">
            <v>2740.8</v>
          </cell>
        </row>
        <row r="3581">
          <cell r="A3581" t="str">
            <v>6119871992</v>
          </cell>
          <cell r="B3581">
            <v>61</v>
          </cell>
          <cell r="C3581">
            <v>1987</v>
          </cell>
          <cell r="D3581">
            <v>1992</v>
          </cell>
          <cell r="E3581">
            <v>111841</v>
          </cell>
          <cell r="F3581">
            <v>226478.02</v>
          </cell>
        </row>
        <row r="3582">
          <cell r="A3582" t="str">
            <v>6119871993</v>
          </cell>
          <cell r="B3582">
            <v>61</v>
          </cell>
          <cell r="C3582">
            <v>1987</v>
          </cell>
          <cell r="D3582">
            <v>1993</v>
          </cell>
          <cell r="E3582">
            <v>12097</v>
          </cell>
          <cell r="F3582">
            <v>22077.03</v>
          </cell>
        </row>
        <row r="3583">
          <cell r="A3583" t="str">
            <v>6119871996</v>
          </cell>
          <cell r="B3583">
            <v>61</v>
          </cell>
          <cell r="C3583">
            <v>1987</v>
          </cell>
          <cell r="D3583">
            <v>1996</v>
          </cell>
          <cell r="E3583">
            <v>98321</v>
          </cell>
          <cell r="F3583">
            <v>130373.65</v>
          </cell>
        </row>
        <row r="3584">
          <cell r="A3584" t="str">
            <v>6119881988</v>
          </cell>
          <cell r="B3584">
            <v>61</v>
          </cell>
          <cell r="C3584">
            <v>1988</v>
          </cell>
          <cell r="D3584">
            <v>1988</v>
          </cell>
          <cell r="E3584">
            <v>1795</v>
          </cell>
          <cell r="F3584">
            <v>6819.2</v>
          </cell>
        </row>
        <row r="3585">
          <cell r="A3585" t="str">
            <v>6119881989</v>
          </cell>
          <cell r="B3585">
            <v>61</v>
          </cell>
          <cell r="C3585">
            <v>1988</v>
          </cell>
          <cell r="D3585">
            <v>1989</v>
          </cell>
          <cell r="E3585">
            <v>18548</v>
          </cell>
          <cell r="F3585">
            <v>58630.23</v>
          </cell>
        </row>
        <row r="3586">
          <cell r="A3586" t="str">
            <v>6119881990</v>
          </cell>
          <cell r="B3586">
            <v>61</v>
          </cell>
          <cell r="C3586">
            <v>1988</v>
          </cell>
          <cell r="D3586">
            <v>1990</v>
          </cell>
          <cell r="E3586">
            <v>50601</v>
          </cell>
          <cell r="F3586">
            <v>136521.5</v>
          </cell>
        </row>
        <row r="3587">
          <cell r="A3587" t="str">
            <v>6119881991</v>
          </cell>
          <cell r="B3587">
            <v>61</v>
          </cell>
          <cell r="C3587">
            <v>1988</v>
          </cell>
          <cell r="D3587">
            <v>1991</v>
          </cell>
          <cell r="E3587">
            <v>45420</v>
          </cell>
          <cell r="F3587">
            <v>102967.14</v>
          </cell>
        </row>
        <row r="3588">
          <cell r="A3588" t="str">
            <v>6119881992</v>
          </cell>
          <cell r="B3588">
            <v>61</v>
          </cell>
          <cell r="C3588">
            <v>1988</v>
          </cell>
          <cell r="D3588">
            <v>1992</v>
          </cell>
          <cell r="E3588">
            <v>15087</v>
          </cell>
          <cell r="F3588">
            <v>30551.18</v>
          </cell>
        </row>
        <row r="3589">
          <cell r="A3589" t="str">
            <v>6119881993</v>
          </cell>
          <cell r="B3589">
            <v>61</v>
          </cell>
          <cell r="C3589">
            <v>1988</v>
          </cell>
          <cell r="D3589">
            <v>1993</v>
          </cell>
          <cell r="E3589">
            <v>8057</v>
          </cell>
          <cell r="F3589">
            <v>14704.02</v>
          </cell>
        </row>
        <row r="3590">
          <cell r="A3590" t="str">
            <v>6119881994</v>
          </cell>
          <cell r="B3590">
            <v>61</v>
          </cell>
          <cell r="C3590">
            <v>1988</v>
          </cell>
          <cell r="D3590">
            <v>1994</v>
          </cell>
          <cell r="E3590">
            <v>2556</v>
          </cell>
          <cell r="F3590">
            <v>4153.5</v>
          </cell>
        </row>
        <row r="3591">
          <cell r="A3591" t="str">
            <v>6119881995</v>
          </cell>
          <cell r="B3591">
            <v>61</v>
          </cell>
          <cell r="C3591">
            <v>1988</v>
          </cell>
          <cell r="D3591">
            <v>1995</v>
          </cell>
          <cell r="E3591">
            <v>62736</v>
          </cell>
          <cell r="F3591">
            <v>92661.07</v>
          </cell>
        </row>
        <row r="3592">
          <cell r="A3592" t="str">
            <v>6119881996</v>
          </cell>
          <cell r="B3592">
            <v>61</v>
          </cell>
          <cell r="C3592">
            <v>1988</v>
          </cell>
          <cell r="D3592">
            <v>1996</v>
          </cell>
          <cell r="E3592">
            <v>34990</v>
          </cell>
          <cell r="F3592">
            <v>46396.74</v>
          </cell>
        </row>
        <row r="3593">
          <cell r="A3593" t="str">
            <v>611989.</v>
          </cell>
          <cell r="B3593">
            <v>61</v>
          </cell>
          <cell r="C3593">
            <v>1989</v>
          </cell>
          <cell r="D3593" t="str">
            <v>.</v>
          </cell>
          <cell r="E3593" t="str">
            <v>.</v>
          </cell>
          <cell r="F3593" t="str">
            <v>.</v>
          </cell>
        </row>
        <row r="3594">
          <cell r="A3594" t="str">
            <v>6119891989</v>
          </cell>
          <cell r="B3594">
            <v>61</v>
          </cell>
          <cell r="C3594">
            <v>1989</v>
          </cell>
          <cell r="D3594">
            <v>1989</v>
          </cell>
          <cell r="E3594">
            <v>480</v>
          </cell>
          <cell r="F3594">
            <v>1517.28</v>
          </cell>
        </row>
        <row r="3595">
          <cell r="A3595" t="str">
            <v>6119891990</v>
          </cell>
          <cell r="B3595">
            <v>61</v>
          </cell>
          <cell r="C3595">
            <v>1989</v>
          </cell>
          <cell r="D3595">
            <v>1990</v>
          </cell>
          <cell r="E3595">
            <v>10330</v>
          </cell>
          <cell r="F3595">
            <v>27870.34</v>
          </cell>
        </row>
        <row r="3596">
          <cell r="A3596" t="str">
            <v>The SAS</v>
          </cell>
          <cell r="D3596" t="str">
            <v>The SAS</v>
          </cell>
          <cell r="E3596" t="str">
            <v>System</v>
          </cell>
          <cell r="F3596">
            <v>0.375</v>
          </cell>
        </row>
        <row r="3597">
          <cell r="A3597">
            <v>0</v>
          </cell>
        </row>
        <row r="3598">
          <cell r="A3598">
            <v>0</v>
          </cell>
        </row>
        <row r="3599">
          <cell r="A3599">
            <v>0</v>
          </cell>
          <cell r="E3599" t="str">
            <v>PD_LOSS_</v>
          </cell>
        </row>
        <row r="3600">
          <cell r="A3600" t="str">
            <v>VEH_TYPEUNDERYR    PRODY</v>
          </cell>
          <cell r="B3600" t="str">
            <v>VEH_TYPE</v>
          </cell>
          <cell r="C3600" t="str">
            <v>UNDERY</v>
          </cell>
          <cell r="D3600" t="str">
            <v>R    PRODY</v>
          </cell>
          <cell r="E3600" t="str">
            <v>R     SHEKEL</v>
          </cell>
          <cell r="F3600" t="str">
            <v>INDEXLOSS</v>
          </cell>
        </row>
        <row r="3601">
          <cell r="A3601">
            <v>0</v>
          </cell>
        </row>
        <row r="3602">
          <cell r="A3602" t="str">
            <v>6119891991</v>
          </cell>
          <cell r="B3602">
            <v>61</v>
          </cell>
          <cell r="C3602">
            <v>1989</v>
          </cell>
          <cell r="D3602">
            <v>1991</v>
          </cell>
          <cell r="E3602">
            <v>44189</v>
          </cell>
          <cell r="F3602">
            <v>100176.46</v>
          </cell>
        </row>
        <row r="3603">
          <cell r="A3603" t="str">
            <v>6119891992</v>
          </cell>
          <cell r="B3603">
            <v>61</v>
          </cell>
          <cell r="C3603">
            <v>1989</v>
          </cell>
          <cell r="D3603">
            <v>1992</v>
          </cell>
          <cell r="E3603">
            <v>213940</v>
          </cell>
          <cell r="F3603">
            <v>433228.5</v>
          </cell>
        </row>
        <row r="3604">
          <cell r="A3604" t="str">
            <v>6119891993</v>
          </cell>
          <cell r="B3604">
            <v>61</v>
          </cell>
          <cell r="C3604">
            <v>1989</v>
          </cell>
          <cell r="D3604">
            <v>1993</v>
          </cell>
          <cell r="E3604">
            <v>4549</v>
          </cell>
          <cell r="F3604">
            <v>8301.92</v>
          </cell>
        </row>
        <row r="3605">
          <cell r="A3605" t="str">
            <v>6119891994</v>
          </cell>
          <cell r="B3605">
            <v>61</v>
          </cell>
          <cell r="C3605">
            <v>1989</v>
          </cell>
          <cell r="D3605">
            <v>1994</v>
          </cell>
          <cell r="E3605">
            <v>135492</v>
          </cell>
          <cell r="F3605">
            <v>220174.5</v>
          </cell>
        </row>
        <row r="3606">
          <cell r="A3606" t="str">
            <v>6119891996</v>
          </cell>
          <cell r="B3606">
            <v>61</v>
          </cell>
          <cell r="C3606">
            <v>1989</v>
          </cell>
          <cell r="D3606">
            <v>1996</v>
          </cell>
          <cell r="E3606">
            <v>702</v>
          </cell>
          <cell r="F3606">
            <v>930.85</v>
          </cell>
        </row>
        <row r="3607">
          <cell r="A3607" t="str">
            <v>6119901990</v>
          </cell>
          <cell r="B3607">
            <v>61</v>
          </cell>
          <cell r="C3607">
            <v>1990</v>
          </cell>
          <cell r="D3607">
            <v>1990</v>
          </cell>
          <cell r="E3607">
            <v>1687</v>
          </cell>
          <cell r="F3607">
            <v>4551.53</v>
          </cell>
        </row>
        <row r="3608">
          <cell r="A3608" t="str">
            <v>6119901991</v>
          </cell>
          <cell r="B3608">
            <v>61</v>
          </cell>
          <cell r="C3608">
            <v>1990</v>
          </cell>
          <cell r="D3608">
            <v>1991</v>
          </cell>
          <cell r="E3608">
            <v>64666</v>
          </cell>
          <cell r="F3608">
            <v>146597.82</v>
          </cell>
        </row>
        <row r="3609">
          <cell r="A3609" t="str">
            <v>6119901992</v>
          </cell>
          <cell r="B3609">
            <v>61</v>
          </cell>
          <cell r="C3609">
            <v>1990</v>
          </cell>
          <cell r="D3609">
            <v>1992</v>
          </cell>
          <cell r="E3609">
            <v>154040</v>
          </cell>
          <cell r="F3609">
            <v>311931</v>
          </cell>
        </row>
        <row r="3610">
          <cell r="A3610" t="str">
            <v>6119901993</v>
          </cell>
          <cell r="B3610">
            <v>61</v>
          </cell>
          <cell r="C3610">
            <v>1990</v>
          </cell>
          <cell r="D3610">
            <v>1993</v>
          </cell>
          <cell r="E3610">
            <v>607891</v>
          </cell>
          <cell r="F3610">
            <v>1109401.07</v>
          </cell>
        </row>
        <row r="3611">
          <cell r="A3611" t="str">
            <v>6119901995</v>
          </cell>
          <cell r="B3611">
            <v>61</v>
          </cell>
          <cell r="C3611">
            <v>1990</v>
          </cell>
          <cell r="D3611">
            <v>1995</v>
          </cell>
          <cell r="E3611">
            <v>44211</v>
          </cell>
          <cell r="F3611">
            <v>65299.65</v>
          </cell>
        </row>
        <row r="3612">
          <cell r="A3612" t="str">
            <v>6119901998</v>
          </cell>
          <cell r="B3612">
            <v>61</v>
          </cell>
          <cell r="C3612">
            <v>1990</v>
          </cell>
          <cell r="D3612">
            <v>1998</v>
          </cell>
          <cell r="E3612">
            <v>19700</v>
          </cell>
          <cell r="F3612">
            <v>22733.8</v>
          </cell>
        </row>
        <row r="3613">
          <cell r="A3613" t="str">
            <v>6119911992</v>
          </cell>
          <cell r="B3613">
            <v>61</v>
          </cell>
          <cell r="C3613">
            <v>1991</v>
          </cell>
          <cell r="D3613">
            <v>1992</v>
          </cell>
          <cell r="E3613">
            <v>20713</v>
          </cell>
          <cell r="F3613">
            <v>41943.83</v>
          </cell>
        </row>
        <row r="3614">
          <cell r="A3614" t="str">
            <v>6119911993</v>
          </cell>
          <cell r="B3614">
            <v>61</v>
          </cell>
          <cell r="C3614">
            <v>1991</v>
          </cell>
          <cell r="D3614">
            <v>1993</v>
          </cell>
          <cell r="E3614">
            <v>231471</v>
          </cell>
          <cell r="F3614">
            <v>422434.57</v>
          </cell>
        </row>
        <row r="3615">
          <cell r="A3615" t="str">
            <v>6119911994</v>
          </cell>
          <cell r="B3615">
            <v>61</v>
          </cell>
          <cell r="C3615">
            <v>1991</v>
          </cell>
          <cell r="D3615">
            <v>1994</v>
          </cell>
          <cell r="E3615">
            <v>17344</v>
          </cell>
          <cell r="F3615">
            <v>28184</v>
          </cell>
        </row>
        <row r="3616">
          <cell r="A3616" t="str">
            <v>6119911995</v>
          </cell>
          <cell r="B3616">
            <v>61</v>
          </cell>
          <cell r="C3616">
            <v>1991</v>
          </cell>
          <cell r="D3616">
            <v>1995</v>
          </cell>
          <cell r="E3616">
            <v>55256</v>
          </cell>
          <cell r="F3616">
            <v>81613.11</v>
          </cell>
        </row>
        <row r="3617">
          <cell r="A3617" t="str">
            <v>6119911996</v>
          </cell>
          <cell r="B3617">
            <v>61</v>
          </cell>
          <cell r="C3617">
            <v>1991</v>
          </cell>
          <cell r="D3617">
            <v>1996</v>
          </cell>
          <cell r="E3617">
            <v>145590</v>
          </cell>
          <cell r="F3617">
            <v>193052.34</v>
          </cell>
        </row>
        <row r="3618">
          <cell r="A3618" t="str">
            <v>6119911997</v>
          </cell>
          <cell r="B3618">
            <v>61</v>
          </cell>
          <cell r="C3618">
            <v>1991</v>
          </cell>
          <cell r="D3618">
            <v>1997</v>
          </cell>
          <cell r="E3618">
            <v>248</v>
          </cell>
          <cell r="F3618">
            <v>301.82</v>
          </cell>
        </row>
        <row r="3619">
          <cell r="A3619" t="str">
            <v>611992.</v>
          </cell>
          <cell r="B3619">
            <v>61</v>
          </cell>
          <cell r="C3619">
            <v>1992</v>
          </cell>
          <cell r="D3619" t="str">
            <v>.</v>
          </cell>
          <cell r="E3619" t="str">
            <v>.</v>
          </cell>
          <cell r="F3619" t="str">
            <v>.</v>
          </cell>
        </row>
        <row r="3620">
          <cell r="A3620" t="str">
            <v>6119921992</v>
          </cell>
          <cell r="B3620">
            <v>61</v>
          </cell>
          <cell r="C3620">
            <v>1992</v>
          </cell>
          <cell r="D3620">
            <v>1992</v>
          </cell>
          <cell r="E3620">
            <v>4677</v>
          </cell>
          <cell r="F3620">
            <v>9470.92</v>
          </cell>
        </row>
        <row r="3621">
          <cell r="A3621" t="str">
            <v>6119921993</v>
          </cell>
          <cell r="B3621">
            <v>61</v>
          </cell>
          <cell r="C3621">
            <v>1992</v>
          </cell>
          <cell r="D3621">
            <v>1993</v>
          </cell>
          <cell r="E3621">
            <v>41771</v>
          </cell>
          <cell r="F3621">
            <v>76232.070000000007</v>
          </cell>
        </row>
        <row r="3622">
          <cell r="A3622" t="str">
            <v>6119921994</v>
          </cell>
          <cell r="B3622">
            <v>61</v>
          </cell>
          <cell r="C3622">
            <v>1992</v>
          </cell>
          <cell r="D3622">
            <v>1994</v>
          </cell>
          <cell r="E3622">
            <v>79235</v>
          </cell>
          <cell r="F3622">
            <v>128756.88</v>
          </cell>
        </row>
        <row r="3623">
          <cell r="A3623" t="str">
            <v>6119921995</v>
          </cell>
          <cell r="B3623">
            <v>61</v>
          </cell>
          <cell r="C3623">
            <v>1992</v>
          </cell>
          <cell r="D3623">
            <v>1995</v>
          </cell>
          <cell r="E3623">
            <v>32799</v>
          </cell>
          <cell r="F3623">
            <v>48444.12</v>
          </cell>
        </row>
        <row r="3624">
          <cell r="A3624" t="str">
            <v>6119921996</v>
          </cell>
          <cell r="B3624">
            <v>61</v>
          </cell>
          <cell r="C3624">
            <v>1992</v>
          </cell>
          <cell r="D3624">
            <v>1996</v>
          </cell>
          <cell r="E3624">
            <v>65112</v>
          </cell>
          <cell r="F3624">
            <v>86338.51</v>
          </cell>
        </row>
        <row r="3625">
          <cell r="A3625" t="str">
            <v>6119921997</v>
          </cell>
          <cell r="B3625">
            <v>61</v>
          </cell>
          <cell r="C3625">
            <v>1992</v>
          </cell>
          <cell r="D3625">
            <v>1997</v>
          </cell>
          <cell r="E3625">
            <v>40480</v>
          </cell>
          <cell r="F3625">
            <v>49264.160000000003</v>
          </cell>
        </row>
        <row r="3626">
          <cell r="A3626" t="str">
            <v>6119921998</v>
          </cell>
          <cell r="B3626">
            <v>61</v>
          </cell>
          <cell r="C3626">
            <v>1992</v>
          </cell>
          <cell r="D3626">
            <v>1998</v>
          </cell>
          <cell r="E3626">
            <v>114829</v>
          </cell>
          <cell r="F3626">
            <v>132512.67000000001</v>
          </cell>
        </row>
        <row r="3627">
          <cell r="A3627" t="str">
            <v>6119921999</v>
          </cell>
          <cell r="B3627">
            <v>61</v>
          </cell>
          <cell r="C3627">
            <v>1992</v>
          </cell>
          <cell r="D3627">
            <v>1999</v>
          </cell>
          <cell r="E3627">
            <v>218</v>
          </cell>
          <cell r="F3627">
            <v>239.15</v>
          </cell>
        </row>
        <row r="3628">
          <cell r="A3628" t="str">
            <v>6119931993</v>
          </cell>
          <cell r="B3628">
            <v>61</v>
          </cell>
          <cell r="C3628">
            <v>1993</v>
          </cell>
          <cell r="D3628">
            <v>1993</v>
          </cell>
          <cell r="E3628">
            <v>23394</v>
          </cell>
          <cell r="F3628">
            <v>42694.05</v>
          </cell>
        </row>
        <row r="3629">
          <cell r="A3629" t="str">
            <v>6119931994</v>
          </cell>
          <cell r="B3629">
            <v>61</v>
          </cell>
          <cell r="C3629">
            <v>1993</v>
          </cell>
          <cell r="D3629">
            <v>1994</v>
          </cell>
          <cell r="E3629">
            <v>98241</v>
          </cell>
          <cell r="F3629">
            <v>159641.63</v>
          </cell>
        </row>
        <row r="3630">
          <cell r="A3630" t="str">
            <v>6119931995</v>
          </cell>
          <cell r="B3630">
            <v>61</v>
          </cell>
          <cell r="C3630">
            <v>1993</v>
          </cell>
          <cell r="D3630">
            <v>1995</v>
          </cell>
          <cell r="E3630">
            <v>45470</v>
          </cell>
          <cell r="F3630">
            <v>67159.19</v>
          </cell>
        </row>
        <row r="3631">
          <cell r="A3631" t="str">
            <v>6119931996</v>
          </cell>
          <cell r="B3631">
            <v>61</v>
          </cell>
          <cell r="C3631">
            <v>1993</v>
          </cell>
          <cell r="D3631">
            <v>1996</v>
          </cell>
          <cell r="E3631">
            <v>209</v>
          </cell>
          <cell r="F3631">
            <v>277.13</v>
          </cell>
        </row>
        <row r="3632">
          <cell r="A3632" t="str">
            <v>6119931997</v>
          </cell>
          <cell r="B3632">
            <v>61</v>
          </cell>
          <cell r="C3632">
            <v>1993</v>
          </cell>
          <cell r="D3632">
            <v>1997</v>
          </cell>
          <cell r="E3632">
            <v>3858</v>
          </cell>
          <cell r="F3632">
            <v>4695.1899999999996</v>
          </cell>
        </row>
        <row r="3633">
          <cell r="A3633" t="str">
            <v>6119931998</v>
          </cell>
          <cell r="B3633">
            <v>61</v>
          </cell>
          <cell r="C3633">
            <v>1993</v>
          </cell>
          <cell r="D3633">
            <v>1998</v>
          </cell>
          <cell r="E3633">
            <v>7209</v>
          </cell>
          <cell r="F3633">
            <v>8319.19</v>
          </cell>
        </row>
        <row r="3634">
          <cell r="A3634" t="str">
            <v>6119931999</v>
          </cell>
          <cell r="B3634">
            <v>61</v>
          </cell>
          <cell r="C3634">
            <v>1993</v>
          </cell>
          <cell r="D3634">
            <v>1999</v>
          </cell>
          <cell r="E3634">
            <v>782</v>
          </cell>
          <cell r="F3634">
            <v>857.85</v>
          </cell>
        </row>
        <row r="3635">
          <cell r="A3635" t="str">
            <v>6119932001</v>
          </cell>
          <cell r="B3635">
            <v>61</v>
          </cell>
          <cell r="C3635">
            <v>1993</v>
          </cell>
          <cell r="D3635">
            <v>2001</v>
          </cell>
          <cell r="E3635">
            <v>1139</v>
          </cell>
          <cell r="F3635">
            <v>1222.1500000000001</v>
          </cell>
        </row>
        <row r="3636">
          <cell r="A3636" t="str">
            <v>6119932002</v>
          </cell>
          <cell r="B3636">
            <v>61</v>
          </cell>
          <cell r="C3636">
            <v>1993</v>
          </cell>
          <cell r="D3636">
            <v>2002</v>
          </cell>
          <cell r="E3636">
            <v>4030</v>
          </cell>
          <cell r="F3636">
            <v>4094.48</v>
          </cell>
        </row>
        <row r="3637">
          <cell r="A3637" t="str">
            <v>6119941994</v>
          </cell>
          <cell r="B3637">
            <v>61</v>
          </cell>
          <cell r="C3637">
            <v>1994</v>
          </cell>
          <cell r="D3637">
            <v>1994</v>
          </cell>
          <cell r="E3637">
            <v>8320</v>
          </cell>
          <cell r="F3637">
            <v>13520</v>
          </cell>
        </row>
        <row r="3638">
          <cell r="A3638" t="str">
            <v>6119941995</v>
          </cell>
          <cell r="B3638">
            <v>61</v>
          </cell>
          <cell r="C3638">
            <v>1994</v>
          </cell>
          <cell r="D3638">
            <v>1995</v>
          </cell>
          <cell r="E3638">
            <v>5548</v>
          </cell>
          <cell r="F3638">
            <v>8194.4</v>
          </cell>
        </row>
        <row r="3639">
          <cell r="A3639" t="str">
            <v>6119941996</v>
          </cell>
          <cell r="B3639">
            <v>61</v>
          </cell>
          <cell r="C3639">
            <v>1994</v>
          </cell>
          <cell r="D3639">
            <v>1996</v>
          </cell>
          <cell r="E3639">
            <v>351</v>
          </cell>
          <cell r="F3639">
            <v>465.43</v>
          </cell>
        </row>
        <row r="3640">
          <cell r="A3640" t="str">
            <v>6119941998</v>
          </cell>
          <cell r="B3640">
            <v>61</v>
          </cell>
          <cell r="C3640">
            <v>1994</v>
          </cell>
          <cell r="D3640">
            <v>1998</v>
          </cell>
          <cell r="E3640">
            <v>2925</v>
          </cell>
          <cell r="F3640">
            <v>3375.45</v>
          </cell>
        </row>
        <row r="3641">
          <cell r="A3641" t="str">
            <v>6119941999</v>
          </cell>
          <cell r="B3641">
            <v>61</v>
          </cell>
          <cell r="C3641">
            <v>1994</v>
          </cell>
          <cell r="D3641">
            <v>1999</v>
          </cell>
          <cell r="E3641">
            <v>26974</v>
          </cell>
          <cell r="F3641">
            <v>29590.48</v>
          </cell>
        </row>
        <row r="3642">
          <cell r="A3642" t="str">
            <v>6119942001</v>
          </cell>
          <cell r="B3642">
            <v>61</v>
          </cell>
          <cell r="C3642">
            <v>1994</v>
          </cell>
          <cell r="D3642">
            <v>2001</v>
          </cell>
          <cell r="E3642">
            <v>5616</v>
          </cell>
          <cell r="F3642">
            <v>6025.97</v>
          </cell>
        </row>
        <row r="3643">
          <cell r="A3643" t="str">
            <v>6119942002</v>
          </cell>
          <cell r="B3643">
            <v>61</v>
          </cell>
          <cell r="C3643">
            <v>1994</v>
          </cell>
          <cell r="D3643">
            <v>2002</v>
          </cell>
          <cell r="E3643">
            <v>2096</v>
          </cell>
          <cell r="F3643">
            <v>2129.54</v>
          </cell>
        </row>
        <row r="3644">
          <cell r="A3644" t="str">
            <v>6119951997</v>
          </cell>
          <cell r="B3644">
            <v>61</v>
          </cell>
          <cell r="C3644">
            <v>1995</v>
          </cell>
          <cell r="D3644">
            <v>1997</v>
          </cell>
          <cell r="E3644">
            <v>8225</v>
          </cell>
          <cell r="F3644">
            <v>10009.82</v>
          </cell>
        </row>
        <row r="3645">
          <cell r="A3645" t="str">
            <v>6119951998</v>
          </cell>
          <cell r="B3645">
            <v>61</v>
          </cell>
          <cell r="C3645">
            <v>1995</v>
          </cell>
          <cell r="D3645">
            <v>1998</v>
          </cell>
          <cell r="E3645">
            <v>74894</v>
          </cell>
          <cell r="F3645">
            <v>86427.68</v>
          </cell>
        </row>
        <row r="3646">
          <cell r="A3646" t="str">
            <v>6119951999</v>
          </cell>
          <cell r="B3646">
            <v>61</v>
          </cell>
          <cell r="C3646">
            <v>1995</v>
          </cell>
          <cell r="D3646">
            <v>1999</v>
          </cell>
          <cell r="E3646">
            <v>18268</v>
          </cell>
          <cell r="F3646">
            <v>20040</v>
          </cell>
        </row>
        <row r="3647">
          <cell r="A3647" t="str">
            <v>611996.</v>
          </cell>
          <cell r="B3647">
            <v>61</v>
          </cell>
          <cell r="C3647">
            <v>1996</v>
          </cell>
          <cell r="D3647" t="str">
            <v>.</v>
          </cell>
          <cell r="E3647" t="str">
            <v>.</v>
          </cell>
          <cell r="F3647" t="str">
            <v>.</v>
          </cell>
        </row>
        <row r="3648">
          <cell r="A3648" t="str">
            <v>6119961997</v>
          </cell>
          <cell r="B3648">
            <v>61</v>
          </cell>
          <cell r="C3648">
            <v>1996</v>
          </cell>
          <cell r="D3648">
            <v>1997</v>
          </cell>
          <cell r="E3648">
            <v>1405</v>
          </cell>
          <cell r="F3648">
            <v>1709.89</v>
          </cell>
        </row>
        <row r="3649">
          <cell r="A3649" t="str">
            <v>6119961998</v>
          </cell>
          <cell r="B3649">
            <v>61</v>
          </cell>
          <cell r="C3649">
            <v>1996</v>
          </cell>
          <cell r="D3649">
            <v>1998</v>
          </cell>
          <cell r="E3649">
            <v>4500</v>
          </cell>
          <cell r="F3649">
            <v>5193</v>
          </cell>
        </row>
        <row r="3650">
          <cell r="A3650" t="str">
            <v>6119971997</v>
          </cell>
          <cell r="B3650">
            <v>61</v>
          </cell>
          <cell r="C3650">
            <v>1997</v>
          </cell>
          <cell r="D3650">
            <v>1997</v>
          </cell>
          <cell r="E3650">
            <v>4053</v>
          </cell>
          <cell r="F3650">
            <v>4932.5</v>
          </cell>
        </row>
        <row r="3651">
          <cell r="A3651" t="str">
            <v>6119971998</v>
          </cell>
          <cell r="B3651">
            <v>61</v>
          </cell>
          <cell r="C3651">
            <v>1997</v>
          </cell>
          <cell r="D3651">
            <v>1998</v>
          </cell>
          <cell r="E3651">
            <v>28154</v>
          </cell>
          <cell r="F3651">
            <v>32489.72</v>
          </cell>
        </row>
        <row r="3652">
          <cell r="A3652" t="str">
            <v>6119971999</v>
          </cell>
          <cell r="B3652">
            <v>61</v>
          </cell>
          <cell r="C3652">
            <v>1997</v>
          </cell>
          <cell r="D3652">
            <v>1999</v>
          </cell>
          <cell r="E3652">
            <v>376</v>
          </cell>
          <cell r="F3652">
            <v>412.47</v>
          </cell>
        </row>
        <row r="3653">
          <cell r="A3653" t="str">
            <v>6119972000</v>
          </cell>
          <cell r="B3653">
            <v>61</v>
          </cell>
          <cell r="C3653">
            <v>1997</v>
          </cell>
          <cell r="D3653">
            <v>2000</v>
          </cell>
          <cell r="E3653">
            <v>1080</v>
          </cell>
          <cell r="F3653">
            <v>1171.8</v>
          </cell>
        </row>
        <row r="3654">
          <cell r="A3654" t="str">
            <v>6119972001</v>
          </cell>
          <cell r="B3654">
            <v>61</v>
          </cell>
          <cell r="C3654">
            <v>1997</v>
          </cell>
          <cell r="D3654">
            <v>2001</v>
          </cell>
          <cell r="E3654">
            <v>4400</v>
          </cell>
          <cell r="F3654">
            <v>4721.2</v>
          </cell>
        </row>
        <row r="3655">
          <cell r="A3655" t="str">
            <v>6119972002</v>
          </cell>
          <cell r="B3655">
            <v>61</v>
          </cell>
          <cell r="C3655">
            <v>1997</v>
          </cell>
          <cell r="D3655">
            <v>2002</v>
          </cell>
          <cell r="E3655">
            <v>13037</v>
          </cell>
          <cell r="F3655">
            <v>13245.59</v>
          </cell>
        </row>
        <row r="3656">
          <cell r="A3656" t="str">
            <v>611999.</v>
          </cell>
          <cell r="B3656">
            <v>61</v>
          </cell>
          <cell r="C3656">
            <v>1999</v>
          </cell>
          <cell r="D3656" t="str">
            <v>.</v>
          </cell>
          <cell r="E3656" t="str">
            <v>.</v>
          </cell>
          <cell r="F3656" t="str">
            <v>.</v>
          </cell>
        </row>
        <row r="3657">
          <cell r="A3657" t="str">
            <v>The SAS</v>
          </cell>
          <cell r="D3657" t="str">
            <v>The SAS</v>
          </cell>
          <cell r="E3657" t="str">
            <v>System</v>
          </cell>
          <cell r="F3657">
            <v>0.375</v>
          </cell>
        </row>
        <row r="3658">
          <cell r="A3658">
            <v>0</v>
          </cell>
        </row>
        <row r="3659">
          <cell r="A3659">
            <v>0</v>
          </cell>
        </row>
        <row r="3660">
          <cell r="A3660">
            <v>0</v>
          </cell>
          <cell r="E3660" t="str">
            <v>PD_LOSS_</v>
          </cell>
        </row>
        <row r="3661">
          <cell r="A3661" t="str">
            <v>VEH_TYPEUNDERYR    PROD</v>
          </cell>
          <cell r="B3661" t="str">
            <v>VEH_TYPE</v>
          </cell>
          <cell r="C3661" t="str">
            <v>UNDER</v>
          </cell>
          <cell r="D3661" t="str">
            <v>YR    PROD</v>
          </cell>
          <cell r="E3661" t="str">
            <v>YR     SHEKEL</v>
          </cell>
          <cell r="F3661" t="str">
            <v>INDEXLOSS</v>
          </cell>
        </row>
        <row r="3662">
          <cell r="A3662">
            <v>0</v>
          </cell>
        </row>
        <row r="3663">
          <cell r="A3663" t="str">
            <v>611999      200</v>
          </cell>
          <cell r="B3663">
            <v>61</v>
          </cell>
          <cell r="C3663">
            <v>199</v>
          </cell>
          <cell r="D3663" t="str">
            <v>9      200</v>
          </cell>
          <cell r="E3663" t="str">
            <v>1        1521</v>
          </cell>
          <cell r="F3663">
            <v>1632.03</v>
          </cell>
        </row>
        <row r="3664">
          <cell r="A3664" t="str">
            <v>611999      200</v>
          </cell>
          <cell r="B3664">
            <v>61</v>
          </cell>
          <cell r="C3664">
            <v>199</v>
          </cell>
          <cell r="D3664" t="str">
            <v>9      200</v>
          </cell>
          <cell r="E3664" t="str">
            <v>2        1684</v>
          </cell>
          <cell r="F3664">
            <v>1710.94</v>
          </cell>
        </row>
        <row r="3665">
          <cell r="A3665" t="str">
            <v>612000</v>
          </cell>
          <cell r="B3665">
            <v>61</v>
          </cell>
          <cell r="C3665">
            <v>200</v>
          </cell>
          <cell r="D3665">
            <v>0</v>
          </cell>
          <cell r="E3665" t="str">
            <v>.           .</v>
          </cell>
          <cell r="F3665" t="str">
            <v>.</v>
          </cell>
        </row>
        <row r="3666">
          <cell r="A3666" t="str">
            <v>612000      200</v>
          </cell>
          <cell r="B3666">
            <v>61</v>
          </cell>
          <cell r="C3666">
            <v>200</v>
          </cell>
          <cell r="D3666" t="str">
            <v>0      200</v>
          </cell>
          <cell r="E3666" t="str">
            <v>1       23663</v>
          </cell>
          <cell r="F3666">
            <v>25390.400000000001</v>
          </cell>
        </row>
        <row r="3667">
          <cell r="A3667" t="str">
            <v>612000      200</v>
          </cell>
          <cell r="B3667">
            <v>61</v>
          </cell>
          <cell r="C3667">
            <v>200</v>
          </cell>
          <cell r="D3667" t="str">
            <v>0      200</v>
          </cell>
          <cell r="E3667" t="str">
            <v>2        7915</v>
          </cell>
          <cell r="F3667">
            <v>8041.64</v>
          </cell>
        </row>
        <row r="3668">
          <cell r="A3668" t="str">
            <v>621997      200</v>
          </cell>
          <cell r="B3668">
            <v>62</v>
          </cell>
          <cell r="C3668">
            <v>199</v>
          </cell>
          <cell r="D3668" t="str">
            <v>7      200</v>
          </cell>
          <cell r="E3668" t="str">
            <v>1       10137</v>
          </cell>
          <cell r="F3668">
            <v>10877</v>
          </cell>
        </row>
        <row r="3669">
          <cell r="A3669" t="str">
            <v>621997      200</v>
          </cell>
          <cell r="B3669">
            <v>62</v>
          </cell>
          <cell r="C3669">
            <v>199</v>
          </cell>
          <cell r="D3669" t="str">
            <v>7      200</v>
          </cell>
          <cell r="E3669" t="str">
            <v>2      135102</v>
          </cell>
          <cell r="F3669">
            <v>137263.63</v>
          </cell>
        </row>
        <row r="3670">
          <cell r="A3670" t="str">
            <v>621998</v>
          </cell>
          <cell r="B3670">
            <v>62</v>
          </cell>
          <cell r="C3670">
            <v>199</v>
          </cell>
          <cell r="D3670">
            <v>8</v>
          </cell>
          <cell r="E3670" t="str">
            <v>.           .</v>
          </cell>
          <cell r="F3670" t="str">
            <v>.</v>
          </cell>
        </row>
        <row r="3671">
          <cell r="A3671" t="str">
            <v>621999      200</v>
          </cell>
          <cell r="B3671">
            <v>62</v>
          </cell>
          <cell r="C3671">
            <v>199</v>
          </cell>
          <cell r="D3671" t="str">
            <v>9      200</v>
          </cell>
          <cell r="E3671" t="str">
            <v>0         466</v>
          </cell>
          <cell r="F3671">
            <v>505.61</v>
          </cell>
        </row>
        <row r="3672">
          <cell r="A3672" t="str">
            <v>621999      200</v>
          </cell>
          <cell r="B3672">
            <v>62</v>
          </cell>
          <cell r="C3672">
            <v>199</v>
          </cell>
          <cell r="D3672" t="str">
            <v>9      200</v>
          </cell>
          <cell r="E3672" t="str">
            <v>1        6174</v>
          </cell>
          <cell r="F3672">
            <v>6624.7</v>
          </cell>
        </row>
        <row r="3673">
          <cell r="A3673" t="str">
            <v>621999      200</v>
          </cell>
          <cell r="B3673">
            <v>62</v>
          </cell>
          <cell r="C3673">
            <v>199</v>
          </cell>
          <cell r="D3673" t="str">
            <v>9      200</v>
          </cell>
          <cell r="E3673" t="str">
            <v>2        1593</v>
          </cell>
          <cell r="F3673">
            <v>1618.49</v>
          </cell>
        </row>
        <row r="3674">
          <cell r="A3674" t="str">
            <v>622000</v>
          </cell>
          <cell r="B3674">
            <v>62</v>
          </cell>
          <cell r="C3674">
            <v>200</v>
          </cell>
          <cell r="D3674">
            <v>0</v>
          </cell>
          <cell r="E3674" t="str">
            <v>.           .</v>
          </cell>
          <cell r="F3674" t="str">
            <v>.</v>
          </cell>
        </row>
        <row r="3675">
          <cell r="A3675" t="str">
            <v>622000      200</v>
          </cell>
          <cell r="B3675">
            <v>62</v>
          </cell>
          <cell r="C3675">
            <v>200</v>
          </cell>
          <cell r="D3675" t="str">
            <v>0      200</v>
          </cell>
          <cell r="E3675" t="str">
            <v>1       23157</v>
          </cell>
          <cell r="F3675">
            <v>24847.46</v>
          </cell>
        </row>
        <row r="3676">
          <cell r="A3676" t="str">
            <v>622000      200</v>
          </cell>
          <cell r="B3676">
            <v>62</v>
          </cell>
          <cell r="C3676">
            <v>200</v>
          </cell>
          <cell r="D3676" t="str">
            <v>0      200</v>
          </cell>
          <cell r="E3676" t="str">
            <v>2       40031</v>
          </cell>
          <cell r="F3676">
            <v>40671.5</v>
          </cell>
        </row>
        <row r="3677">
          <cell r="A3677" t="str">
            <v>622001</v>
          </cell>
          <cell r="B3677">
            <v>62</v>
          </cell>
          <cell r="C3677">
            <v>200</v>
          </cell>
          <cell r="D3677">
            <v>1</v>
          </cell>
          <cell r="E3677" t="str">
            <v>.           .</v>
          </cell>
          <cell r="F3677" t="str">
            <v>.</v>
          </cell>
        </row>
        <row r="3678">
          <cell r="A3678" t="str">
            <v>622001      200</v>
          </cell>
          <cell r="B3678">
            <v>62</v>
          </cell>
          <cell r="C3678">
            <v>200</v>
          </cell>
          <cell r="D3678" t="str">
            <v>1      200</v>
          </cell>
          <cell r="E3678" t="str">
            <v>1        2384</v>
          </cell>
          <cell r="F3678">
            <v>2558.0300000000002</v>
          </cell>
        </row>
        <row r="3679">
          <cell r="A3679" t="str">
            <v>622001      200</v>
          </cell>
          <cell r="B3679">
            <v>62</v>
          </cell>
          <cell r="C3679">
            <v>200</v>
          </cell>
          <cell r="D3679" t="str">
            <v>1      200</v>
          </cell>
          <cell r="E3679" t="str">
            <v>2       13496</v>
          </cell>
          <cell r="F3679">
            <v>13711.94</v>
          </cell>
        </row>
        <row r="3680">
          <cell r="A3680" t="str">
            <v>622002</v>
          </cell>
          <cell r="B3680">
            <v>62</v>
          </cell>
          <cell r="C3680">
            <v>200</v>
          </cell>
          <cell r="D3680">
            <v>2</v>
          </cell>
          <cell r="E3680" t="str">
            <v>.           .</v>
          </cell>
          <cell r="F3680" t="str">
            <v>.</v>
          </cell>
        </row>
        <row r="3681">
          <cell r="A3681" t="str">
            <v>642000      200</v>
          </cell>
          <cell r="B3681">
            <v>64</v>
          </cell>
          <cell r="C3681">
            <v>200</v>
          </cell>
          <cell r="D3681" t="str">
            <v>0      200</v>
          </cell>
          <cell r="E3681" t="str">
            <v>1       20026</v>
          </cell>
          <cell r="F3681">
            <v>21487.9</v>
          </cell>
        </row>
        <row r="3682">
          <cell r="A3682" t="str">
            <v>642000      200</v>
          </cell>
          <cell r="B3682">
            <v>64</v>
          </cell>
          <cell r="C3682">
            <v>200</v>
          </cell>
          <cell r="D3682" t="str">
            <v>0      200</v>
          </cell>
          <cell r="E3682" t="str">
            <v>2        1293</v>
          </cell>
          <cell r="F3682">
            <v>1313.69</v>
          </cell>
        </row>
        <row r="3683">
          <cell r="A3683" t="str">
            <v>651993</v>
          </cell>
          <cell r="B3683">
            <v>65</v>
          </cell>
          <cell r="C3683">
            <v>199</v>
          </cell>
          <cell r="D3683">
            <v>3</v>
          </cell>
          <cell r="E3683" t="str">
            <v>.           .</v>
          </cell>
          <cell r="F3683" t="str">
            <v>.</v>
          </cell>
        </row>
        <row r="3684">
          <cell r="A3684" t="str">
            <v>651994</v>
          </cell>
          <cell r="B3684">
            <v>65</v>
          </cell>
          <cell r="C3684">
            <v>199</v>
          </cell>
          <cell r="D3684">
            <v>4</v>
          </cell>
          <cell r="E3684" t="str">
            <v>.           .</v>
          </cell>
          <cell r="F3684" t="str">
            <v>.</v>
          </cell>
        </row>
        <row r="3685">
          <cell r="A3685" t="str">
            <v>651994      199</v>
          </cell>
          <cell r="B3685">
            <v>65</v>
          </cell>
          <cell r="C3685">
            <v>199</v>
          </cell>
          <cell r="D3685" t="str">
            <v>4      199</v>
          </cell>
          <cell r="E3685" t="str">
            <v>7        5978</v>
          </cell>
          <cell r="F3685">
            <v>7275.23</v>
          </cell>
        </row>
        <row r="3686">
          <cell r="A3686" t="str">
            <v>651994      199</v>
          </cell>
          <cell r="B3686">
            <v>65</v>
          </cell>
          <cell r="C3686">
            <v>199</v>
          </cell>
          <cell r="D3686" t="str">
            <v>4      199</v>
          </cell>
          <cell r="E3686" t="str">
            <v>8        2844</v>
          </cell>
          <cell r="F3686">
            <v>3281.98</v>
          </cell>
        </row>
        <row r="3687">
          <cell r="A3687" t="str">
            <v>651994      199</v>
          </cell>
          <cell r="B3687">
            <v>65</v>
          </cell>
          <cell r="C3687">
            <v>199</v>
          </cell>
          <cell r="D3687" t="str">
            <v>4      199</v>
          </cell>
          <cell r="E3687" t="str">
            <v>9       10883</v>
          </cell>
          <cell r="F3687">
            <v>11938.65</v>
          </cell>
        </row>
        <row r="3688">
          <cell r="A3688" t="str">
            <v>651995      199</v>
          </cell>
          <cell r="B3688">
            <v>65</v>
          </cell>
          <cell r="C3688">
            <v>199</v>
          </cell>
          <cell r="D3688" t="str">
            <v>5      199</v>
          </cell>
          <cell r="E3688" t="str">
            <v>7        2251</v>
          </cell>
          <cell r="F3688">
            <v>2739.47</v>
          </cell>
        </row>
        <row r="3689">
          <cell r="A3689" t="str">
            <v>651995      200</v>
          </cell>
          <cell r="B3689">
            <v>65</v>
          </cell>
          <cell r="C3689">
            <v>199</v>
          </cell>
          <cell r="D3689" t="str">
            <v>5      200</v>
          </cell>
          <cell r="E3689" t="str">
            <v>0        7646</v>
          </cell>
          <cell r="F3689">
            <v>8295.91</v>
          </cell>
        </row>
        <row r="3690">
          <cell r="A3690" t="str">
            <v>651995      200</v>
          </cell>
          <cell r="B3690">
            <v>65</v>
          </cell>
          <cell r="C3690">
            <v>199</v>
          </cell>
          <cell r="D3690" t="str">
            <v>5      200</v>
          </cell>
          <cell r="E3690" t="str">
            <v>1        1785</v>
          </cell>
          <cell r="F3690">
            <v>1915.31</v>
          </cell>
        </row>
        <row r="3691">
          <cell r="A3691" t="str">
            <v>651995      200</v>
          </cell>
          <cell r="B3691">
            <v>65</v>
          </cell>
          <cell r="C3691">
            <v>199</v>
          </cell>
          <cell r="D3691" t="str">
            <v>5      200</v>
          </cell>
          <cell r="E3691" t="str">
            <v>2         927</v>
          </cell>
          <cell r="F3691">
            <v>941.83</v>
          </cell>
        </row>
        <row r="3692">
          <cell r="A3692" t="str">
            <v>651996</v>
          </cell>
          <cell r="B3692">
            <v>65</v>
          </cell>
          <cell r="C3692">
            <v>199</v>
          </cell>
          <cell r="D3692">
            <v>6</v>
          </cell>
          <cell r="E3692" t="str">
            <v>.           .</v>
          </cell>
          <cell r="F3692" t="str">
            <v>.</v>
          </cell>
        </row>
        <row r="3693">
          <cell r="A3693" t="str">
            <v>651996      199</v>
          </cell>
          <cell r="B3693">
            <v>65</v>
          </cell>
          <cell r="C3693">
            <v>199</v>
          </cell>
          <cell r="D3693" t="str">
            <v>6      199</v>
          </cell>
          <cell r="E3693" t="str">
            <v>7        2881</v>
          </cell>
          <cell r="F3693">
            <v>3506.18</v>
          </cell>
        </row>
        <row r="3694">
          <cell r="A3694" t="str">
            <v>651996      199</v>
          </cell>
          <cell r="B3694">
            <v>65</v>
          </cell>
          <cell r="C3694">
            <v>199</v>
          </cell>
          <cell r="D3694" t="str">
            <v>6      199</v>
          </cell>
          <cell r="E3694" t="str">
            <v>8       39548</v>
          </cell>
          <cell r="F3694">
            <v>45638.39</v>
          </cell>
        </row>
        <row r="3695">
          <cell r="A3695" t="str">
            <v>651996      199</v>
          </cell>
          <cell r="B3695">
            <v>65</v>
          </cell>
          <cell r="C3695">
            <v>199</v>
          </cell>
          <cell r="D3695" t="str">
            <v>6      199</v>
          </cell>
          <cell r="E3695" t="str">
            <v>9       56420</v>
          </cell>
          <cell r="F3695">
            <v>61892.74</v>
          </cell>
        </row>
        <row r="3696">
          <cell r="A3696" t="str">
            <v>651996      200</v>
          </cell>
          <cell r="B3696">
            <v>65</v>
          </cell>
          <cell r="C3696">
            <v>199</v>
          </cell>
          <cell r="D3696" t="str">
            <v>6      200</v>
          </cell>
          <cell r="E3696" t="str">
            <v>0       40461</v>
          </cell>
          <cell r="F3696">
            <v>43900.19</v>
          </cell>
        </row>
        <row r="3697">
          <cell r="A3697" t="str">
            <v>651996      200</v>
          </cell>
          <cell r="B3697">
            <v>65</v>
          </cell>
          <cell r="C3697">
            <v>199</v>
          </cell>
          <cell r="D3697" t="str">
            <v>6      200</v>
          </cell>
          <cell r="E3697" t="str">
            <v>1       24446</v>
          </cell>
          <cell r="F3697">
            <v>26230.560000000001</v>
          </cell>
        </row>
        <row r="3698">
          <cell r="A3698" t="str">
            <v>651997</v>
          </cell>
          <cell r="B3698">
            <v>65</v>
          </cell>
          <cell r="C3698">
            <v>199</v>
          </cell>
          <cell r="D3698">
            <v>7</v>
          </cell>
          <cell r="E3698" t="str">
            <v>.           .</v>
          </cell>
          <cell r="F3698" t="str">
            <v>.</v>
          </cell>
        </row>
        <row r="3699">
          <cell r="A3699" t="str">
            <v>651997      199</v>
          </cell>
          <cell r="B3699">
            <v>65</v>
          </cell>
          <cell r="C3699">
            <v>199</v>
          </cell>
          <cell r="D3699" t="str">
            <v>7      199</v>
          </cell>
          <cell r="E3699" t="str">
            <v>7        4047</v>
          </cell>
          <cell r="F3699">
            <v>4925.2</v>
          </cell>
        </row>
        <row r="3700">
          <cell r="A3700" t="str">
            <v>651997      199</v>
          </cell>
          <cell r="B3700">
            <v>65</v>
          </cell>
          <cell r="C3700">
            <v>199</v>
          </cell>
          <cell r="D3700" t="str">
            <v>7      199</v>
          </cell>
          <cell r="E3700" t="str">
            <v>8       30798</v>
          </cell>
          <cell r="F3700">
            <v>35540.89</v>
          </cell>
        </row>
        <row r="3701">
          <cell r="A3701" t="str">
            <v>651997      199</v>
          </cell>
          <cell r="B3701">
            <v>65</v>
          </cell>
          <cell r="C3701">
            <v>199</v>
          </cell>
          <cell r="D3701" t="str">
            <v>7      199</v>
          </cell>
          <cell r="E3701" t="str">
            <v>9       78733</v>
          </cell>
          <cell r="F3701">
            <v>86370.1</v>
          </cell>
        </row>
        <row r="3702">
          <cell r="A3702" t="str">
            <v>651997      200</v>
          </cell>
          <cell r="B3702">
            <v>65</v>
          </cell>
          <cell r="C3702">
            <v>199</v>
          </cell>
          <cell r="D3702" t="str">
            <v>7      200</v>
          </cell>
          <cell r="E3702" t="str">
            <v>0       67210</v>
          </cell>
          <cell r="F3702">
            <v>72922.850000000006</v>
          </cell>
        </row>
        <row r="3703">
          <cell r="A3703" t="str">
            <v>651997      200</v>
          </cell>
          <cell r="B3703">
            <v>65</v>
          </cell>
          <cell r="C3703">
            <v>199</v>
          </cell>
          <cell r="D3703" t="str">
            <v>7      200</v>
          </cell>
          <cell r="E3703" t="str">
            <v>1      142627</v>
          </cell>
          <cell r="F3703">
            <v>153038.76999999999</v>
          </cell>
        </row>
        <row r="3704">
          <cell r="A3704" t="str">
            <v>651997      200</v>
          </cell>
          <cell r="B3704">
            <v>65</v>
          </cell>
          <cell r="C3704">
            <v>199</v>
          </cell>
          <cell r="D3704" t="str">
            <v>7      200</v>
          </cell>
          <cell r="E3704" t="str">
            <v>2        4820</v>
          </cell>
          <cell r="F3704">
            <v>4897.12</v>
          </cell>
        </row>
        <row r="3705">
          <cell r="A3705" t="str">
            <v>651998</v>
          </cell>
          <cell r="B3705">
            <v>65</v>
          </cell>
          <cell r="C3705">
            <v>199</v>
          </cell>
          <cell r="D3705">
            <v>8</v>
          </cell>
          <cell r="E3705" t="str">
            <v>.           .</v>
          </cell>
          <cell r="F3705" t="str">
            <v>.</v>
          </cell>
        </row>
        <row r="3706">
          <cell r="A3706" t="str">
            <v>651998      199</v>
          </cell>
          <cell r="B3706">
            <v>65</v>
          </cell>
          <cell r="C3706">
            <v>199</v>
          </cell>
          <cell r="D3706" t="str">
            <v>8      199</v>
          </cell>
          <cell r="E3706" t="str">
            <v>8        1691</v>
          </cell>
          <cell r="F3706">
            <v>1951.41</v>
          </cell>
        </row>
        <row r="3707">
          <cell r="A3707" t="str">
            <v>651998      200</v>
          </cell>
          <cell r="B3707">
            <v>65</v>
          </cell>
          <cell r="C3707">
            <v>199</v>
          </cell>
          <cell r="D3707" t="str">
            <v>8      200</v>
          </cell>
          <cell r="E3707" t="str">
            <v>0         676</v>
          </cell>
          <cell r="F3707">
            <v>733.46</v>
          </cell>
        </row>
        <row r="3708">
          <cell r="A3708" t="str">
            <v>651998      200</v>
          </cell>
          <cell r="B3708">
            <v>65</v>
          </cell>
          <cell r="C3708">
            <v>199</v>
          </cell>
          <cell r="D3708" t="str">
            <v>8      200</v>
          </cell>
          <cell r="E3708" t="str">
            <v>1       55444</v>
          </cell>
          <cell r="F3708">
            <v>59491.41</v>
          </cell>
        </row>
        <row r="3709">
          <cell r="A3709" t="str">
            <v>651998      200</v>
          </cell>
          <cell r="B3709">
            <v>65</v>
          </cell>
          <cell r="C3709">
            <v>199</v>
          </cell>
          <cell r="D3709" t="str">
            <v>8      200</v>
          </cell>
          <cell r="E3709" t="str">
            <v>2        9009</v>
          </cell>
          <cell r="F3709">
            <v>9153.14</v>
          </cell>
        </row>
        <row r="3710">
          <cell r="A3710" t="str">
            <v>651999</v>
          </cell>
          <cell r="B3710">
            <v>65</v>
          </cell>
          <cell r="C3710">
            <v>199</v>
          </cell>
          <cell r="D3710">
            <v>9</v>
          </cell>
          <cell r="E3710" t="str">
            <v>.           .</v>
          </cell>
          <cell r="F3710" t="str">
            <v>.</v>
          </cell>
        </row>
        <row r="3711">
          <cell r="A3711" t="str">
            <v>651999      199</v>
          </cell>
          <cell r="B3711">
            <v>65</v>
          </cell>
          <cell r="C3711">
            <v>199</v>
          </cell>
          <cell r="D3711" t="str">
            <v>9      199</v>
          </cell>
          <cell r="E3711" t="str">
            <v>9        1521</v>
          </cell>
          <cell r="F3711">
            <v>1668.54</v>
          </cell>
        </row>
        <row r="3712">
          <cell r="A3712" t="str">
            <v>651999      200</v>
          </cell>
          <cell r="B3712">
            <v>65</v>
          </cell>
          <cell r="C3712">
            <v>199</v>
          </cell>
          <cell r="D3712" t="str">
            <v>9      200</v>
          </cell>
          <cell r="E3712" t="str">
            <v>0       68986</v>
          </cell>
          <cell r="F3712">
            <v>74849.81</v>
          </cell>
        </row>
        <row r="3713">
          <cell r="A3713" t="str">
            <v>651999      200</v>
          </cell>
          <cell r="B3713">
            <v>65</v>
          </cell>
          <cell r="C3713">
            <v>199</v>
          </cell>
          <cell r="D3713" t="str">
            <v>9      200</v>
          </cell>
          <cell r="E3713" t="str">
            <v>1       55234</v>
          </cell>
          <cell r="F3713">
            <v>59266.080000000002</v>
          </cell>
        </row>
        <row r="3714">
          <cell r="A3714" t="str">
            <v>651999      200</v>
          </cell>
          <cell r="B3714">
            <v>65</v>
          </cell>
          <cell r="C3714">
            <v>199</v>
          </cell>
          <cell r="D3714" t="str">
            <v>9      200</v>
          </cell>
          <cell r="E3714" t="str">
            <v>2       68559</v>
          </cell>
          <cell r="F3714">
            <v>69655.94</v>
          </cell>
        </row>
        <row r="3715">
          <cell r="A3715" t="str">
            <v>652000</v>
          </cell>
          <cell r="B3715">
            <v>65</v>
          </cell>
          <cell r="C3715">
            <v>200</v>
          </cell>
          <cell r="D3715">
            <v>0</v>
          </cell>
          <cell r="E3715" t="str">
            <v>.           .</v>
          </cell>
          <cell r="F3715" t="str">
            <v>.</v>
          </cell>
        </row>
        <row r="3716">
          <cell r="A3716" t="str">
            <v>652000      200</v>
          </cell>
          <cell r="B3716">
            <v>65</v>
          </cell>
          <cell r="C3716">
            <v>200</v>
          </cell>
          <cell r="D3716" t="str">
            <v>0      200</v>
          </cell>
          <cell r="E3716" t="str">
            <v>0        4493</v>
          </cell>
          <cell r="F3716">
            <v>4874.8999999999996</v>
          </cell>
        </row>
        <row r="3717">
          <cell r="A3717" t="str">
            <v>652000      200</v>
          </cell>
          <cell r="B3717">
            <v>65</v>
          </cell>
          <cell r="C3717">
            <v>200</v>
          </cell>
          <cell r="D3717" t="str">
            <v>0      200</v>
          </cell>
          <cell r="E3717" t="str">
            <v>1       38254</v>
          </cell>
          <cell r="F3717">
            <v>41046.54</v>
          </cell>
        </row>
        <row r="3718">
          <cell r="A3718" t="str">
            <v>The SAS</v>
          </cell>
          <cell r="D3718" t="str">
            <v>The SAS</v>
          </cell>
          <cell r="E3718" t="str">
            <v>System</v>
          </cell>
          <cell r="F3718">
            <v>0.375</v>
          </cell>
        </row>
        <row r="3719">
          <cell r="A3719">
            <v>0</v>
          </cell>
        </row>
        <row r="3720">
          <cell r="A3720">
            <v>0</v>
          </cell>
        </row>
        <row r="3721">
          <cell r="A3721">
            <v>0</v>
          </cell>
          <cell r="E3721" t="str">
            <v>PD_LOSS_</v>
          </cell>
        </row>
        <row r="3722">
          <cell r="A3722" t="str">
            <v>VEH_TYPEUNDERYR    PRODY</v>
          </cell>
          <cell r="B3722" t="str">
            <v>VEH_TYPE</v>
          </cell>
          <cell r="C3722" t="str">
            <v>UNDERY</v>
          </cell>
          <cell r="D3722" t="str">
            <v>R    PRODY</v>
          </cell>
          <cell r="E3722" t="str">
            <v>R     SHEKEL</v>
          </cell>
          <cell r="F3722" t="str">
            <v>INDEXLOSS</v>
          </cell>
        </row>
        <row r="3723">
          <cell r="A3723">
            <v>0</v>
          </cell>
        </row>
        <row r="3724">
          <cell r="A3724" t="str">
            <v>6520002002</v>
          </cell>
          <cell r="B3724">
            <v>65</v>
          </cell>
          <cell r="C3724">
            <v>2000</v>
          </cell>
          <cell r="D3724">
            <v>2002</v>
          </cell>
          <cell r="E3724">
            <v>12387</v>
          </cell>
          <cell r="F3724">
            <v>12585.19</v>
          </cell>
        </row>
        <row r="3725">
          <cell r="A3725" t="str">
            <v>652001.</v>
          </cell>
          <cell r="B3725">
            <v>65</v>
          </cell>
          <cell r="C3725">
            <v>2001</v>
          </cell>
          <cell r="D3725" t="str">
            <v>.</v>
          </cell>
          <cell r="E3725" t="str">
            <v>.</v>
          </cell>
          <cell r="F3725" t="str">
            <v>.</v>
          </cell>
        </row>
        <row r="3726">
          <cell r="A3726" t="str">
            <v>6520012001</v>
          </cell>
          <cell r="B3726">
            <v>65</v>
          </cell>
          <cell r="C3726">
            <v>2001</v>
          </cell>
          <cell r="D3726">
            <v>2001</v>
          </cell>
          <cell r="E3726">
            <v>9014</v>
          </cell>
          <cell r="F3726">
            <v>9672.02</v>
          </cell>
        </row>
        <row r="3727">
          <cell r="A3727" t="str">
            <v>6520012002</v>
          </cell>
          <cell r="B3727">
            <v>65</v>
          </cell>
          <cell r="C3727">
            <v>2001</v>
          </cell>
          <cell r="D3727">
            <v>2002</v>
          </cell>
          <cell r="E3727">
            <v>11263</v>
          </cell>
          <cell r="F3727">
            <v>11443.21</v>
          </cell>
        </row>
        <row r="3728">
          <cell r="A3728" t="str">
            <v>652002.</v>
          </cell>
          <cell r="B3728">
            <v>65</v>
          </cell>
          <cell r="C3728">
            <v>2002</v>
          </cell>
          <cell r="D3728" t="str">
            <v>.</v>
          </cell>
          <cell r="E3728" t="str">
            <v>.</v>
          </cell>
          <cell r="F3728" t="str">
            <v>.</v>
          </cell>
        </row>
        <row r="3729">
          <cell r="A3729" t="str">
            <v>6520022002</v>
          </cell>
          <cell r="B3729">
            <v>65</v>
          </cell>
          <cell r="C3729">
            <v>2002</v>
          </cell>
          <cell r="D3729">
            <v>2002</v>
          </cell>
          <cell r="E3729">
            <v>3915</v>
          </cell>
          <cell r="F3729">
            <v>3977.64</v>
          </cell>
        </row>
        <row r="3730">
          <cell r="A3730" t="str">
            <v>6919961998</v>
          </cell>
          <cell r="B3730">
            <v>69</v>
          </cell>
          <cell r="C3730">
            <v>1996</v>
          </cell>
          <cell r="D3730">
            <v>1998</v>
          </cell>
          <cell r="E3730">
            <v>938</v>
          </cell>
          <cell r="F3730">
            <v>1082.45</v>
          </cell>
        </row>
        <row r="3731">
          <cell r="A3731" t="str">
            <v>7019952000</v>
          </cell>
          <cell r="B3731">
            <v>70</v>
          </cell>
          <cell r="C3731">
            <v>1995</v>
          </cell>
          <cell r="D3731">
            <v>2000</v>
          </cell>
          <cell r="E3731">
            <v>146</v>
          </cell>
          <cell r="F3731">
            <v>158.41</v>
          </cell>
        </row>
        <row r="3732">
          <cell r="A3732" t="str">
            <v>7019952001</v>
          </cell>
          <cell r="B3732">
            <v>70</v>
          </cell>
          <cell r="C3732">
            <v>1995</v>
          </cell>
          <cell r="D3732">
            <v>2001</v>
          </cell>
          <cell r="E3732">
            <v>7433</v>
          </cell>
          <cell r="F3732">
            <v>7975.61</v>
          </cell>
        </row>
        <row r="3733">
          <cell r="A3733" t="str">
            <v>7019952002</v>
          </cell>
          <cell r="B3733">
            <v>70</v>
          </cell>
          <cell r="C3733">
            <v>1995</v>
          </cell>
          <cell r="D3733">
            <v>2002</v>
          </cell>
          <cell r="E3733">
            <v>1614</v>
          </cell>
          <cell r="F3733">
            <v>1639.82</v>
          </cell>
        </row>
        <row r="3734">
          <cell r="A3734" t="str">
            <v>7019961997</v>
          </cell>
          <cell r="B3734">
            <v>70</v>
          </cell>
          <cell r="C3734">
            <v>1996</v>
          </cell>
          <cell r="D3734">
            <v>1997</v>
          </cell>
          <cell r="E3734">
            <v>7648</v>
          </cell>
          <cell r="F3734">
            <v>9307.6200000000008</v>
          </cell>
        </row>
        <row r="3735">
          <cell r="A3735" t="str">
            <v>7019961998</v>
          </cell>
          <cell r="B3735">
            <v>70</v>
          </cell>
          <cell r="C3735">
            <v>1996</v>
          </cell>
          <cell r="D3735">
            <v>1998</v>
          </cell>
          <cell r="E3735">
            <v>3431</v>
          </cell>
          <cell r="F3735">
            <v>3959.37</v>
          </cell>
        </row>
        <row r="3736">
          <cell r="A3736" t="str">
            <v>7019961999</v>
          </cell>
          <cell r="B3736">
            <v>70</v>
          </cell>
          <cell r="C3736">
            <v>1996</v>
          </cell>
          <cell r="D3736">
            <v>1999</v>
          </cell>
          <cell r="E3736">
            <v>4046</v>
          </cell>
          <cell r="F3736">
            <v>4438.46</v>
          </cell>
        </row>
        <row r="3737">
          <cell r="A3737" t="str">
            <v>7019962000</v>
          </cell>
          <cell r="B3737">
            <v>70</v>
          </cell>
          <cell r="C3737">
            <v>1996</v>
          </cell>
          <cell r="D3737">
            <v>2000</v>
          </cell>
          <cell r="E3737">
            <v>26300</v>
          </cell>
          <cell r="F3737">
            <v>28535.5</v>
          </cell>
        </row>
        <row r="3738">
          <cell r="A3738" t="str">
            <v>7019962001</v>
          </cell>
          <cell r="B3738">
            <v>70</v>
          </cell>
          <cell r="C3738">
            <v>1996</v>
          </cell>
          <cell r="D3738">
            <v>2001</v>
          </cell>
          <cell r="E3738">
            <v>7608</v>
          </cell>
          <cell r="F3738">
            <v>8163.38</v>
          </cell>
        </row>
        <row r="3739">
          <cell r="A3739" t="str">
            <v>7019962002</v>
          </cell>
          <cell r="B3739">
            <v>70</v>
          </cell>
          <cell r="C3739">
            <v>1996</v>
          </cell>
          <cell r="D3739">
            <v>2002</v>
          </cell>
          <cell r="E3739">
            <v>21872</v>
          </cell>
          <cell r="F3739">
            <v>22221.95</v>
          </cell>
        </row>
        <row r="3740">
          <cell r="A3740" t="str">
            <v>701997.</v>
          </cell>
          <cell r="B3740">
            <v>70</v>
          </cell>
          <cell r="C3740">
            <v>1997</v>
          </cell>
          <cell r="D3740" t="str">
            <v>.</v>
          </cell>
          <cell r="E3740" t="str">
            <v>.</v>
          </cell>
          <cell r="F3740" t="str">
            <v>.</v>
          </cell>
        </row>
        <row r="3741">
          <cell r="A3741" t="str">
            <v>7019971997</v>
          </cell>
          <cell r="B3741">
            <v>70</v>
          </cell>
          <cell r="C3741">
            <v>1997</v>
          </cell>
          <cell r="D3741">
            <v>1997</v>
          </cell>
          <cell r="E3741">
            <v>453</v>
          </cell>
          <cell r="F3741">
            <v>551.29999999999995</v>
          </cell>
        </row>
        <row r="3742">
          <cell r="A3742" t="str">
            <v>7019971998</v>
          </cell>
          <cell r="B3742">
            <v>70</v>
          </cell>
          <cell r="C3742">
            <v>1997</v>
          </cell>
          <cell r="D3742">
            <v>1998</v>
          </cell>
          <cell r="E3742">
            <v>6354</v>
          </cell>
          <cell r="F3742">
            <v>7332.52</v>
          </cell>
        </row>
        <row r="3743">
          <cell r="A3743" t="str">
            <v>7019971999</v>
          </cell>
          <cell r="B3743">
            <v>70</v>
          </cell>
          <cell r="C3743">
            <v>1997</v>
          </cell>
          <cell r="D3743">
            <v>1999</v>
          </cell>
          <cell r="E3743">
            <v>5000</v>
          </cell>
          <cell r="F3743">
            <v>5485</v>
          </cell>
        </row>
        <row r="3744">
          <cell r="A3744" t="str">
            <v>7019972000</v>
          </cell>
          <cell r="B3744">
            <v>70</v>
          </cell>
          <cell r="C3744">
            <v>1997</v>
          </cell>
          <cell r="D3744">
            <v>2000</v>
          </cell>
          <cell r="E3744">
            <v>15262</v>
          </cell>
          <cell r="F3744">
            <v>16559.27</v>
          </cell>
        </row>
        <row r="3745">
          <cell r="A3745" t="str">
            <v>701998.</v>
          </cell>
          <cell r="B3745">
            <v>70</v>
          </cell>
          <cell r="C3745">
            <v>1998</v>
          </cell>
          <cell r="D3745" t="str">
            <v>.</v>
          </cell>
          <cell r="E3745" t="str">
            <v>.</v>
          </cell>
          <cell r="F3745" t="str">
            <v>.</v>
          </cell>
        </row>
        <row r="3746">
          <cell r="A3746" t="str">
            <v>7019981998</v>
          </cell>
          <cell r="B3746">
            <v>70</v>
          </cell>
          <cell r="C3746">
            <v>1998</v>
          </cell>
          <cell r="D3746">
            <v>1998</v>
          </cell>
          <cell r="E3746">
            <v>6000</v>
          </cell>
          <cell r="F3746">
            <v>6924</v>
          </cell>
        </row>
        <row r="3747">
          <cell r="A3747" t="str">
            <v>7019982001</v>
          </cell>
          <cell r="B3747">
            <v>70</v>
          </cell>
          <cell r="C3747">
            <v>1998</v>
          </cell>
          <cell r="D3747">
            <v>2001</v>
          </cell>
          <cell r="E3747">
            <v>1565</v>
          </cell>
          <cell r="F3747">
            <v>1679.25</v>
          </cell>
        </row>
        <row r="3748">
          <cell r="A3748" t="str">
            <v>7019982002</v>
          </cell>
          <cell r="B3748">
            <v>70</v>
          </cell>
          <cell r="C3748">
            <v>1998</v>
          </cell>
          <cell r="D3748">
            <v>2002</v>
          </cell>
          <cell r="E3748">
            <v>26135</v>
          </cell>
          <cell r="F3748">
            <v>26553.16</v>
          </cell>
        </row>
        <row r="3749">
          <cell r="A3749" t="str">
            <v>7019991999</v>
          </cell>
          <cell r="B3749">
            <v>70</v>
          </cell>
          <cell r="C3749">
            <v>1999</v>
          </cell>
          <cell r="D3749">
            <v>1999</v>
          </cell>
          <cell r="E3749">
            <v>1741</v>
          </cell>
          <cell r="F3749">
            <v>1909.88</v>
          </cell>
        </row>
        <row r="3750">
          <cell r="A3750" t="str">
            <v>7019992000</v>
          </cell>
          <cell r="B3750">
            <v>70</v>
          </cell>
          <cell r="C3750">
            <v>1999</v>
          </cell>
          <cell r="D3750">
            <v>2000</v>
          </cell>
          <cell r="E3750">
            <v>13699</v>
          </cell>
          <cell r="F3750">
            <v>14863.41</v>
          </cell>
        </row>
        <row r="3751">
          <cell r="A3751" t="str">
            <v>7019992001</v>
          </cell>
          <cell r="B3751">
            <v>70</v>
          </cell>
          <cell r="C3751">
            <v>1999</v>
          </cell>
          <cell r="D3751">
            <v>2001</v>
          </cell>
          <cell r="E3751">
            <v>22482</v>
          </cell>
          <cell r="F3751">
            <v>24123.19</v>
          </cell>
        </row>
        <row r="3752">
          <cell r="A3752" t="str">
            <v>7019992002</v>
          </cell>
          <cell r="B3752">
            <v>70</v>
          </cell>
          <cell r="C3752">
            <v>1999</v>
          </cell>
          <cell r="D3752">
            <v>2002</v>
          </cell>
          <cell r="E3752">
            <v>27196</v>
          </cell>
          <cell r="F3752">
            <v>27631.14</v>
          </cell>
        </row>
        <row r="3753">
          <cell r="A3753" t="str">
            <v>702000.</v>
          </cell>
          <cell r="B3753">
            <v>70</v>
          </cell>
          <cell r="C3753">
            <v>2000</v>
          </cell>
          <cell r="D3753" t="str">
            <v>.</v>
          </cell>
          <cell r="E3753" t="str">
            <v>.</v>
          </cell>
          <cell r="F3753" t="str">
            <v>.</v>
          </cell>
        </row>
        <row r="3754">
          <cell r="A3754" t="str">
            <v>7020002000</v>
          </cell>
          <cell r="B3754">
            <v>70</v>
          </cell>
          <cell r="C3754">
            <v>2000</v>
          </cell>
          <cell r="D3754">
            <v>2000</v>
          </cell>
          <cell r="E3754">
            <v>4360</v>
          </cell>
          <cell r="F3754">
            <v>4730.6000000000004</v>
          </cell>
        </row>
        <row r="3755">
          <cell r="A3755" t="str">
            <v>7020002001</v>
          </cell>
          <cell r="B3755">
            <v>70</v>
          </cell>
          <cell r="C3755">
            <v>2000</v>
          </cell>
          <cell r="D3755">
            <v>2001</v>
          </cell>
          <cell r="E3755">
            <v>39227</v>
          </cell>
          <cell r="F3755">
            <v>42090.57</v>
          </cell>
        </row>
        <row r="3756">
          <cell r="A3756" t="str">
            <v>7020002002</v>
          </cell>
          <cell r="B3756">
            <v>70</v>
          </cell>
          <cell r="C3756">
            <v>2000</v>
          </cell>
          <cell r="D3756">
            <v>2002</v>
          </cell>
          <cell r="E3756">
            <v>1001</v>
          </cell>
          <cell r="F3756">
            <v>1017.02</v>
          </cell>
        </row>
        <row r="3757">
          <cell r="A3757" t="str">
            <v>702002.</v>
          </cell>
          <cell r="B3757">
            <v>70</v>
          </cell>
          <cell r="C3757">
            <v>2002</v>
          </cell>
          <cell r="D3757" t="str">
            <v>.</v>
          </cell>
          <cell r="E3757" t="str">
            <v>.</v>
          </cell>
          <cell r="F3757" t="str">
            <v>.</v>
          </cell>
        </row>
        <row r="3758">
          <cell r="A3758" t="str">
            <v>781978.</v>
          </cell>
          <cell r="B3758">
            <v>78</v>
          </cell>
          <cell r="C3758">
            <v>1978</v>
          </cell>
          <cell r="D3758" t="str">
            <v>.</v>
          </cell>
          <cell r="E3758" t="str">
            <v>.</v>
          </cell>
          <cell r="F3758" t="str">
            <v>.</v>
          </cell>
        </row>
        <row r="3759">
          <cell r="A3759" t="str">
            <v>7819861988</v>
          </cell>
          <cell r="B3759">
            <v>78</v>
          </cell>
          <cell r="C3759">
            <v>1986</v>
          </cell>
          <cell r="D3759">
            <v>1988</v>
          </cell>
          <cell r="E3759">
            <v>4843</v>
          </cell>
          <cell r="F3759">
            <v>18398.560000000001</v>
          </cell>
        </row>
        <row r="3760">
          <cell r="A3760" t="str">
            <v>7819871988</v>
          </cell>
          <cell r="B3760">
            <v>78</v>
          </cell>
          <cell r="C3760">
            <v>1987</v>
          </cell>
          <cell r="D3760">
            <v>1988</v>
          </cell>
          <cell r="E3760">
            <v>3541</v>
          </cell>
          <cell r="F3760">
            <v>13452.26</v>
          </cell>
        </row>
        <row r="3761">
          <cell r="A3761" t="str">
            <v>7819871989</v>
          </cell>
          <cell r="B3761">
            <v>78</v>
          </cell>
          <cell r="C3761">
            <v>1987</v>
          </cell>
          <cell r="D3761">
            <v>1989</v>
          </cell>
          <cell r="E3761">
            <v>460</v>
          </cell>
          <cell r="F3761">
            <v>1454.06</v>
          </cell>
        </row>
        <row r="3762">
          <cell r="A3762" t="str">
            <v>7819871990</v>
          </cell>
          <cell r="B3762">
            <v>78</v>
          </cell>
          <cell r="C3762">
            <v>1987</v>
          </cell>
          <cell r="D3762">
            <v>1990</v>
          </cell>
          <cell r="E3762">
            <v>21463</v>
          </cell>
          <cell r="F3762">
            <v>57907.17</v>
          </cell>
        </row>
        <row r="3763">
          <cell r="A3763" t="str">
            <v>781988.</v>
          </cell>
          <cell r="B3763">
            <v>78</v>
          </cell>
          <cell r="C3763">
            <v>1988</v>
          </cell>
          <cell r="D3763" t="str">
            <v>.</v>
          </cell>
          <cell r="E3763" t="str">
            <v>.</v>
          </cell>
          <cell r="F3763" t="str">
            <v>.</v>
          </cell>
        </row>
        <row r="3764">
          <cell r="A3764" t="str">
            <v>7819881991</v>
          </cell>
          <cell r="B3764">
            <v>78</v>
          </cell>
          <cell r="C3764">
            <v>1988</v>
          </cell>
          <cell r="D3764">
            <v>1991</v>
          </cell>
          <cell r="E3764">
            <v>16296</v>
          </cell>
          <cell r="F3764">
            <v>36943.03</v>
          </cell>
        </row>
        <row r="3765">
          <cell r="A3765" t="str">
            <v>7819941995</v>
          </cell>
          <cell r="B3765">
            <v>78</v>
          </cell>
          <cell r="C3765">
            <v>1994</v>
          </cell>
          <cell r="D3765">
            <v>1995</v>
          </cell>
          <cell r="E3765">
            <v>552</v>
          </cell>
          <cell r="F3765">
            <v>815.3</v>
          </cell>
        </row>
        <row r="3766">
          <cell r="A3766" t="str">
            <v>7819971998</v>
          </cell>
          <cell r="B3766">
            <v>78</v>
          </cell>
          <cell r="C3766">
            <v>1997</v>
          </cell>
          <cell r="D3766">
            <v>1998</v>
          </cell>
          <cell r="E3766">
            <v>382</v>
          </cell>
          <cell r="F3766">
            <v>440.83</v>
          </cell>
        </row>
        <row r="3767">
          <cell r="A3767" t="str">
            <v>7819971999</v>
          </cell>
          <cell r="B3767">
            <v>78</v>
          </cell>
          <cell r="C3767">
            <v>1997</v>
          </cell>
          <cell r="D3767">
            <v>1999</v>
          </cell>
          <cell r="E3767">
            <v>372</v>
          </cell>
          <cell r="F3767">
            <v>408.08</v>
          </cell>
        </row>
        <row r="3768">
          <cell r="A3768" t="str">
            <v>782000.</v>
          </cell>
          <cell r="B3768">
            <v>78</v>
          </cell>
          <cell r="C3768">
            <v>2000</v>
          </cell>
          <cell r="D3768" t="str">
            <v>.</v>
          </cell>
          <cell r="E3768" t="str">
            <v>.</v>
          </cell>
          <cell r="F3768" t="str">
            <v>.</v>
          </cell>
        </row>
        <row r="3769">
          <cell r="A3769" t="str">
            <v>782002.</v>
          </cell>
          <cell r="B3769">
            <v>78</v>
          </cell>
          <cell r="C3769">
            <v>2002</v>
          </cell>
          <cell r="D3769" t="str">
            <v>.</v>
          </cell>
          <cell r="E3769" t="str">
            <v>.</v>
          </cell>
          <cell r="F3769" t="str">
            <v>.</v>
          </cell>
        </row>
        <row r="3770">
          <cell r="A3770" t="str">
            <v>7820022002</v>
          </cell>
          <cell r="B3770">
            <v>78</v>
          </cell>
          <cell r="C3770">
            <v>2002</v>
          </cell>
          <cell r="D3770">
            <v>2002</v>
          </cell>
          <cell r="E3770">
            <v>15080</v>
          </cell>
          <cell r="F3770">
            <v>15321.28</v>
          </cell>
        </row>
        <row r="3771">
          <cell r="A3771" t="str">
            <v>9119811982</v>
          </cell>
          <cell r="B3771">
            <v>91</v>
          </cell>
          <cell r="C3771">
            <v>1981</v>
          </cell>
          <cell r="D3771">
            <v>1982</v>
          </cell>
          <cell r="E3771">
            <v>4.2</v>
          </cell>
          <cell r="F3771">
            <v>1551.58</v>
          </cell>
        </row>
        <row r="3772">
          <cell r="A3772" t="str">
            <v>9119811984</v>
          </cell>
          <cell r="B3772">
            <v>91</v>
          </cell>
          <cell r="C3772">
            <v>1981</v>
          </cell>
          <cell r="D3772">
            <v>1984</v>
          </cell>
          <cell r="E3772">
            <v>220</v>
          </cell>
          <cell r="F3772">
            <v>6982.36</v>
          </cell>
        </row>
        <row r="3773">
          <cell r="A3773" t="str">
            <v>911989.</v>
          </cell>
          <cell r="B3773">
            <v>91</v>
          </cell>
          <cell r="C3773">
            <v>1989</v>
          </cell>
          <cell r="D3773" t="str">
            <v>.</v>
          </cell>
          <cell r="E3773" t="str">
            <v>.</v>
          </cell>
          <cell r="F3773" t="str">
            <v>.</v>
          </cell>
        </row>
        <row r="3774">
          <cell r="A3774" t="str">
            <v>9119891990</v>
          </cell>
          <cell r="B3774">
            <v>91</v>
          </cell>
          <cell r="C3774">
            <v>1989</v>
          </cell>
          <cell r="D3774">
            <v>1990</v>
          </cell>
          <cell r="E3774">
            <v>29453</v>
          </cell>
          <cell r="F3774">
            <v>79464.19</v>
          </cell>
        </row>
        <row r="3775">
          <cell r="A3775" t="str">
            <v>9119891991</v>
          </cell>
          <cell r="B3775">
            <v>91</v>
          </cell>
          <cell r="C3775">
            <v>1989</v>
          </cell>
          <cell r="D3775">
            <v>1991</v>
          </cell>
          <cell r="E3775">
            <v>48894</v>
          </cell>
          <cell r="F3775">
            <v>110842.7</v>
          </cell>
        </row>
        <row r="3776">
          <cell r="A3776" t="str">
            <v>9119891992</v>
          </cell>
          <cell r="B3776">
            <v>91</v>
          </cell>
          <cell r="C3776">
            <v>1989</v>
          </cell>
          <cell r="D3776">
            <v>1992</v>
          </cell>
          <cell r="E3776">
            <v>11062</v>
          </cell>
          <cell r="F3776">
            <v>22400.55</v>
          </cell>
        </row>
        <row r="3777">
          <cell r="A3777" t="str">
            <v>9119891993</v>
          </cell>
          <cell r="B3777">
            <v>91</v>
          </cell>
          <cell r="C3777">
            <v>1989</v>
          </cell>
          <cell r="D3777">
            <v>1993</v>
          </cell>
          <cell r="E3777">
            <v>23706</v>
          </cell>
          <cell r="F3777">
            <v>43263.45</v>
          </cell>
        </row>
        <row r="3778">
          <cell r="A3778" t="str">
            <v>9119891994</v>
          </cell>
          <cell r="B3778">
            <v>91</v>
          </cell>
          <cell r="C3778">
            <v>1989</v>
          </cell>
          <cell r="D3778">
            <v>1994</v>
          </cell>
          <cell r="E3778">
            <v>99211</v>
          </cell>
          <cell r="F3778">
            <v>161217.88</v>
          </cell>
        </row>
        <row r="3779">
          <cell r="A3779" t="str">
            <v>The SAS</v>
          </cell>
          <cell r="D3779" t="str">
            <v>The SAS</v>
          </cell>
          <cell r="E3779" t="str">
            <v>System</v>
          </cell>
          <cell r="F3779">
            <v>0.375</v>
          </cell>
        </row>
        <row r="3780">
          <cell r="A3780">
            <v>0</v>
          </cell>
        </row>
        <row r="3781">
          <cell r="A3781">
            <v>0</v>
          </cell>
        </row>
        <row r="3782">
          <cell r="A3782">
            <v>0</v>
          </cell>
          <cell r="E3782" t="str">
            <v>PD_LOSS_</v>
          </cell>
        </row>
        <row r="3783">
          <cell r="A3783" t="str">
            <v>VEH_TYPEUNDERYR    PRODY</v>
          </cell>
          <cell r="B3783" t="str">
            <v>VEH_TYPE</v>
          </cell>
          <cell r="C3783" t="str">
            <v>UNDERY</v>
          </cell>
          <cell r="D3783" t="str">
            <v>R    PRODY</v>
          </cell>
          <cell r="E3783" t="str">
            <v>R     SHEKEL</v>
          </cell>
          <cell r="F3783" t="str">
            <v>INDEXLOSS</v>
          </cell>
        </row>
        <row r="3784">
          <cell r="A3784">
            <v>0</v>
          </cell>
        </row>
        <row r="3785">
          <cell r="A3785" t="str">
            <v>9119891995</v>
          </cell>
          <cell r="B3785">
            <v>91</v>
          </cell>
          <cell r="C3785">
            <v>1989</v>
          </cell>
          <cell r="D3785">
            <v>1995</v>
          </cell>
          <cell r="E3785">
            <v>-1</v>
          </cell>
          <cell r="F3785">
            <v>-1.48</v>
          </cell>
        </row>
        <row r="3786">
          <cell r="A3786" t="str">
            <v>9119891996</v>
          </cell>
          <cell r="B3786">
            <v>91</v>
          </cell>
          <cell r="C3786">
            <v>1989</v>
          </cell>
          <cell r="D3786">
            <v>1996</v>
          </cell>
          <cell r="E3786">
            <v>24620</v>
          </cell>
          <cell r="F3786">
            <v>32646.12</v>
          </cell>
        </row>
        <row r="3787">
          <cell r="A3787" t="str">
            <v>911990.</v>
          </cell>
          <cell r="B3787">
            <v>91</v>
          </cell>
          <cell r="C3787">
            <v>1990</v>
          </cell>
          <cell r="D3787" t="str">
            <v>.</v>
          </cell>
          <cell r="E3787" t="str">
            <v>.</v>
          </cell>
          <cell r="F3787" t="str">
            <v>.</v>
          </cell>
        </row>
        <row r="3788">
          <cell r="A3788" t="str">
            <v>9119901990</v>
          </cell>
          <cell r="B3788">
            <v>91</v>
          </cell>
          <cell r="C3788">
            <v>1990</v>
          </cell>
          <cell r="D3788">
            <v>1990</v>
          </cell>
          <cell r="E3788">
            <v>10288</v>
          </cell>
          <cell r="F3788">
            <v>27757.02</v>
          </cell>
        </row>
        <row r="3789">
          <cell r="A3789" t="str">
            <v>9119901991</v>
          </cell>
          <cell r="B3789">
            <v>91</v>
          </cell>
          <cell r="C3789">
            <v>1990</v>
          </cell>
          <cell r="D3789">
            <v>1991</v>
          </cell>
          <cell r="E3789">
            <v>114914</v>
          </cell>
          <cell r="F3789">
            <v>260510.04</v>
          </cell>
        </row>
        <row r="3790">
          <cell r="A3790" t="str">
            <v>9119901992</v>
          </cell>
          <cell r="B3790">
            <v>91</v>
          </cell>
          <cell r="C3790">
            <v>1990</v>
          </cell>
          <cell r="D3790">
            <v>1992</v>
          </cell>
          <cell r="E3790">
            <v>50437</v>
          </cell>
          <cell r="F3790">
            <v>102134.92</v>
          </cell>
        </row>
        <row r="3791">
          <cell r="A3791" t="str">
            <v>9119901993</v>
          </cell>
          <cell r="B3791">
            <v>91</v>
          </cell>
          <cell r="C3791">
            <v>1990</v>
          </cell>
          <cell r="D3791">
            <v>1993</v>
          </cell>
          <cell r="E3791">
            <v>165557</v>
          </cell>
          <cell r="F3791">
            <v>302141.52</v>
          </cell>
        </row>
        <row r="3792">
          <cell r="A3792" t="str">
            <v>9119901994</v>
          </cell>
          <cell r="B3792">
            <v>91</v>
          </cell>
          <cell r="C3792">
            <v>1990</v>
          </cell>
          <cell r="D3792">
            <v>1994</v>
          </cell>
          <cell r="E3792">
            <v>178882</v>
          </cell>
          <cell r="F3792">
            <v>290683.25</v>
          </cell>
        </row>
        <row r="3793">
          <cell r="A3793" t="str">
            <v>9119901995</v>
          </cell>
          <cell r="B3793">
            <v>91</v>
          </cell>
          <cell r="C3793">
            <v>1990</v>
          </cell>
          <cell r="D3793">
            <v>1995</v>
          </cell>
          <cell r="E3793">
            <v>11020</v>
          </cell>
          <cell r="F3793">
            <v>16276.54</v>
          </cell>
        </row>
        <row r="3794">
          <cell r="A3794" t="str">
            <v>9119901996</v>
          </cell>
          <cell r="B3794">
            <v>91</v>
          </cell>
          <cell r="C3794">
            <v>1990</v>
          </cell>
          <cell r="D3794">
            <v>1996</v>
          </cell>
          <cell r="E3794">
            <v>411205</v>
          </cell>
          <cell r="F3794">
            <v>545257.82999999996</v>
          </cell>
        </row>
        <row r="3795">
          <cell r="A3795" t="str">
            <v>9119901997</v>
          </cell>
          <cell r="B3795">
            <v>91</v>
          </cell>
          <cell r="C3795">
            <v>1990</v>
          </cell>
          <cell r="D3795">
            <v>1997</v>
          </cell>
          <cell r="E3795">
            <v>43037</v>
          </cell>
          <cell r="F3795">
            <v>52376.03</v>
          </cell>
        </row>
        <row r="3796">
          <cell r="A3796" t="str">
            <v>9119901998</v>
          </cell>
          <cell r="B3796">
            <v>91</v>
          </cell>
          <cell r="C3796">
            <v>1990</v>
          </cell>
          <cell r="D3796">
            <v>1998</v>
          </cell>
          <cell r="E3796">
            <v>1166</v>
          </cell>
          <cell r="F3796">
            <v>1345.56</v>
          </cell>
        </row>
        <row r="3797">
          <cell r="A3797" t="str">
            <v>9119901999</v>
          </cell>
          <cell r="B3797">
            <v>91</v>
          </cell>
          <cell r="C3797">
            <v>1990</v>
          </cell>
          <cell r="D3797">
            <v>1999</v>
          </cell>
          <cell r="E3797">
            <v>29728</v>
          </cell>
          <cell r="F3797">
            <v>32611.62</v>
          </cell>
        </row>
        <row r="3798">
          <cell r="A3798" t="str">
            <v>911991.</v>
          </cell>
          <cell r="B3798">
            <v>91</v>
          </cell>
          <cell r="C3798">
            <v>1991</v>
          </cell>
          <cell r="D3798" t="str">
            <v>.</v>
          </cell>
          <cell r="E3798" t="str">
            <v>.</v>
          </cell>
          <cell r="F3798" t="str">
            <v>.</v>
          </cell>
        </row>
        <row r="3799">
          <cell r="A3799" t="str">
            <v>9119911991</v>
          </cell>
          <cell r="B3799">
            <v>91</v>
          </cell>
          <cell r="C3799">
            <v>1991</v>
          </cell>
          <cell r="D3799">
            <v>1991</v>
          </cell>
          <cell r="E3799">
            <v>29689</v>
          </cell>
          <cell r="F3799">
            <v>67304.960000000006</v>
          </cell>
        </row>
        <row r="3800">
          <cell r="A3800" t="str">
            <v>9119911992</v>
          </cell>
          <cell r="B3800">
            <v>91</v>
          </cell>
          <cell r="C3800">
            <v>1991</v>
          </cell>
          <cell r="D3800">
            <v>1992</v>
          </cell>
          <cell r="E3800">
            <v>315427</v>
          </cell>
          <cell r="F3800">
            <v>638739.67000000004</v>
          </cell>
        </row>
        <row r="3801">
          <cell r="A3801" t="str">
            <v>9119911993</v>
          </cell>
          <cell r="B3801">
            <v>91</v>
          </cell>
          <cell r="C3801">
            <v>1991</v>
          </cell>
          <cell r="D3801">
            <v>1993</v>
          </cell>
          <cell r="E3801">
            <v>241052</v>
          </cell>
          <cell r="F3801">
            <v>439919.9</v>
          </cell>
        </row>
        <row r="3802">
          <cell r="A3802" t="str">
            <v>9119911994</v>
          </cell>
          <cell r="B3802">
            <v>91</v>
          </cell>
          <cell r="C3802">
            <v>1991</v>
          </cell>
          <cell r="D3802">
            <v>1994</v>
          </cell>
          <cell r="E3802">
            <v>973926</v>
          </cell>
          <cell r="F3802">
            <v>1582629.75</v>
          </cell>
        </row>
        <row r="3803">
          <cell r="A3803" t="str">
            <v>9119911995</v>
          </cell>
          <cell r="B3803">
            <v>91</v>
          </cell>
          <cell r="C3803">
            <v>1991</v>
          </cell>
          <cell r="D3803">
            <v>1995</v>
          </cell>
          <cell r="E3803">
            <v>706756</v>
          </cell>
          <cell r="F3803">
            <v>1043878.61</v>
          </cell>
        </row>
        <row r="3804">
          <cell r="A3804" t="str">
            <v>9119911996</v>
          </cell>
          <cell r="B3804">
            <v>91</v>
          </cell>
          <cell r="C3804">
            <v>1991</v>
          </cell>
          <cell r="D3804">
            <v>1996</v>
          </cell>
          <cell r="E3804">
            <v>99902</v>
          </cell>
          <cell r="F3804">
            <v>132470.04999999999</v>
          </cell>
        </row>
        <row r="3805">
          <cell r="A3805" t="str">
            <v>9119911997</v>
          </cell>
          <cell r="B3805">
            <v>91</v>
          </cell>
          <cell r="C3805">
            <v>1991</v>
          </cell>
          <cell r="D3805">
            <v>1997</v>
          </cell>
          <cell r="E3805">
            <v>985</v>
          </cell>
          <cell r="F3805">
            <v>1198.75</v>
          </cell>
        </row>
        <row r="3806">
          <cell r="A3806" t="str">
            <v>9119911998</v>
          </cell>
          <cell r="B3806">
            <v>91</v>
          </cell>
          <cell r="C3806">
            <v>1991</v>
          </cell>
          <cell r="D3806">
            <v>1998</v>
          </cell>
          <cell r="E3806">
            <v>425630</v>
          </cell>
          <cell r="F3806">
            <v>491177.02</v>
          </cell>
        </row>
        <row r="3807">
          <cell r="A3807" t="str">
            <v>9119912000</v>
          </cell>
          <cell r="B3807">
            <v>91</v>
          </cell>
          <cell r="C3807">
            <v>1991</v>
          </cell>
          <cell r="D3807">
            <v>2000</v>
          </cell>
          <cell r="E3807">
            <v>600</v>
          </cell>
          <cell r="F3807">
            <v>651</v>
          </cell>
        </row>
        <row r="3808">
          <cell r="A3808" t="str">
            <v>9119912001</v>
          </cell>
          <cell r="B3808">
            <v>91</v>
          </cell>
          <cell r="C3808">
            <v>1991</v>
          </cell>
          <cell r="D3808">
            <v>2001</v>
          </cell>
          <cell r="E3808">
            <v>1000</v>
          </cell>
          <cell r="F3808">
            <v>1073</v>
          </cell>
        </row>
        <row r="3809">
          <cell r="A3809" t="str">
            <v>911992.</v>
          </cell>
          <cell r="B3809">
            <v>91</v>
          </cell>
          <cell r="C3809">
            <v>1992</v>
          </cell>
          <cell r="D3809" t="str">
            <v>.</v>
          </cell>
          <cell r="E3809" t="str">
            <v>.</v>
          </cell>
          <cell r="F3809" t="str">
            <v>.</v>
          </cell>
        </row>
        <row r="3810">
          <cell r="A3810" t="str">
            <v>9119921992</v>
          </cell>
          <cell r="B3810">
            <v>91</v>
          </cell>
          <cell r="C3810">
            <v>1992</v>
          </cell>
          <cell r="D3810">
            <v>1992</v>
          </cell>
          <cell r="E3810">
            <v>148862</v>
          </cell>
          <cell r="F3810">
            <v>301445.55</v>
          </cell>
        </row>
        <row r="3811">
          <cell r="A3811" t="str">
            <v>9119921993</v>
          </cell>
          <cell r="B3811">
            <v>91</v>
          </cell>
          <cell r="C3811">
            <v>1992</v>
          </cell>
          <cell r="D3811">
            <v>1993</v>
          </cell>
          <cell r="E3811">
            <v>593613</v>
          </cell>
          <cell r="F3811">
            <v>1083343.72</v>
          </cell>
        </row>
        <row r="3812">
          <cell r="A3812" t="str">
            <v>9119921994</v>
          </cell>
          <cell r="B3812">
            <v>91</v>
          </cell>
          <cell r="C3812">
            <v>1992</v>
          </cell>
          <cell r="D3812">
            <v>1994</v>
          </cell>
          <cell r="E3812">
            <v>686863</v>
          </cell>
          <cell r="F3812">
            <v>1116152.3799999999</v>
          </cell>
        </row>
        <row r="3813">
          <cell r="A3813" t="str">
            <v>9119921995</v>
          </cell>
          <cell r="B3813">
            <v>91</v>
          </cell>
          <cell r="C3813">
            <v>1992</v>
          </cell>
          <cell r="D3813">
            <v>1995</v>
          </cell>
          <cell r="E3813">
            <v>110516</v>
          </cell>
          <cell r="F3813">
            <v>163232.13</v>
          </cell>
        </row>
        <row r="3814">
          <cell r="A3814" t="str">
            <v>9119921996</v>
          </cell>
          <cell r="B3814">
            <v>91</v>
          </cell>
          <cell r="C3814">
            <v>1992</v>
          </cell>
          <cell r="D3814">
            <v>1996</v>
          </cell>
          <cell r="E3814">
            <v>722821</v>
          </cell>
          <cell r="F3814">
            <v>958460.65</v>
          </cell>
        </row>
        <row r="3815">
          <cell r="A3815" t="str">
            <v>9119921997</v>
          </cell>
          <cell r="B3815">
            <v>91</v>
          </cell>
          <cell r="C3815">
            <v>1992</v>
          </cell>
          <cell r="D3815">
            <v>1997</v>
          </cell>
          <cell r="E3815">
            <v>4697443</v>
          </cell>
          <cell r="F3815">
            <v>5716788.1299999999</v>
          </cell>
        </row>
        <row r="3816">
          <cell r="A3816" t="str">
            <v>9119921998</v>
          </cell>
          <cell r="B3816">
            <v>91</v>
          </cell>
          <cell r="C3816">
            <v>1992</v>
          </cell>
          <cell r="D3816">
            <v>1998</v>
          </cell>
          <cell r="E3816">
            <v>1020941</v>
          </cell>
          <cell r="F3816">
            <v>1178165.9099999999</v>
          </cell>
        </row>
        <row r="3817">
          <cell r="A3817" t="str">
            <v>9119921999</v>
          </cell>
          <cell r="B3817">
            <v>91</v>
          </cell>
          <cell r="C3817">
            <v>1992</v>
          </cell>
          <cell r="D3817">
            <v>1999</v>
          </cell>
          <cell r="E3817">
            <v>1712187</v>
          </cell>
          <cell r="F3817">
            <v>1878269.14</v>
          </cell>
        </row>
        <row r="3818">
          <cell r="A3818" t="str">
            <v>9119922000</v>
          </cell>
          <cell r="B3818">
            <v>91</v>
          </cell>
          <cell r="C3818">
            <v>1992</v>
          </cell>
          <cell r="D3818">
            <v>2000</v>
          </cell>
          <cell r="E3818">
            <v>819</v>
          </cell>
          <cell r="F3818">
            <v>888.62</v>
          </cell>
        </row>
        <row r="3819">
          <cell r="A3819" t="str">
            <v>9119922001</v>
          </cell>
          <cell r="B3819">
            <v>91</v>
          </cell>
          <cell r="C3819">
            <v>1992</v>
          </cell>
          <cell r="D3819">
            <v>2001</v>
          </cell>
          <cell r="E3819">
            <v>8868</v>
          </cell>
          <cell r="F3819">
            <v>9515.36</v>
          </cell>
        </row>
        <row r="3820">
          <cell r="A3820" t="str">
            <v>911993.</v>
          </cell>
          <cell r="B3820">
            <v>91</v>
          </cell>
          <cell r="C3820">
            <v>1993</v>
          </cell>
          <cell r="D3820" t="str">
            <v>.</v>
          </cell>
          <cell r="E3820" t="str">
            <v>.</v>
          </cell>
          <cell r="F3820" t="str">
            <v>.</v>
          </cell>
        </row>
        <row r="3821">
          <cell r="A3821" t="str">
            <v>9119931993</v>
          </cell>
          <cell r="B3821">
            <v>91</v>
          </cell>
          <cell r="C3821">
            <v>1993</v>
          </cell>
          <cell r="D3821">
            <v>1993</v>
          </cell>
          <cell r="E3821">
            <v>31402</v>
          </cell>
          <cell r="F3821">
            <v>57308.65</v>
          </cell>
        </row>
        <row r="3822">
          <cell r="A3822" t="str">
            <v>9119931994</v>
          </cell>
          <cell r="B3822">
            <v>91</v>
          </cell>
          <cell r="C3822">
            <v>1993</v>
          </cell>
          <cell r="D3822">
            <v>1994</v>
          </cell>
          <cell r="E3822">
            <v>68960</v>
          </cell>
          <cell r="F3822">
            <v>112060</v>
          </cell>
        </row>
        <row r="3823">
          <cell r="A3823" t="str">
            <v>9119931995</v>
          </cell>
          <cell r="B3823">
            <v>91</v>
          </cell>
          <cell r="C3823">
            <v>1993</v>
          </cell>
          <cell r="D3823">
            <v>1995</v>
          </cell>
          <cell r="E3823">
            <v>280674</v>
          </cell>
          <cell r="F3823">
            <v>414555.5</v>
          </cell>
        </row>
        <row r="3824">
          <cell r="A3824" t="str">
            <v>9119931996</v>
          </cell>
          <cell r="B3824">
            <v>91</v>
          </cell>
          <cell r="C3824">
            <v>1993</v>
          </cell>
          <cell r="D3824">
            <v>1996</v>
          </cell>
          <cell r="E3824">
            <v>616347</v>
          </cell>
          <cell r="F3824">
            <v>817276.12</v>
          </cell>
        </row>
        <row r="3825">
          <cell r="A3825" t="str">
            <v>9119931997</v>
          </cell>
          <cell r="B3825">
            <v>91</v>
          </cell>
          <cell r="C3825">
            <v>1993</v>
          </cell>
          <cell r="D3825">
            <v>1997</v>
          </cell>
          <cell r="E3825">
            <v>282702</v>
          </cell>
          <cell r="F3825">
            <v>344048.33</v>
          </cell>
        </row>
        <row r="3826">
          <cell r="A3826" t="str">
            <v>9119931998</v>
          </cell>
          <cell r="B3826">
            <v>91</v>
          </cell>
          <cell r="C3826">
            <v>1993</v>
          </cell>
          <cell r="D3826">
            <v>1998</v>
          </cell>
          <cell r="E3826">
            <v>26428</v>
          </cell>
          <cell r="F3826">
            <v>30497.91</v>
          </cell>
        </row>
        <row r="3827">
          <cell r="A3827" t="str">
            <v>9119931999</v>
          </cell>
          <cell r="B3827">
            <v>91</v>
          </cell>
          <cell r="C3827">
            <v>1993</v>
          </cell>
          <cell r="D3827">
            <v>1999</v>
          </cell>
          <cell r="E3827">
            <v>5349</v>
          </cell>
          <cell r="F3827">
            <v>5867.85</v>
          </cell>
        </row>
        <row r="3828">
          <cell r="A3828" t="str">
            <v>9119932000</v>
          </cell>
          <cell r="B3828">
            <v>91</v>
          </cell>
          <cell r="C3828">
            <v>1993</v>
          </cell>
          <cell r="D3828">
            <v>2000</v>
          </cell>
          <cell r="E3828">
            <v>14279</v>
          </cell>
          <cell r="F3828">
            <v>15492.71</v>
          </cell>
        </row>
        <row r="3829">
          <cell r="A3829" t="str">
            <v>9119932001</v>
          </cell>
          <cell r="B3829">
            <v>91</v>
          </cell>
          <cell r="C3829">
            <v>1993</v>
          </cell>
          <cell r="D3829">
            <v>2001</v>
          </cell>
          <cell r="E3829">
            <v>117475</v>
          </cell>
          <cell r="F3829">
            <v>126050.67</v>
          </cell>
        </row>
        <row r="3830">
          <cell r="A3830" t="str">
            <v>9119932002</v>
          </cell>
          <cell r="B3830">
            <v>91</v>
          </cell>
          <cell r="C3830">
            <v>1993</v>
          </cell>
          <cell r="D3830">
            <v>2002</v>
          </cell>
          <cell r="E3830">
            <v>39867</v>
          </cell>
          <cell r="F3830">
            <v>40504.870000000003</v>
          </cell>
        </row>
        <row r="3831">
          <cell r="A3831" t="str">
            <v>911994.</v>
          </cell>
          <cell r="B3831">
            <v>91</v>
          </cell>
          <cell r="C3831">
            <v>1994</v>
          </cell>
          <cell r="D3831" t="str">
            <v>.</v>
          </cell>
          <cell r="E3831" t="str">
            <v>.</v>
          </cell>
          <cell r="F3831" t="str">
            <v>.</v>
          </cell>
        </row>
        <row r="3832">
          <cell r="A3832" t="str">
            <v>9119941994</v>
          </cell>
          <cell r="B3832">
            <v>91</v>
          </cell>
          <cell r="C3832">
            <v>1994</v>
          </cell>
          <cell r="D3832">
            <v>1994</v>
          </cell>
          <cell r="E3832">
            <v>129118</v>
          </cell>
          <cell r="F3832">
            <v>209816.75</v>
          </cell>
        </row>
        <row r="3833">
          <cell r="A3833" t="str">
            <v>9119941995</v>
          </cell>
          <cell r="B3833">
            <v>91</v>
          </cell>
          <cell r="C3833">
            <v>1994</v>
          </cell>
          <cell r="D3833">
            <v>1995</v>
          </cell>
          <cell r="E3833">
            <v>646827</v>
          </cell>
          <cell r="F3833">
            <v>955363.48</v>
          </cell>
        </row>
        <row r="3834">
          <cell r="A3834" t="str">
            <v>9119941996</v>
          </cell>
          <cell r="B3834">
            <v>91</v>
          </cell>
          <cell r="C3834">
            <v>1994</v>
          </cell>
          <cell r="D3834">
            <v>1996</v>
          </cell>
          <cell r="E3834">
            <v>591034</v>
          </cell>
          <cell r="F3834">
            <v>783711.08</v>
          </cell>
        </row>
        <row r="3835">
          <cell r="A3835" t="str">
            <v>9119941997</v>
          </cell>
          <cell r="B3835">
            <v>91</v>
          </cell>
          <cell r="C3835">
            <v>1994</v>
          </cell>
          <cell r="D3835">
            <v>1997</v>
          </cell>
          <cell r="E3835">
            <v>1398165</v>
          </cell>
          <cell r="F3835">
            <v>1701566.8</v>
          </cell>
        </row>
        <row r="3836">
          <cell r="A3836" t="str">
            <v>9119941998</v>
          </cell>
          <cell r="B3836">
            <v>91</v>
          </cell>
          <cell r="C3836">
            <v>1994</v>
          </cell>
          <cell r="D3836">
            <v>1998</v>
          </cell>
          <cell r="E3836">
            <v>1707564</v>
          </cell>
          <cell r="F3836">
            <v>1970528.86</v>
          </cell>
        </row>
        <row r="3837">
          <cell r="A3837" t="str">
            <v>9119941999</v>
          </cell>
          <cell r="B3837">
            <v>91</v>
          </cell>
          <cell r="C3837">
            <v>1994</v>
          </cell>
          <cell r="D3837">
            <v>1999</v>
          </cell>
          <cell r="E3837">
            <v>189749</v>
          </cell>
          <cell r="F3837">
            <v>208154.65</v>
          </cell>
        </row>
        <row r="3838">
          <cell r="A3838" t="str">
            <v>9119942000</v>
          </cell>
          <cell r="B3838">
            <v>91</v>
          </cell>
          <cell r="C3838">
            <v>1994</v>
          </cell>
          <cell r="D3838">
            <v>2000</v>
          </cell>
          <cell r="E3838">
            <v>1251580</v>
          </cell>
          <cell r="F3838">
            <v>1357964.3</v>
          </cell>
        </row>
        <row r="3839">
          <cell r="A3839" t="str">
            <v>9119942001</v>
          </cell>
          <cell r="B3839">
            <v>91</v>
          </cell>
          <cell r="C3839">
            <v>1994</v>
          </cell>
          <cell r="D3839">
            <v>2001</v>
          </cell>
          <cell r="E3839">
            <v>72787</v>
          </cell>
          <cell r="F3839">
            <v>78100.45</v>
          </cell>
        </row>
        <row r="3840">
          <cell r="A3840" t="str">
            <v>The SAS</v>
          </cell>
          <cell r="D3840" t="str">
            <v>The SAS</v>
          </cell>
          <cell r="E3840" t="str">
            <v>System</v>
          </cell>
          <cell r="F3840">
            <v>0.375</v>
          </cell>
        </row>
        <row r="3841">
          <cell r="A3841">
            <v>0</v>
          </cell>
        </row>
        <row r="3842">
          <cell r="A3842">
            <v>0</v>
          </cell>
        </row>
        <row r="3843">
          <cell r="A3843">
            <v>0</v>
          </cell>
          <cell r="E3843" t="str">
            <v>PD_LOSS_</v>
          </cell>
        </row>
        <row r="3844">
          <cell r="A3844" t="str">
            <v>VEH_TYPEUNDERYR    PRODY</v>
          </cell>
          <cell r="B3844" t="str">
            <v>VEH_TYPE</v>
          </cell>
          <cell r="C3844" t="str">
            <v>UNDERY</v>
          </cell>
          <cell r="D3844" t="str">
            <v>R    PRODY</v>
          </cell>
          <cell r="E3844" t="str">
            <v>R       SHEKEL</v>
          </cell>
          <cell r="F3844" t="str">
            <v>INDEXLOSS</v>
          </cell>
        </row>
        <row r="3845">
          <cell r="A3845">
            <v>0</v>
          </cell>
        </row>
        <row r="3846">
          <cell r="A3846" t="str">
            <v>9119942002</v>
          </cell>
          <cell r="B3846">
            <v>91</v>
          </cell>
          <cell r="C3846">
            <v>1994</v>
          </cell>
          <cell r="D3846">
            <v>2002</v>
          </cell>
          <cell r="E3846">
            <v>430486</v>
          </cell>
          <cell r="F3846">
            <v>437373.78</v>
          </cell>
        </row>
        <row r="3847">
          <cell r="A3847" t="str">
            <v>911995.</v>
          </cell>
          <cell r="B3847">
            <v>91</v>
          </cell>
          <cell r="C3847">
            <v>1995</v>
          </cell>
          <cell r="D3847" t="str">
            <v>.</v>
          </cell>
          <cell r="E3847" t="str">
            <v>.</v>
          </cell>
          <cell r="F3847" t="str">
            <v>.</v>
          </cell>
        </row>
        <row r="3848">
          <cell r="A3848" t="str">
            <v>9119951995</v>
          </cell>
          <cell r="B3848">
            <v>91</v>
          </cell>
          <cell r="C3848">
            <v>1995</v>
          </cell>
          <cell r="D3848">
            <v>1995</v>
          </cell>
          <cell r="E3848">
            <v>40788</v>
          </cell>
          <cell r="F3848">
            <v>60243.88</v>
          </cell>
        </row>
        <row r="3849">
          <cell r="A3849" t="str">
            <v>9119951996</v>
          </cell>
          <cell r="B3849">
            <v>91</v>
          </cell>
          <cell r="C3849">
            <v>1995</v>
          </cell>
          <cell r="D3849">
            <v>1996</v>
          </cell>
          <cell r="E3849">
            <v>157225</v>
          </cell>
          <cell r="F3849">
            <v>208480.35</v>
          </cell>
        </row>
        <row r="3850">
          <cell r="A3850" t="str">
            <v>9119951997</v>
          </cell>
          <cell r="B3850">
            <v>91</v>
          </cell>
          <cell r="C3850">
            <v>1995</v>
          </cell>
          <cell r="D3850">
            <v>1997</v>
          </cell>
          <cell r="E3850">
            <v>63809</v>
          </cell>
          <cell r="F3850">
            <v>77655.55</v>
          </cell>
        </row>
        <row r="3851">
          <cell r="A3851" t="str">
            <v>9119951998</v>
          </cell>
          <cell r="B3851">
            <v>91</v>
          </cell>
          <cell r="C3851">
            <v>1995</v>
          </cell>
          <cell r="D3851">
            <v>1998</v>
          </cell>
          <cell r="E3851">
            <v>179559</v>
          </cell>
          <cell r="F3851">
            <v>207211.09</v>
          </cell>
        </row>
        <row r="3852">
          <cell r="A3852" t="str">
            <v>9119951999</v>
          </cell>
          <cell r="B3852">
            <v>91</v>
          </cell>
          <cell r="C3852">
            <v>1995</v>
          </cell>
          <cell r="D3852">
            <v>1999</v>
          </cell>
          <cell r="E3852">
            <v>529201</v>
          </cell>
          <cell r="F3852">
            <v>580533.5</v>
          </cell>
        </row>
        <row r="3853">
          <cell r="A3853" t="str">
            <v>9119952000</v>
          </cell>
          <cell r="B3853">
            <v>91</v>
          </cell>
          <cell r="C3853">
            <v>1995</v>
          </cell>
          <cell r="D3853">
            <v>2000</v>
          </cell>
          <cell r="E3853">
            <v>96077</v>
          </cell>
          <cell r="F3853">
            <v>104243.54</v>
          </cell>
        </row>
        <row r="3854">
          <cell r="A3854" t="str">
            <v>9119952001</v>
          </cell>
          <cell r="B3854">
            <v>91</v>
          </cell>
          <cell r="C3854">
            <v>1995</v>
          </cell>
          <cell r="D3854">
            <v>2001</v>
          </cell>
          <cell r="E3854">
            <v>153164</v>
          </cell>
          <cell r="F3854">
            <v>164344.97</v>
          </cell>
        </row>
        <row r="3855">
          <cell r="A3855" t="str">
            <v>9119952002</v>
          </cell>
          <cell r="B3855">
            <v>91</v>
          </cell>
          <cell r="C3855">
            <v>1995</v>
          </cell>
          <cell r="D3855">
            <v>2002</v>
          </cell>
          <cell r="E3855">
            <v>7134</v>
          </cell>
          <cell r="F3855">
            <v>7248.14</v>
          </cell>
        </row>
        <row r="3856">
          <cell r="A3856" t="str">
            <v>911996.</v>
          </cell>
          <cell r="B3856">
            <v>91</v>
          </cell>
          <cell r="C3856">
            <v>1996</v>
          </cell>
          <cell r="D3856" t="str">
            <v>.</v>
          </cell>
          <cell r="E3856" t="str">
            <v>.</v>
          </cell>
          <cell r="F3856" t="str">
            <v>.</v>
          </cell>
        </row>
        <row r="3857">
          <cell r="A3857" t="str">
            <v>9119961996</v>
          </cell>
          <cell r="B3857">
            <v>91</v>
          </cell>
          <cell r="C3857">
            <v>1996</v>
          </cell>
          <cell r="D3857">
            <v>1996</v>
          </cell>
          <cell r="E3857">
            <v>210940</v>
          </cell>
          <cell r="F3857">
            <v>279706.44</v>
          </cell>
        </row>
        <row r="3858">
          <cell r="A3858" t="str">
            <v>9119961997</v>
          </cell>
          <cell r="B3858">
            <v>91</v>
          </cell>
          <cell r="C3858">
            <v>1996</v>
          </cell>
          <cell r="D3858">
            <v>1997</v>
          </cell>
          <cell r="E3858">
            <v>379388</v>
          </cell>
          <cell r="F3858">
            <v>461715.20000000001</v>
          </cell>
        </row>
        <row r="3859">
          <cell r="A3859" t="str">
            <v>9119961998</v>
          </cell>
          <cell r="B3859">
            <v>91</v>
          </cell>
          <cell r="C3859">
            <v>1996</v>
          </cell>
          <cell r="D3859">
            <v>1998</v>
          </cell>
          <cell r="E3859">
            <v>506056</v>
          </cell>
          <cell r="F3859">
            <v>583988.62</v>
          </cell>
        </row>
        <row r="3860">
          <cell r="A3860" t="str">
            <v>9119961999</v>
          </cell>
          <cell r="B3860">
            <v>91</v>
          </cell>
          <cell r="C3860">
            <v>1996</v>
          </cell>
          <cell r="D3860">
            <v>1999</v>
          </cell>
          <cell r="E3860">
            <v>387065</v>
          </cell>
          <cell r="F3860">
            <v>424610.3</v>
          </cell>
        </row>
        <row r="3861">
          <cell r="A3861" t="str">
            <v>9119962000</v>
          </cell>
          <cell r="B3861">
            <v>91</v>
          </cell>
          <cell r="C3861">
            <v>1996</v>
          </cell>
          <cell r="D3861">
            <v>2000</v>
          </cell>
          <cell r="E3861">
            <v>128715</v>
          </cell>
          <cell r="F3861">
            <v>139655.76999999999</v>
          </cell>
        </row>
        <row r="3862">
          <cell r="A3862" t="str">
            <v>9119962001</v>
          </cell>
          <cell r="B3862">
            <v>91</v>
          </cell>
          <cell r="C3862">
            <v>1996</v>
          </cell>
          <cell r="D3862">
            <v>2001</v>
          </cell>
          <cell r="E3862">
            <v>251381</v>
          </cell>
          <cell r="F3862">
            <v>269731.81</v>
          </cell>
        </row>
        <row r="3863">
          <cell r="A3863" t="str">
            <v>9119962002</v>
          </cell>
          <cell r="B3863">
            <v>91</v>
          </cell>
          <cell r="C3863">
            <v>1996</v>
          </cell>
          <cell r="D3863">
            <v>2002</v>
          </cell>
          <cell r="E3863">
            <v>153014</v>
          </cell>
          <cell r="F3863">
            <v>155462.22</v>
          </cell>
        </row>
        <row r="3864">
          <cell r="A3864" t="str">
            <v>911997.</v>
          </cell>
          <cell r="B3864">
            <v>91</v>
          </cell>
          <cell r="C3864">
            <v>1997</v>
          </cell>
          <cell r="D3864" t="str">
            <v>.</v>
          </cell>
          <cell r="E3864" t="str">
            <v>.</v>
          </cell>
          <cell r="F3864" t="str">
            <v>.</v>
          </cell>
        </row>
        <row r="3865">
          <cell r="A3865" t="str">
            <v>9119971997</v>
          </cell>
          <cell r="B3865">
            <v>91</v>
          </cell>
          <cell r="C3865">
            <v>1997</v>
          </cell>
          <cell r="D3865">
            <v>1997</v>
          </cell>
          <cell r="E3865">
            <v>170409</v>
          </cell>
          <cell r="F3865">
            <v>207387.75</v>
          </cell>
        </row>
        <row r="3866">
          <cell r="A3866" t="str">
            <v>9119971998</v>
          </cell>
          <cell r="B3866">
            <v>91</v>
          </cell>
          <cell r="C3866">
            <v>1997</v>
          </cell>
          <cell r="D3866">
            <v>1998</v>
          </cell>
          <cell r="E3866">
            <v>590248</v>
          </cell>
          <cell r="F3866">
            <v>681146.19</v>
          </cell>
        </row>
        <row r="3867">
          <cell r="A3867" t="str">
            <v>9119971999</v>
          </cell>
          <cell r="B3867">
            <v>91</v>
          </cell>
          <cell r="C3867">
            <v>1997</v>
          </cell>
          <cell r="D3867">
            <v>1999</v>
          </cell>
          <cell r="E3867">
            <v>399681</v>
          </cell>
          <cell r="F3867">
            <v>438450.06</v>
          </cell>
        </row>
        <row r="3868">
          <cell r="A3868" t="str">
            <v>9119972000</v>
          </cell>
          <cell r="B3868">
            <v>91</v>
          </cell>
          <cell r="C3868">
            <v>1997</v>
          </cell>
          <cell r="D3868">
            <v>2000</v>
          </cell>
          <cell r="E3868">
            <v>308350</v>
          </cell>
          <cell r="F3868">
            <v>334559.75</v>
          </cell>
        </row>
        <row r="3869">
          <cell r="A3869" t="str">
            <v>9119972001</v>
          </cell>
          <cell r="B3869">
            <v>91</v>
          </cell>
          <cell r="C3869">
            <v>1997</v>
          </cell>
          <cell r="D3869">
            <v>2001</v>
          </cell>
          <cell r="E3869">
            <v>265321</v>
          </cell>
          <cell r="F3869">
            <v>284689.43</v>
          </cell>
        </row>
        <row r="3870">
          <cell r="A3870" t="str">
            <v>9119972002</v>
          </cell>
          <cell r="B3870">
            <v>91</v>
          </cell>
          <cell r="C3870">
            <v>1997</v>
          </cell>
          <cell r="D3870">
            <v>2002</v>
          </cell>
          <cell r="E3870">
            <v>308132</v>
          </cell>
          <cell r="F3870">
            <v>313062.11</v>
          </cell>
        </row>
        <row r="3871">
          <cell r="A3871" t="str">
            <v>911998.</v>
          </cell>
          <cell r="B3871">
            <v>91</v>
          </cell>
          <cell r="C3871">
            <v>1998</v>
          </cell>
          <cell r="D3871" t="str">
            <v>.</v>
          </cell>
          <cell r="E3871" t="str">
            <v>.</v>
          </cell>
          <cell r="F3871" t="str">
            <v>.</v>
          </cell>
        </row>
        <row r="3872">
          <cell r="A3872" t="str">
            <v>9119981998</v>
          </cell>
          <cell r="B3872">
            <v>91</v>
          </cell>
          <cell r="C3872">
            <v>1998</v>
          </cell>
          <cell r="D3872">
            <v>1998</v>
          </cell>
          <cell r="E3872">
            <v>215612.6</v>
          </cell>
          <cell r="F3872">
            <v>248816.94</v>
          </cell>
        </row>
        <row r="3873">
          <cell r="A3873" t="str">
            <v>9119981999</v>
          </cell>
          <cell r="B3873">
            <v>91</v>
          </cell>
          <cell r="C3873">
            <v>1998</v>
          </cell>
          <cell r="D3873">
            <v>1999</v>
          </cell>
          <cell r="E3873">
            <v>244025</v>
          </cell>
          <cell r="F3873">
            <v>267695.42</v>
          </cell>
        </row>
        <row r="3874">
          <cell r="A3874" t="str">
            <v>9119982000</v>
          </cell>
          <cell r="B3874">
            <v>91</v>
          </cell>
          <cell r="C3874">
            <v>1998</v>
          </cell>
          <cell r="D3874">
            <v>2000</v>
          </cell>
          <cell r="E3874">
            <v>380081</v>
          </cell>
          <cell r="F3874">
            <v>412387.88</v>
          </cell>
        </row>
        <row r="3875">
          <cell r="A3875" t="str">
            <v>9119982001</v>
          </cell>
          <cell r="B3875">
            <v>91</v>
          </cell>
          <cell r="C3875">
            <v>1998</v>
          </cell>
          <cell r="D3875">
            <v>2001</v>
          </cell>
          <cell r="E3875">
            <v>48029</v>
          </cell>
          <cell r="F3875">
            <v>51535.12</v>
          </cell>
        </row>
        <row r="3876">
          <cell r="A3876" t="str">
            <v>9119982002</v>
          </cell>
          <cell r="B3876">
            <v>91</v>
          </cell>
          <cell r="C3876">
            <v>1998</v>
          </cell>
          <cell r="D3876">
            <v>2002</v>
          </cell>
          <cell r="E3876">
            <v>229760</v>
          </cell>
          <cell r="F3876">
            <v>233436.16</v>
          </cell>
        </row>
        <row r="3877">
          <cell r="A3877" t="str">
            <v>911999.</v>
          </cell>
          <cell r="B3877">
            <v>91</v>
          </cell>
          <cell r="C3877">
            <v>1999</v>
          </cell>
          <cell r="D3877" t="str">
            <v>.</v>
          </cell>
          <cell r="E3877" t="str">
            <v>.</v>
          </cell>
          <cell r="F3877" t="str">
            <v>.</v>
          </cell>
        </row>
        <row r="3878">
          <cell r="A3878" t="str">
            <v>9119991999</v>
          </cell>
          <cell r="B3878">
            <v>91</v>
          </cell>
          <cell r="C3878">
            <v>1999</v>
          </cell>
          <cell r="D3878">
            <v>1999</v>
          </cell>
          <cell r="E3878">
            <v>137227.5</v>
          </cell>
          <cell r="F3878">
            <v>150538.57</v>
          </cell>
        </row>
        <row r="3879">
          <cell r="A3879" t="str">
            <v>9119992000</v>
          </cell>
          <cell r="B3879">
            <v>91</v>
          </cell>
          <cell r="C3879">
            <v>1999</v>
          </cell>
          <cell r="D3879">
            <v>2000</v>
          </cell>
          <cell r="E3879">
            <v>1360901</v>
          </cell>
          <cell r="F3879">
            <v>1476577.58</v>
          </cell>
        </row>
        <row r="3880">
          <cell r="A3880" t="str">
            <v>9119992001</v>
          </cell>
          <cell r="B3880">
            <v>91</v>
          </cell>
          <cell r="C3880">
            <v>1999</v>
          </cell>
          <cell r="D3880">
            <v>2001</v>
          </cell>
          <cell r="E3880">
            <v>834207</v>
          </cell>
          <cell r="F3880">
            <v>895104.11</v>
          </cell>
        </row>
        <row r="3881">
          <cell r="A3881" t="str">
            <v>9119992002</v>
          </cell>
          <cell r="B3881">
            <v>91</v>
          </cell>
          <cell r="C3881">
            <v>1999</v>
          </cell>
          <cell r="D3881">
            <v>2002</v>
          </cell>
          <cell r="E3881">
            <v>556762</v>
          </cell>
          <cell r="F3881">
            <v>565670.18999999994</v>
          </cell>
        </row>
        <row r="3882">
          <cell r="A3882" t="str">
            <v>912000.</v>
          </cell>
          <cell r="B3882">
            <v>91</v>
          </cell>
          <cell r="C3882">
            <v>2000</v>
          </cell>
          <cell r="D3882" t="str">
            <v>.</v>
          </cell>
          <cell r="E3882" t="str">
            <v>.</v>
          </cell>
          <cell r="F3882" t="str">
            <v>.</v>
          </cell>
        </row>
        <row r="3883">
          <cell r="A3883" t="str">
            <v>9120002000</v>
          </cell>
          <cell r="B3883">
            <v>91</v>
          </cell>
          <cell r="C3883">
            <v>2000</v>
          </cell>
          <cell r="D3883">
            <v>2000</v>
          </cell>
          <cell r="E3883">
            <v>581925</v>
          </cell>
          <cell r="F3883">
            <v>631388.62</v>
          </cell>
        </row>
        <row r="3884">
          <cell r="A3884" t="str">
            <v>9120002001</v>
          </cell>
          <cell r="B3884">
            <v>91</v>
          </cell>
          <cell r="C3884">
            <v>2000</v>
          </cell>
          <cell r="D3884">
            <v>2001</v>
          </cell>
          <cell r="E3884">
            <v>798265</v>
          </cell>
          <cell r="F3884">
            <v>856538.34</v>
          </cell>
        </row>
        <row r="3885">
          <cell r="A3885" t="str">
            <v>9120002002</v>
          </cell>
          <cell r="B3885">
            <v>91</v>
          </cell>
          <cell r="C3885">
            <v>2000</v>
          </cell>
          <cell r="D3885">
            <v>2002</v>
          </cell>
          <cell r="E3885">
            <v>1463075</v>
          </cell>
          <cell r="F3885">
            <v>1486484.2</v>
          </cell>
        </row>
        <row r="3886">
          <cell r="A3886" t="str">
            <v>912001.</v>
          </cell>
          <cell r="B3886">
            <v>91</v>
          </cell>
          <cell r="C3886">
            <v>2001</v>
          </cell>
          <cell r="D3886" t="str">
            <v>.</v>
          </cell>
          <cell r="E3886" t="str">
            <v>.</v>
          </cell>
          <cell r="F3886" t="str">
            <v>.</v>
          </cell>
        </row>
        <row r="3887">
          <cell r="A3887" t="str">
            <v>9120012001</v>
          </cell>
          <cell r="B3887">
            <v>91</v>
          </cell>
          <cell r="C3887">
            <v>2001</v>
          </cell>
          <cell r="D3887">
            <v>2001</v>
          </cell>
          <cell r="E3887">
            <v>240101</v>
          </cell>
          <cell r="F3887">
            <v>257628.37</v>
          </cell>
        </row>
        <row r="3888">
          <cell r="A3888" t="str">
            <v>9120012002</v>
          </cell>
          <cell r="B3888">
            <v>91</v>
          </cell>
          <cell r="C3888">
            <v>2001</v>
          </cell>
          <cell r="D3888">
            <v>2002</v>
          </cell>
          <cell r="E3888">
            <v>663436</v>
          </cell>
          <cell r="F3888">
            <v>674050.98</v>
          </cell>
        </row>
        <row r="3889">
          <cell r="A3889" t="str">
            <v>9120022002</v>
          </cell>
          <cell r="B3889">
            <v>91</v>
          </cell>
          <cell r="C3889">
            <v>2002</v>
          </cell>
          <cell r="D3889">
            <v>2002</v>
          </cell>
          <cell r="E3889">
            <v>25619</v>
          </cell>
          <cell r="F3889">
            <v>26028.9</v>
          </cell>
        </row>
        <row r="3890">
          <cell r="A3890" t="str">
            <v>10020002002</v>
          </cell>
          <cell r="B3890">
            <v>100</v>
          </cell>
          <cell r="C3890">
            <v>2000</v>
          </cell>
          <cell r="D3890">
            <v>2002</v>
          </cell>
          <cell r="E3890">
            <v>2210</v>
          </cell>
          <cell r="F3890">
            <v>2245.36</v>
          </cell>
        </row>
        <row r="3891">
          <cell r="A3891" t="str">
            <v>10020012002</v>
          </cell>
          <cell r="B3891">
            <v>100</v>
          </cell>
          <cell r="C3891">
            <v>2001</v>
          </cell>
          <cell r="D3891">
            <v>2002</v>
          </cell>
          <cell r="E3891">
            <v>4520</v>
          </cell>
          <cell r="F3891">
            <v>4592.32</v>
          </cell>
        </row>
        <row r="3892">
          <cell r="A3892" t="str">
            <v>9991996.</v>
          </cell>
          <cell r="B3892">
            <v>999</v>
          </cell>
          <cell r="C3892">
            <v>1996</v>
          </cell>
          <cell r="D3892" t="str">
            <v>.</v>
          </cell>
          <cell r="E3892" t="str">
            <v>.</v>
          </cell>
          <cell r="F3892" t="str">
            <v>.</v>
          </cell>
        </row>
        <row r="3893">
          <cell r="A3893" t="str">
            <v>99919972002</v>
          </cell>
          <cell r="B3893">
            <v>999</v>
          </cell>
          <cell r="C3893">
            <v>1997</v>
          </cell>
          <cell r="D3893">
            <v>2002</v>
          </cell>
          <cell r="E3893">
            <v>19220</v>
          </cell>
          <cell r="F3893">
            <v>19527.52</v>
          </cell>
        </row>
        <row r="3894">
          <cell r="A3894" t="str">
            <v>9991998.</v>
          </cell>
          <cell r="B3894">
            <v>999</v>
          </cell>
          <cell r="C3894">
            <v>1998</v>
          </cell>
          <cell r="D3894" t="str">
            <v>.</v>
          </cell>
          <cell r="E3894" t="str">
            <v>.</v>
          </cell>
          <cell r="F3894" t="str">
            <v>.</v>
          </cell>
        </row>
      </sheetData>
      <sheetData sheetId="127" refreshError="1"/>
      <sheetData sheetId="12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-1"/>
      <sheetName val="C-5"/>
      <sheetName val="SUVs"/>
      <sheetName val="Total Mod 1"/>
      <sheetName val="Commercial x-SUV"/>
      <sheetName val="suvavnerld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A3" t="str">
            <v>..1992</v>
          </cell>
          <cell r="B3" t="str">
            <v>.</v>
          </cell>
          <cell r="C3" t="str">
            <v>.</v>
          </cell>
          <cell r="D3">
            <v>1992</v>
          </cell>
          <cell r="E3">
            <v>1660</v>
          </cell>
          <cell r="F3">
            <v>3361.5</v>
          </cell>
        </row>
        <row r="4">
          <cell r="A4" t="str">
            <v>..1993</v>
          </cell>
          <cell r="B4" t="str">
            <v>.</v>
          </cell>
          <cell r="C4" t="str">
            <v>.</v>
          </cell>
          <cell r="D4">
            <v>1993</v>
          </cell>
          <cell r="E4">
            <v>817</v>
          </cell>
          <cell r="F4">
            <v>1491.03</v>
          </cell>
        </row>
        <row r="5">
          <cell r="A5" t="str">
            <v>..1994</v>
          </cell>
          <cell r="B5" t="str">
            <v>.</v>
          </cell>
          <cell r="C5" t="str">
            <v>.</v>
          </cell>
          <cell r="D5">
            <v>1994</v>
          </cell>
          <cell r="E5">
            <v>506</v>
          </cell>
          <cell r="F5">
            <v>822.25</v>
          </cell>
        </row>
        <row r="6">
          <cell r="A6" t="str">
            <v>..1995</v>
          </cell>
          <cell r="B6" t="str">
            <v>.</v>
          </cell>
          <cell r="C6" t="str">
            <v>.</v>
          </cell>
          <cell r="D6">
            <v>1995</v>
          </cell>
          <cell r="E6">
            <v>4942</v>
          </cell>
          <cell r="F6">
            <v>7299.33</v>
          </cell>
        </row>
        <row r="7">
          <cell r="A7" t="str">
            <v>..1996</v>
          </cell>
          <cell r="B7" t="str">
            <v>.</v>
          </cell>
          <cell r="C7" t="str">
            <v>.</v>
          </cell>
          <cell r="D7">
            <v>1996</v>
          </cell>
          <cell r="E7">
            <v>8039</v>
          </cell>
          <cell r="F7">
            <v>10659.71</v>
          </cell>
        </row>
        <row r="8">
          <cell r="A8" t="str">
            <v>..1997</v>
          </cell>
          <cell r="B8" t="str">
            <v>.</v>
          </cell>
          <cell r="C8" t="str">
            <v>.</v>
          </cell>
          <cell r="D8">
            <v>1997</v>
          </cell>
          <cell r="E8">
            <v>5646</v>
          </cell>
          <cell r="F8">
            <v>6871.18</v>
          </cell>
        </row>
        <row r="9">
          <cell r="A9" t="str">
            <v>..1998</v>
          </cell>
          <cell r="B9" t="str">
            <v>.</v>
          </cell>
          <cell r="C9" t="str">
            <v>.</v>
          </cell>
          <cell r="D9">
            <v>1998</v>
          </cell>
          <cell r="E9">
            <v>72198</v>
          </cell>
          <cell r="F9">
            <v>83316.490000000005</v>
          </cell>
        </row>
        <row r="10">
          <cell r="A10" t="str">
            <v>..1999</v>
          </cell>
          <cell r="B10" t="str">
            <v>.</v>
          </cell>
          <cell r="C10" t="str">
            <v>.</v>
          </cell>
          <cell r="D10">
            <v>1999</v>
          </cell>
          <cell r="E10">
            <v>35690</v>
          </cell>
          <cell r="F10">
            <v>39151.93</v>
          </cell>
        </row>
        <row r="11">
          <cell r="A11" t="str">
            <v>..2000</v>
          </cell>
          <cell r="B11" t="str">
            <v>.</v>
          </cell>
          <cell r="C11" t="str">
            <v>.</v>
          </cell>
          <cell r="D11">
            <v>2000</v>
          </cell>
          <cell r="E11">
            <v>244046</v>
          </cell>
          <cell r="F11">
            <v>264789.90999999997</v>
          </cell>
        </row>
        <row r="12">
          <cell r="A12" t="str">
            <v>..2001</v>
          </cell>
          <cell r="B12" t="str">
            <v>.</v>
          </cell>
          <cell r="C12" t="str">
            <v>.</v>
          </cell>
          <cell r="D12">
            <v>2001</v>
          </cell>
          <cell r="E12">
            <v>45028</v>
          </cell>
          <cell r="F12">
            <v>48315.040000000001</v>
          </cell>
        </row>
        <row r="13">
          <cell r="A13" t="str">
            <v>..2002</v>
          </cell>
          <cell r="B13" t="str">
            <v>.</v>
          </cell>
          <cell r="C13" t="str">
            <v>.</v>
          </cell>
          <cell r="D13">
            <v>2002</v>
          </cell>
          <cell r="E13">
            <v>40191</v>
          </cell>
          <cell r="F13">
            <v>40834.06</v>
          </cell>
        </row>
        <row r="14">
          <cell r="A14" t="str">
            <v>01977.</v>
          </cell>
          <cell r="B14">
            <v>0</v>
          </cell>
          <cell r="C14">
            <v>1977</v>
          </cell>
          <cell r="D14" t="str">
            <v>.</v>
          </cell>
          <cell r="E14" t="str">
            <v>.</v>
          </cell>
          <cell r="F14" t="str">
            <v>.</v>
          </cell>
        </row>
        <row r="15">
          <cell r="A15" t="str">
            <v>019771976</v>
          </cell>
          <cell r="B15">
            <v>0</v>
          </cell>
          <cell r="C15">
            <v>1977</v>
          </cell>
          <cell r="D15">
            <v>1976</v>
          </cell>
          <cell r="E15">
            <v>1.04</v>
          </cell>
          <cell r="F15">
            <v>1.04</v>
          </cell>
        </row>
        <row r="16">
          <cell r="A16" t="str">
            <v>019771977</v>
          </cell>
          <cell r="B16">
            <v>0</v>
          </cell>
          <cell r="C16">
            <v>1977</v>
          </cell>
          <cell r="D16">
            <v>1977</v>
          </cell>
          <cell r="E16">
            <v>374.63</v>
          </cell>
          <cell r="F16">
            <v>4100821.36</v>
          </cell>
        </row>
        <row r="17">
          <cell r="A17" t="str">
            <v>019771978</v>
          </cell>
          <cell r="B17">
            <v>0</v>
          </cell>
          <cell r="C17">
            <v>1977</v>
          </cell>
          <cell r="D17">
            <v>1978</v>
          </cell>
          <cell r="E17">
            <v>1410.51</v>
          </cell>
          <cell r="F17">
            <v>10252641.74</v>
          </cell>
        </row>
        <row r="18">
          <cell r="A18" t="str">
            <v>019771979</v>
          </cell>
          <cell r="B18">
            <v>0</v>
          </cell>
          <cell r="C18">
            <v>1977</v>
          </cell>
          <cell r="D18">
            <v>1979</v>
          </cell>
          <cell r="E18">
            <v>1822.26</v>
          </cell>
          <cell r="F18">
            <v>7429089.79</v>
          </cell>
        </row>
        <row r="19">
          <cell r="A19" t="str">
            <v>019771980</v>
          </cell>
          <cell r="B19">
            <v>0</v>
          </cell>
          <cell r="C19">
            <v>1977</v>
          </cell>
          <cell r="D19">
            <v>1980</v>
          </cell>
          <cell r="E19">
            <v>2061.64</v>
          </cell>
          <cell r="F19">
            <v>3638244.14</v>
          </cell>
        </row>
        <row r="20">
          <cell r="A20" t="str">
            <v>019771981</v>
          </cell>
          <cell r="B20">
            <v>0</v>
          </cell>
          <cell r="C20">
            <v>1977</v>
          </cell>
          <cell r="D20">
            <v>1981</v>
          </cell>
          <cell r="E20">
            <v>5494.45</v>
          </cell>
          <cell r="F20">
            <v>4472432.8499999996</v>
          </cell>
        </row>
        <row r="21">
          <cell r="A21" t="str">
            <v>019771982</v>
          </cell>
          <cell r="B21">
            <v>0</v>
          </cell>
          <cell r="C21">
            <v>1977</v>
          </cell>
          <cell r="D21">
            <v>1982</v>
          </cell>
          <cell r="E21">
            <v>4223.6499999999996</v>
          </cell>
          <cell r="F21">
            <v>1560313.45</v>
          </cell>
        </row>
        <row r="22">
          <cell r="A22" t="str">
            <v>019771983</v>
          </cell>
          <cell r="B22">
            <v>0</v>
          </cell>
          <cell r="C22">
            <v>1977</v>
          </cell>
          <cell r="D22">
            <v>1983</v>
          </cell>
          <cell r="E22">
            <v>6073.31</v>
          </cell>
          <cell r="F22">
            <v>913316.5</v>
          </cell>
        </row>
        <row r="23">
          <cell r="A23" t="str">
            <v>019771984</v>
          </cell>
          <cell r="B23">
            <v>0</v>
          </cell>
          <cell r="C23">
            <v>1977</v>
          </cell>
          <cell r="D23">
            <v>1984</v>
          </cell>
          <cell r="E23">
            <v>9893.31</v>
          </cell>
          <cell r="F23">
            <v>313993.87</v>
          </cell>
        </row>
        <row r="24">
          <cell r="A24" t="str">
            <v>019771985</v>
          </cell>
          <cell r="B24">
            <v>0</v>
          </cell>
          <cell r="C24">
            <v>1977</v>
          </cell>
          <cell r="D24">
            <v>1985</v>
          </cell>
          <cell r="E24">
            <v>31668.73</v>
          </cell>
          <cell r="F24">
            <v>248377.85</v>
          </cell>
        </row>
        <row r="25">
          <cell r="A25" t="str">
            <v>019771986</v>
          </cell>
          <cell r="B25">
            <v>0</v>
          </cell>
          <cell r="C25">
            <v>1977</v>
          </cell>
          <cell r="D25">
            <v>1986</v>
          </cell>
          <cell r="E25">
            <v>23762</v>
          </cell>
          <cell r="F25">
            <v>125843.55</v>
          </cell>
        </row>
        <row r="26">
          <cell r="A26" t="str">
            <v>019771987</v>
          </cell>
          <cell r="B26">
            <v>0</v>
          </cell>
          <cell r="C26">
            <v>1977</v>
          </cell>
          <cell r="D26">
            <v>1987</v>
          </cell>
          <cell r="E26">
            <v>32947</v>
          </cell>
          <cell r="F26">
            <v>145592.79</v>
          </cell>
        </row>
        <row r="27">
          <cell r="A27" t="str">
            <v>019771988</v>
          </cell>
          <cell r="B27">
            <v>0</v>
          </cell>
          <cell r="C27">
            <v>1977</v>
          </cell>
          <cell r="D27">
            <v>1988</v>
          </cell>
          <cell r="E27">
            <v>8772</v>
          </cell>
          <cell r="F27">
            <v>33324.83</v>
          </cell>
        </row>
        <row r="28">
          <cell r="A28" t="str">
            <v>019771989</v>
          </cell>
          <cell r="B28">
            <v>0</v>
          </cell>
          <cell r="C28">
            <v>1977</v>
          </cell>
          <cell r="D28">
            <v>1989</v>
          </cell>
          <cell r="E28">
            <v>-3753</v>
          </cell>
          <cell r="F28">
            <v>-11863.23</v>
          </cell>
        </row>
        <row r="29">
          <cell r="A29" t="str">
            <v>019771990</v>
          </cell>
          <cell r="B29">
            <v>0</v>
          </cell>
          <cell r="C29">
            <v>1977</v>
          </cell>
          <cell r="D29">
            <v>1990</v>
          </cell>
          <cell r="E29">
            <v>340324</v>
          </cell>
          <cell r="F29">
            <v>918194.15</v>
          </cell>
        </row>
        <row r="30">
          <cell r="A30" t="str">
            <v>019771991</v>
          </cell>
          <cell r="B30">
            <v>0</v>
          </cell>
          <cell r="C30">
            <v>1977</v>
          </cell>
          <cell r="D30">
            <v>1991</v>
          </cell>
          <cell r="E30">
            <v>18515</v>
          </cell>
          <cell r="F30">
            <v>41973.51</v>
          </cell>
        </row>
        <row r="31">
          <cell r="A31" t="str">
            <v>019771992</v>
          </cell>
          <cell r="B31">
            <v>0</v>
          </cell>
          <cell r="C31">
            <v>1977</v>
          </cell>
          <cell r="D31">
            <v>1992</v>
          </cell>
          <cell r="E31">
            <v>1202</v>
          </cell>
          <cell r="F31">
            <v>2434.0500000000002</v>
          </cell>
        </row>
        <row r="32">
          <cell r="A32" t="str">
            <v>019771994</v>
          </cell>
          <cell r="B32">
            <v>0</v>
          </cell>
          <cell r="C32">
            <v>1977</v>
          </cell>
          <cell r="D32">
            <v>1994</v>
          </cell>
          <cell r="E32">
            <v>16040</v>
          </cell>
          <cell r="F32">
            <v>26065</v>
          </cell>
        </row>
        <row r="33">
          <cell r="A33" t="str">
            <v>019771995</v>
          </cell>
          <cell r="B33">
            <v>0</v>
          </cell>
          <cell r="C33">
            <v>1977</v>
          </cell>
          <cell r="D33">
            <v>1995</v>
          </cell>
          <cell r="E33">
            <v>-3931</v>
          </cell>
          <cell r="F33">
            <v>-5806.09</v>
          </cell>
        </row>
        <row r="34">
          <cell r="A34" t="str">
            <v>019771996</v>
          </cell>
          <cell r="B34">
            <v>0</v>
          </cell>
          <cell r="C34">
            <v>1977</v>
          </cell>
          <cell r="D34">
            <v>1996</v>
          </cell>
          <cell r="E34">
            <v>4998</v>
          </cell>
          <cell r="F34">
            <v>6627.35</v>
          </cell>
        </row>
        <row r="35">
          <cell r="A35" t="str">
            <v>01978.</v>
          </cell>
          <cell r="B35">
            <v>0</v>
          </cell>
          <cell r="C35">
            <v>1978</v>
          </cell>
          <cell r="D35" t="str">
            <v>.</v>
          </cell>
          <cell r="E35" t="str">
            <v>.</v>
          </cell>
          <cell r="F35" t="str">
            <v>.</v>
          </cell>
        </row>
        <row r="36">
          <cell r="A36" t="str">
            <v>019781978</v>
          </cell>
          <cell r="B36">
            <v>0</v>
          </cell>
          <cell r="C36">
            <v>1978</v>
          </cell>
          <cell r="D36">
            <v>1978</v>
          </cell>
          <cell r="E36">
            <v>139.55000000000001</v>
          </cell>
          <cell r="F36">
            <v>1014353.78</v>
          </cell>
        </row>
        <row r="37">
          <cell r="A37" t="str">
            <v>019781979</v>
          </cell>
          <cell r="B37">
            <v>0</v>
          </cell>
          <cell r="C37">
            <v>1978</v>
          </cell>
          <cell r="D37">
            <v>1979</v>
          </cell>
          <cell r="E37">
            <v>2097.13</v>
          </cell>
          <cell r="F37">
            <v>8549694.9299999997</v>
          </cell>
        </row>
        <row r="38">
          <cell r="A38" t="str">
            <v>019781980</v>
          </cell>
          <cell r="B38">
            <v>0</v>
          </cell>
          <cell r="C38">
            <v>1978</v>
          </cell>
          <cell r="D38">
            <v>1980</v>
          </cell>
          <cell r="E38">
            <v>3621.3</v>
          </cell>
          <cell r="F38">
            <v>6390627.6100000003</v>
          </cell>
        </row>
        <row r="39">
          <cell r="A39" t="str">
            <v>019781981</v>
          </cell>
          <cell r="B39">
            <v>0</v>
          </cell>
          <cell r="C39">
            <v>1978</v>
          </cell>
          <cell r="D39">
            <v>1981</v>
          </cell>
          <cell r="E39">
            <v>6002.85</v>
          </cell>
          <cell r="F39">
            <v>4886265.87</v>
          </cell>
        </row>
        <row r="40">
          <cell r="A40" t="str">
            <v>019781982</v>
          </cell>
          <cell r="B40">
            <v>0</v>
          </cell>
          <cell r="C40">
            <v>1978</v>
          </cell>
          <cell r="D40">
            <v>1982</v>
          </cell>
          <cell r="E40">
            <v>6409.91</v>
          </cell>
          <cell r="F40">
            <v>2367968.1800000002</v>
          </cell>
        </row>
        <row r="41">
          <cell r="A41" t="str">
            <v>019781983</v>
          </cell>
          <cell r="B41">
            <v>0</v>
          </cell>
          <cell r="C41">
            <v>1978</v>
          </cell>
          <cell r="D41">
            <v>1983</v>
          </cell>
          <cell r="E41">
            <v>9283.0300000000007</v>
          </cell>
          <cell r="F41">
            <v>1396000.62</v>
          </cell>
        </row>
        <row r="42">
          <cell r="A42" t="str">
            <v>019781984</v>
          </cell>
          <cell r="B42">
            <v>0</v>
          </cell>
          <cell r="C42">
            <v>1978</v>
          </cell>
          <cell r="D42">
            <v>1984</v>
          </cell>
          <cell r="E42">
            <v>24514.78</v>
          </cell>
          <cell r="F42">
            <v>778050.09</v>
          </cell>
        </row>
        <row r="43">
          <cell r="A43" t="str">
            <v>019781985</v>
          </cell>
          <cell r="B43">
            <v>0</v>
          </cell>
          <cell r="C43">
            <v>1978</v>
          </cell>
          <cell r="D43">
            <v>1985</v>
          </cell>
          <cell r="E43">
            <v>185629.86</v>
          </cell>
          <cell r="F43">
            <v>1455894.99</v>
          </cell>
        </row>
        <row r="44">
          <cell r="A44" t="str">
            <v>019781986</v>
          </cell>
          <cell r="B44">
            <v>0</v>
          </cell>
          <cell r="C44">
            <v>1978</v>
          </cell>
          <cell r="D44">
            <v>1986</v>
          </cell>
          <cell r="E44">
            <v>210088</v>
          </cell>
          <cell r="F44">
            <v>1112626.05</v>
          </cell>
        </row>
        <row r="45">
          <cell r="A45" t="str">
            <v>019781987</v>
          </cell>
          <cell r="B45">
            <v>0</v>
          </cell>
          <cell r="C45">
            <v>1978</v>
          </cell>
          <cell r="D45">
            <v>1987</v>
          </cell>
          <cell r="E45">
            <v>92080</v>
          </cell>
          <cell r="F45">
            <v>406901.52</v>
          </cell>
        </row>
        <row r="46">
          <cell r="A46" t="str">
            <v>019781988</v>
          </cell>
          <cell r="B46">
            <v>0</v>
          </cell>
          <cell r="C46">
            <v>1978</v>
          </cell>
          <cell r="D46">
            <v>1988</v>
          </cell>
          <cell r="E46">
            <v>837953</v>
          </cell>
          <cell r="F46">
            <v>3183383.45</v>
          </cell>
        </row>
        <row r="47">
          <cell r="A47" t="str">
            <v>019781989</v>
          </cell>
          <cell r="B47">
            <v>0</v>
          </cell>
          <cell r="C47">
            <v>1978</v>
          </cell>
          <cell r="D47">
            <v>1989</v>
          </cell>
          <cell r="E47">
            <v>44609</v>
          </cell>
          <cell r="F47">
            <v>141009.04999999999</v>
          </cell>
        </row>
        <row r="48">
          <cell r="A48" t="str">
            <v>019781990</v>
          </cell>
          <cell r="B48">
            <v>0</v>
          </cell>
          <cell r="C48">
            <v>1978</v>
          </cell>
          <cell r="D48">
            <v>1990</v>
          </cell>
          <cell r="E48">
            <v>79068</v>
          </cell>
          <cell r="F48">
            <v>213325.46</v>
          </cell>
        </row>
        <row r="49">
          <cell r="A49" t="str">
            <v>019781991</v>
          </cell>
          <cell r="B49">
            <v>0</v>
          </cell>
          <cell r="C49">
            <v>1978</v>
          </cell>
          <cell r="D49">
            <v>1991</v>
          </cell>
          <cell r="E49">
            <v>247264</v>
          </cell>
          <cell r="F49">
            <v>560547.49</v>
          </cell>
        </row>
        <row r="50">
          <cell r="A50" t="str">
            <v>019781992</v>
          </cell>
          <cell r="B50">
            <v>0</v>
          </cell>
          <cell r="C50">
            <v>1978</v>
          </cell>
          <cell r="D50">
            <v>1992</v>
          </cell>
          <cell r="E50">
            <v>1180</v>
          </cell>
          <cell r="F50">
            <v>2389.5</v>
          </cell>
        </row>
        <row r="51">
          <cell r="A51" t="str">
            <v>019781993</v>
          </cell>
          <cell r="B51">
            <v>0</v>
          </cell>
          <cell r="C51">
            <v>1978</v>
          </cell>
          <cell r="D51">
            <v>1993</v>
          </cell>
          <cell r="E51">
            <v>3250</v>
          </cell>
          <cell r="F51">
            <v>5931.25</v>
          </cell>
        </row>
        <row r="52">
          <cell r="A52" t="str">
            <v>019781994</v>
          </cell>
          <cell r="B52">
            <v>0</v>
          </cell>
          <cell r="C52">
            <v>1978</v>
          </cell>
          <cell r="D52">
            <v>1994</v>
          </cell>
          <cell r="E52">
            <v>30000</v>
          </cell>
          <cell r="F52">
            <v>48750</v>
          </cell>
        </row>
        <row r="53">
          <cell r="A53" t="str">
            <v>019781996</v>
          </cell>
          <cell r="B53">
            <v>0</v>
          </cell>
          <cell r="C53">
            <v>1978</v>
          </cell>
          <cell r="D53">
            <v>1996</v>
          </cell>
          <cell r="E53">
            <v>221</v>
          </cell>
          <cell r="F53">
            <v>293.05</v>
          </cell>
        </row>
        <row r="54">
          <cell r="A54" t="str">
            <v>01979.</v>
          </cell>
          <cell r="B54">
            <v>0</v>
          </cell>
          <cell r="C54">
            <v>1979</v>
          </cell>
          <cell r="D54" t="str">
            <v>.</v>
          </cell>
          <cell r="E54" t="str">
            <v>.</v>
          </cell>
          <cell r="F54" t="str">
            <v>.</v>
          </cell>
        </row>
        <row r="55">
          <cell r="A55" t="str">
            <v>019791979</v>
          </cell>
          <cell r="B55">
            <v>0</v>
          </cell>
          <cell r="C55">
            <v>1979</v>
          </cell>
          <cell r="D55">
            <v>1979</v>
          </cell>
          <cell r="E55">
            <v>368.67</v>
          </cell>
          <cell r="F55">
            <v>1503014.13</v>
          </cell>
        </row>
        <row r="56">
          <cell r="A56" t="str">
            <v>019791980</v>
          </cell>
          <cell r="B56">
            <v>0</v>
          </cell>
          <cell r="C56">
            <v>1979</v>
          </cell>
          <cell r="D56">
            <v>1980</v>
          </cell>
          <cell r="E56">
            <v>6874.86</v>
          </cell>
          <cell r="F56">
            <v>12132292.310000001</v>
          </cell>
        </row>
        <row r="57">
          <cell r="A57" t="str">
            <v>019791981</v>
          </cell>
          <cell r="B57">
            <v>0</v>
          </cell>
          <cell r="C57">
            <v>1979</v>
          </cell>
          <cell r="D57">
            <v>1981</v>
          </cell>
          <cell r="E57">
            <v>12699.26</v>
          </cell>
          <cell r="F57">
            <v>10337083.35</v>
          </cell>
        </row>
        <row r="58">
          <cell r="A58" t="str">
            <v>019791982</v>
          </cell>
          <cell r="B58">
            <v>0</v>
          </cell>
          <cell r="C58">
            <v>1979</v>
          </cell>
          <cell r="D58">
            <v>1982</v>
          </cell>
          <cell r="E58">
            <v>16470.2</v>
          </cell>
          <cell r="F58">
            <v>6084470.6900000004</v>
          </cell>
        </row>
        <row r="59">
          <cell r="A59" t="str">
            <v>019791983</v>
          </cell>
          <cell r="B59">
            <v>0</v>
          </cell>
          <cell r="C59">
            <v>1979</v>
          </cell>
          <cell r="D59">
            <v>1983</v>
          </cell>
          <cell r="E59">
            <v>49199.02</v>
          </cell>
          <cell r="F59">
            <v>7398647.0300000003</v>
          </cell>
        </row>
        <row r="60">
          <cell r="A60" t="str">
            <v>019791984</v>
          </cell>
          <cell r="B60">
            <v>0</v>
          </cell>
          <cell r="C60">
            <v>1979</v>
          </cell>
          <cell r="D60">
            <v>1984</v>
          </cell>
          <cell r="E60">
            <v>15120.99</v>
          </cell>
          <cell r="F60">
            <v>479909.98</v>
          </cell>
        </row>
        <row r="61">
          <cell r="A61" t="str">
            <v>019791985</v>
          </cell>
          <cell r="B61">
            <v>0</v>
          </cell>
          <cell r="C61">
            <v>1979</v>
          </cell>
          <cell r="D61">
            <v>1985</v>
          </cell>
          <cell r="E61">
            <v>362859.25</v>
          </cell>
          <cell r="F61">
            <v>2845905.1</v>
          </cell>
        </row>
        <row r="62">
          <cell r="A62" t="str">
            <v>019791986</v>
          </cell>
          <cell r="B62">
            <v>0</v>
          </cell>
          <cell r="C62">
            <v>1979</v>
          </cell>
          <cell r="D62">
            <v>1986</v>
          </cell>
          <cell r="E62">
            <v>90354</v>
          </cell>
          <cell r="F62">
            <v>478514.78</v>
          </cell>
        </row>
        <row r="63">
          <cell r="A63" t="str">
            <v>019791987</v>
          </cell>
          <cell r="B63">
            <v>0</v>
          </cell>
          <cell r="C63">
            <v>1979</v>
          </cell>
          <cell r="D63">
            <v>1987</v>
          </cell>
          <cell r="E63">
            <v>78627</v>
          </cell>
          <cell r="F63">
            <v>347452.71</v>
          </cell>
        </row>
        <row r="64">
          <cell r="A64" t="str">
            <v>019791988</v>
          </cell>
          <cell r="B64">
            <v>0</v>
          </cell>
          <cell r="C64">
            <v>1979</v>
          </cell>
          <cell r="D64">
            <v>1988</v>
          </cell>
          <cell r="E64">
            <v>155962</v>
          </cell>
          <cell r="F64">
            <v>592499.64</v>
          </cell>
        </row>
        <row r="65">
          <cell r="A65" t="str">
            <v>019791989</v>
          </cell>
          <cell r="B65">
            <v>0</v>
          </cell>
          <cell r="C65">
            <v>1979</v>
          </cell>
          <cell r="D65">
            <v>1989</v>
          </cell>
          <cell r="E65">
            <v>37834</v>
          </cell>
          <cell r="F65">
            <v>119593.27</v>
          </cell>
        </row>
        <row r="66">
          <cell r="A66" t="str">
            <v>019791990</v>
          </cell>
          <cell r="B66">
            <v>0</v>
          </cell>
          <cell r="C66">
            <v>1979</v>
          </cell>
          <cell r="D66">
            <v>1990</v>
          </cell>
          <cell r="E66">
            <v>17294</v>
          </cell>
          <cell r="F66">
            <v>46659.21</v>
          </cell>
        </row>
        <row r="67">
          <cell r="A67" t="str">
            <v>019791991</v>
          </cell>
          <cell r="B67">
            <v>0</v>
          </cell>
          <cell r="C67">
            <v>1979</v>
          </cell>
          <cell r="D67">
            <v>1991</v>
          </cell>
          <cell r="E67">
            <v>472</v>
          </cell>
          <cell r="F67">
            <v>1070.02</v>
          </cell>
        </row>
        <row r="68">
          <cell r="A68" t="str">
            <v>019791992</v>
          </cell>
          <cell r="B68">
            <v>0</v>
          </cell>
          <cell r="C68">
            <v>1979</v>
          </cell>
          <cell r="D68">
            <v>1992</v>
          </cell>
          <cell r="E68">
            <v>330</v>
          </cell>
          <cell r="F68">
            <v>668.25</v>
          </cell>
        </row>
        <row r="69">
          <cell r="A69" t="str">
            <v>019791994</v>
          </cell>
          <cell r="B69">
            <v>0</v>
          </cell>
          <cell r="C69">
            <v>1979</v>
          </cell>
          <cell r="D69">
            <v>1994</v>
          </cell>
          <cell r="E69">
            <v>106204</v>
          </cell>
          <cell r="F69">
            <v>172581.5</v>
          </cell>
        </row>
        <row r="70">
          <cell r="A70" t="str">
            <v>019791995</v>
          </cell>
          <cell r="B70">
            <v>0</v>
          </cell>
          <cell r="C70">
            <v>1979</v>
          </cell>
          <cell r="D70">
            <v>1995</v>
          </cell>
          <cell r="E70">
            <v>1904</v>
          </cell>
          <cell r="F70">
            <v>2812.21</v>
          </cell>
        </row>
        <row r="71">
          <cell r="A71" t="str">
            <v>019791997</v>
          </cell>
          <cell r="B71">
            <v>0</v>
          </cell>
          <cell r="C71">
            <v>1979</v>
          </cell>
          <cell r="D71">
            <v>1997</v>
          </cell>
          <cell r="E71">
            <v>292.5</v>
          </cell>
          <cell r="F71">
            <v>355.97</v>
          </cell>
        </row>
        <row r="72">
          <cell r="A72" t="str">
            <v>019791999</v>
          </cell>
          <cell r="B72">
            <v>0</v>
          </cell>
          <cell r="C72">
            <v>1979</v>
          </cell>
          <cell r="D72">
            <v>1999</v>
          </cell>
          <cell r="E72">
            <v>17730</v>
          </cell>
          <cell r="F72">
            <v>19449.810000000001</v>
          </cell>
        </row>
        <row r="73">
          <cell r="A73" t="str">
            <v>01980.</v>
          </cell>
          <cell r="B73">
            <v>0</v>
          </cell>
          <cell r="C73">
            <v>1980</v>
          </cell>
          <cell r="D73" t="str">
            <v>.</v>
          </cell>
          <cell r="E73" t="str">
            <v>.</v>
          </cell>
          <cell r="F73" t="str">
            <v>.</v>
          </cell>
        </row>
        <row r="74">
          <cell r="A74" t="str">
            <v>019801980</v>
          </cell>
          <cell r="B74">
            <v>0</v>
          </cell>
          <cell r="C74">
            <v>1980</v>
          </cell>
          <cell r="D74">
            <v>1980</v>
          </cell>
          <cell r="E74">
            <v>911.14</v>
          </cell>
          <cell r="F74">
            <v>1607918.83</v>
          </cell>
        </row>
        <row r="75">
          <cell r="A75" t="str">
            <v>019801981</v>
          </cell>
          <cell r="B75">
            <v>0</v>
          </cell>
          <cell r="C75">
            <v>1980</v>
          </cell>
          <cell r="D75">
            <v>1981</v>
          </cell>
          <cell r="E75">
            <v>11142.84</v>
          </cell>
          <cell r="F75">
            <v>9070171.4700000007</v>
          </cell>
        </row>
        <row r="76">
          <cell r="A76" t="str">
            <v>019801982</v>
          </cell>
          <cell r="B76">
            <v>0</v>
          </cell>
          <cell r="C76">
            <v>1980</v>
          </cell>
          <cell r="D76">
            <v>1982</v>
          </cell>
          <cell r="E76">
            <v>23327.3</v>
          </cell>
          <cell r="F76">
            <v>8617641.1500000004</v>
          </cell>
        </row>
        <row r="77">
          <cell r="A77" t="str">
            <v>019801983</v>
          </cell>
          <cell r="B77">
            <v>0</v>
          </cell>
          <cell r="C77">
            <v>1980</v>
          </cell>
          <cell r="D77">
            <v>1983</v>
          </cell>
          <cell r="E77">
            <v>67658.570000000007</v>
          </cell>
          <cell r="F77">
            <v>10174631.07</v>
          </cell>
        </row>
        <row r="78">
          <cell r="A78" t="str">
            <v>019801984</v>
          </cell>
          <cell r="B78">
            <v>0</v>
          </cell>
          <cell r="C78">
            <v>1980</v>
          </cell>
          <cell r="D78">
            <v>1984</v>
          </cell>
          <cell r="E78">
            <v>84324.2</v>
          </cell>
          <cell r="F78">
            <v>2676281.46</v>
          </cell>
        </row>
        <row r="79">
          <cell r="A79" t="str">
            <v>019801985</v>
          </cell>
          <cell r="B79">
            <v>0</v>
          </cell>
          <cell r="C79">
            <v>1980</v>
          </cell>
          <cell r="D79">
            <v>1985</v>
          </cell>
          <cell r="E79">
            <v>390934.83</v>
          </cell>
          <cell r="F79">
            <v>3066101.87</v>
          </cell>
        </row>
        <row r="80">
          <cell r="A80" t="str">
            <v>019801986</v>
          </cell>
          <cell r="B80">
            <v>0</v>
          </cell>
          <cell r="C80">
            <v>1980</v>
          </cell>
          <cell r="D80">
            <v>1986</v>
          </cell>
          <cell r="E80">
            <v>164797</v>
          </cell>
          <cell r="F80">
            <v>872764.91</v>
          </cell>
        </row>
        <row r="81">
          <cell r="A81" t="str">
            <v>019801987</v>
          </cell>
          <cell r="B81">
            <v>0</v>
          </cell>
          <cell r="C81">
            <v>1980</v>
          </cell>
          <cell r="D81">
            <v>1987</v>
          </cell>
          <cell r="E81">
            <v>360764</v>
          </cell>
          <cell r="F81">
            <v>1594216.12</v>
          </cell>
        </row>
        <row r="82">
          <cell r="A82" t="str">
            <v>019801988</v>
          </cell>
          <cell r="B82">
            <v>0</v>
          </cell>
          <cell r="C82">
            <v>1980</v>
          </cell>
          <cell r="D82">
            <v>1988</v>
          </cell>
          <cell r="E82">
            <v>97957</v>
          </cell>
          <cell r="F82">
            <v>372138.64</v>
          </cell>
        </row>
        <row r="83">
          <cell r="A83" t="str">
            <v>019801989</v>
          </cell>
          <cell r="B83">
            <v>0</v>
          </cell>
          <cell r="C83">
            <v>1980</v>
          </cell>
          <cell r="D83">
            <v>1989</v>
          </cell>
          <cell r="E83">
            <v>79037</v>
          </cell>
          <cell r="F83">
            <v>249835.96</v>
          </cell>
        </row>
        <row r="84">
          <cell r="A84" t="str">
            <v>019801990</v>
          </cell>
          <cell r="B84">
            <v>0</v>
          </cell>
          <cell r="C84">
            <v>1980</v>
          </cell>
          <cell r="D84">
            <v>1990</v>
          </cell>
          <cell r="E84">
            <v>495443</v>
          </cell>
          <cell r="F84">
            <v>1336705.21</v>
          </cell>
        </row>
        <row r="85">
          <cell r="A85" t="str">
            <v>019801991</v>
          </cell>
          <cell r="B85">
            <v>0</v>
          </cell>
          <cell r="C85">
            <v>1980</v>
          </cell>
          <cell r="D85">
            <v>1991</v>
          </cell>
          <cell r="E85">
            <v>22379</v>
          </cell>
          <cell r="F85">
            <v>50733.19</v>
          </cell>
        </row>
        <row r="86">
          <cell r="A86" t="str">
            <v>019801992</v>
          </cell>
          <cell r="B86">
            <v>0</v>
          </cell>
          <cell r="C86">
            <v>1980</v>
          </cell>
          <cell r="D86">
            <v>1992</v>
          </cell>
          <cell r="E86">
            <v>896</v>
          </cell>
          <cell r="F86">
            <v>1814.4</v>
          </cell>
        </row>
        <row r="87">
          <cell r="A87" t="str">
            <v>019801993</v>
          </cell>
          <cell r="B87">
            <v>0</v>
          </cell>
          <cell r="C87">
            <v>1980</v>
          </cell>
          <cell r="D87">
            <v>1993</v>
          </cell>
          <cell r="E87">
            <v>16332</v>
          </cell>
          <cell r="F87">
            <v>29805.9</v>
          </cell>
        </row>
        <row r="88">
          <cell r="A88" t="str">
            <v>019801996</v>
          </cell>
          <cell r="B88">
            <v>0</v>
          </cell>
          <cell r="C88">
            <v>1980</v>
          </cell>
          <cell r="D88">
            <v>1996</v>
          </cell>
          <cell r="E88">
            <v>469</v>
          </cell>
          <cell r="F88">
            <v>621.89</v>
          </cell>
        </row>
        <row r="89">
          <cell r="A89" t="str">
            <v>019801997</v>
          </cell>
          <cell r="B89">
            <v>0</v>
          </cell>
          <cell r="C89">
            <v>1980</v>
          </cell>
          <cell r="D89">
            <v>1997</v>
          </cell>
          <cell r="E89">
            <v>9252</v>
          </cell>
          <cell r="F89">
            <v>11259.68</v>
          </cell>
        </row>
        <row r="90">
          <cell r="A90" t="str">
            <v>019801998</v>
          </cell>
          <cell r="B90">
            <v>0</v>
          </cell>
          <cell r="C90">
            <v>1980</v>
          </cell>
          <cell r="D90">
            <v>1998</v>
          </cell>
          <cell r="E90">
            <v>4990</v>
          </cell>
          <cell r="F90">
            <v>5758.46</v>
          </cell>
        </row>
        <row r="91">
          <cell r="A91" t="str">
            <v>019801999</v>
          </cell>
          <cell r="B91">
            <v>0</v>
          </cell>
          <cell r="C91">
            <v>1980</v>
          </cell>
          <cell r="D91">
            <v>1999</v>
          </cell>
          <cell r="E91">
            <v>27497</v>
          </cell>
          <cell r="F91">
            <v>30164.21</v>
          </cell>
        </row>
        <row r="92">
          <cell r="A92" t="str">
            <v>01981.</v>
          </cell>
          <cell r="B92">
            <v>0</v>
          </cell>
          <cell r="C92">
            <v>1981</v>
          </cell>
          <cell r="D92" t="str">
            <v>.</v>
          </cell>
          <cell r="E92" t="str">
            <v>.</v>
          </cell>
          <cell r="F92" t="str">
            <v>.</v>
          </cell>
        </row>
        <row r="93">
          <cell r="A93" t="str">
            <v>019811981</v>
          </cell>
          <cell r="B93">
            <v>0</v>
          </cell>
          <cell r="C93">
            <v>1981</v>
          </cell>
          <cell r="D93">
            <v>1981</v>
          </cell>
          <cell r="E93">
            <v>2591.67</v>
          </cell>
          <cell r="F93">
            <v>2109596.0499999998</v>
          </cell>
        </row>
        <row r="94">
          <cell r="A94" t="str">
            <v>019811982</v>
          </cell>
          <cell r="B94">
            <v>0</v>
          </cell>
          <cell r="C94">
            <v>1981</v>
          </cell>
          <cell r="D94">
            <v>1982</v>
          </cell>
          <cell r="E94">
            <v>26208.46</v>
          </cell>
          <cell r="F94">
            <v>9682007.9199999999</v>
          </cell>
        </row>
        <row r="95">
          <cell r="A95" t="str">
            <v>019811983</v>
          </cell>
          <cell r="B95">
            <v>0</v>
          </cell>
          <cell r="C95">
            <v>1981</v>
          </cell>
          <cell r="D95">
            <v>1983</v>
          </cell>
          <cell r="E95">
            <v>70634.759999999995</v>
          </cell>
          <cell r="F95">
            <v>10622196.48</v>
          </cell>
        </row>
        <row r="96">
          <cell r="A96" t="str">
            <v>019811984</v>
          </cell>
          <cell r="B96">
            <v>0</v>
          </cell>
          <cell r="C96">
            <v>1981</v>
          </cell>
          <cell r="D96">
            <v>1984</v>
          </cell>
          <cell r="E96">
            <v>271538</v>
          </cell>
          <cell r="F96">
            <v>8618073.0399999991</v>
          </cell>
        </row>
        <row r="97">
          <cell r="A97" t="str">
            <v>019811985</v>
          </cell>
          <cell r="B97">
            <v>0</v>
          </cell>
          <cell r="C97">
            <v>1981</v>
          </cell>
          <cell r="D97">
            <v>1985</v>
          </cell>
          <cell r="E97">
            <v>850343.02</v>
          </cell>
          <cell r="F97">
            <v>6669240.3099999996</v>
          </cell>
        </row>
        <row r="98">
          <cell r="A98" t="str">
            <v>019811986</v>
          </cell>
          <cell r="B98">
            <v>0</v>
          </cell>
          <cell r="C98">
            <v>1981</v>
          </cell>
          <cell r="D98">
            <v>1986</v>
          </cell>
          <cell r="E98">
            <v>692019</v>
          </cell>
          <cell r="F98">
            <v>3664932.62</v>
          </cell>
        </row>
        <row r="99">
          <cell r="A99" t="str">
            <v>019811987</v>
          </cell>
          <cell r="B99">
            <v>0</v>
          </cell>
          <cell r="C99">
            <v>1981</v>
          </cell>
          <cell r="D99">
            <v>1987</v>
          </cell>
          <cell r="E99">
            <v>306445</v>
          </cell>
          <cell r="F99">
            <v>1354180.45</v>
          </cell>
        </row>
        <row r="100">
          <cell r="A100" t="str">
            <v>019811988</v>
          </cell>
          <cell r="B100">
            <v>0</v>
          </cell>
          <cell r="C100">
            <v>1981</v>
          </cell>
          <cell r="D100">
            <v>1988</v>
          </cell>
          <cell r="E100">
            <v>224378</v>
          </cell>
          <cell r="F100">
            <v>852412.02</v>
          </cell>
        </row>
        <row r="101">
          <cell r="A101" t="str">
            <v>019811989</v>
          </cell>
          <cell r="B101">
            <v>0</v>
          </cell>
          <cell r="C101">
            <v>1981</v>
          </cell>
          <cell r="D101">
            <v>1989</v>
          </cell>
          <cell r="E101">
            <v>162236</v>
          </cell>
          <cell r="F101">
            <v>512828</v>
          </cell>
        </row>
        <row r="102">
          <cell r="A102" t="str">
            <v>019811990</v>
          </cell>
          <cell r="B102">
            <v>0</v>
          </cell>
          <cell r="C102">
            <v>1981</v>
          </cell>
          <cell r="D102">
            <v>1990</v>
          </cell>
          <cell r="E102">
            <v>401980</v>
          </cell>
          <cell r="F102">
            <v>1084542.04</v>
          </cell>
        </row>
        <row r="103">
          <cell r="A103" t="str">
            <v>019811991</v>
          </cell>
          <cell r="B103">
            <v>0</v>
          </cell>
          <cell r="C103">
            <v>1981</v>
          </cell>
          <cell r="D103">
            <v>1991</v>
          </cell>
          <cell r="E103">
            <v>1407360</v>
          </cell>
          <cell r="F103">
            <v>3190485.12</v>
          </cell>
        </row>
        <row r="104">
          <cell r="A104" t="str">
            <v>019811992</v>
          </cell>
          <cell r="B104">
            <v>0</v>
          </cell>
          <cell r="C104">
            <v>1981</v>
          </cell>
          <cell r="D104">
            <v>1992</v>
          </cell>
          <cell r="E104">
            <v>346361</v>
          </cell>
          <cell r="F104">
            <v>701381.02</v>
          </cell>
        </row>
        <row r="105">
          <cell r="A105" t="str">
            <v>019811993</v>
          </cell>
          <cell r="B105">
            <v>0</v>
          </cell>
          <cell r="C105">
            <v>1981</v>
          </cell>
          <cell r="D105">
            <v>1993</v>
          </cell>
          <cell r="E105">
            <v>84420</v>
          </cell>
          <cell r="F105">
            <v>154066.5</v>
          </cell>
        </row>
        <row r="106">
          <cell r="A106" t="str">
            <v>019811994</v>
          </cell>
          <cell r="B106">
            <v>0</v>
          </cell>
          <cell r="C106">
            <v>1981</v>
          </cell>
          <cell r="D106">
            <v>1994</v>
          </cell>
          <cell r="E106">
            <v>9874</v>
          </cell>
          <cell r="F106">
            <v>16045.25</v>
          </cell>
        </row>
        <row r="107">
          <cell r="A107" t="str">
            <v>019811995</v>
          </cell>
          <cell r="B107">
            <v>0</v>
          </cell>
          <cell r="C107">
            <v>1981</v>
          </cell>
          <cell r="D107">
            <v>1995</v>
          </cell>
          <cell r="E107">
            <v>13686</v>
          </cell>
          <cell r="F107">
            <v>20214.22</v>
          </cell>
        </row>
        <row r="108">
          <cell r="A108" t="str">
            <v>01982.</v>
          </cell>
          <cell r="B108">
            <v>0</v>
          </cell>
          <cell r="C108">
            <v>1982</v>
          </cell>
          <cell r="D108" t="str">
            <v>.</v>
          </cell>
          <cell r="E108" t="str">
            <v>.</v>
          </cell>
          <cell r="F108" t="str">
            <v>.</v>
          </cell>
        </row>
        <row r="109">
          <cell r="A109" t="str">
            <v>019821982</v>
          </cell>
          <cell r="B109">
            <v>0</v>
          </cell>
          <cell r="C109">
            <v>1982</v>
          </cell>
          <cell r="D109">
            <v>1982</v>
          </cell>
          <cell r="E109">
            <v>3139.09</v>
          </cell>
          <cell r="F109">
            <v>1159652.05</v>
          </cell>
        </row>
        <row r="110">
          <cell r="A110" t="str">
            <v>019821983</v>
          </cell>
          <cell r="B110">
            <v>0</v>
          </cell>
          <cell r="C110">
            <v>1982</v>
          </cell>
          <cell r="D110">
            <v>1983</v>
          </cell>
          <cell r="E110">
            <v>39662.160000000003</v>
          </cell>
          <cell r="F110">
            <v>5964474.9500000002</v>
          </cell>
        </row>
        <row r="111">
          <cell r="A111" t="str">
            <v>019821984</v>
          </cell>
          <cell r="B111">
            <v>0</v>
          </cell>
          <cell r="C111">
            <v>1982</v>
          </cell>
          <cell r="D111">
            <v>1984</v>
          </cell>
          <cell r="E111">
            <v>260179.3</v>
          </cell>
          <cell r="F111">
            <v>8257570.6200000001</v>
          </cell>
        </row>
        <row r="112">
          <cell r="A112" t="str">
            <v>019821985</v>
          </cell>
          <cell r="B112">
            <v>0</v>
          </cell>
          <cell r="C112">
            <v>1982</v>
          </cell>
          <cell r="D112">
            <v>1985</v>
          </cell>
          <cell r="E112">
            <v>932920.08</v>
          </cell>
          <cell r="F112">
            <v>7316892.1900000004</v>
          </cell>
        </row>
        <row r="113">
          <cell r="A113" t="str">
            <v>019821986</v>
          </cell>
          <cell r="B113">
            <v>0</v>
          </cell>
          <cell r="C113">
            <v>1982</v>
          </cell>
          <cell r="D113">
            <v>1986</v>
          </cell>
          <cell r="E113">
            <v>701264</v>
          </cell>
          <cell r="F113">
            <v>3713894.14</v>
          </cell>
        </row>
        <row r="114">
          <cell r="A114" t="str">
            <v>019821987</v>
          </cell>
          <cell r="B114">
            <v>0</v>
          </cell>
          <cell r="C114">
            <v>1982</v>
          </cell>
          <cell r="D114">
            <v>1987</v>
          </cell>
          <cell r="E114">
            <v>929807</v>
          </cell>
          <cell r="F114">
            <v>4108817.13</v>
          </cell>
        </row>
        <row r="115">
          <cell r="A115" t="str">
            <v>019821988</v>
          </cell>
          <cell r="B115">
            <v>0</v>
          </cell>
          <cell r="C115">
            <v>1982</v>
          </cell>
          <cell r="D115">
            <v>1988</v>
          </cell>
          <cell r="E115">
            <v>242974</v>
          </cell>
          <cell r="F115">
            <v>923058.23</v>
          </cell>
        </row>
        <row r="116">
          <cell r="A116" t="str">
            <v>019821989</v>
          </cell>
          <cell r="B116">
            <v>0</v>
          </cell>
          <cell r="C116">
            <v>1982</v>
          </cell>
          <cell r="D116">
            <v>1989</v>
          </cell>
          <cell r="E116">
            <v>701731</v>
          </cell>
          <cell r="F116">
            <v>2218171.69</v>
          </cell>
        </row>
        <row r="117">
          <cell r="A117" t="str">
            <v>019821990</v>
          </cell>
          <cell r="B117">
            <v>0</v>
          </cell>
          <cell r="C117">
            <v>1982</v>
          </cell>
          <cell r="D117">
            <v>1990</v>
          </cell>
          <cell r="E117">
            <v>316444</v>
          </cell>
          <cell r="F117">
            <v>853765.91</v>
          </cell>
        </row>
        <row r="118">
          <cell r="A118" t="str">
            <v>019821991</v>
          </cell>
          <cell r="B118">
            <v>0</v>
          </cell>
          <cell r="C118">
            <v>1982</v>
          </cell>
          <cell r="D118">
            <v>1991</v>
          </cell>
          <cell r="E118">
            <v>101692</v>
          </cell>
          <cell r="F118">
            <v>230535.76</v>
          </cell>
        </row>
        <row r="119">
          <cell r="A119" t="str">
            <v>019821992</v>
          </cell>
          <cell r="B119">
            <v>0</v>
          </cell>
          <cell r="C119">
            <v>1982</v>
          </cell>
          <cell r="D119">
            <v>1992</v>
          </cell>
          <cell r="E119">
            <v>244711</v>
          </cell>
          <cell r="F119">
            <v>495539.77</v>
          </cell>
        </row>
        <row r="120">
          <cell r="A120" t="str">
            <v>019821993</v>
          </cell>
          <cell r="B120">
            <v>0</v>
          </cell>
          <cell r="C120">
            <v>1982</v>
          </cell>
          <cell r="D120">
            <v>1993</v>
          </cell>
          <cell r="E120">
            <v>17872</v>
          </cell>
          <cell r="F120">
            <v>32616.400000000001</v>
          </cell>
        </row>
        <row r="121">
          <cell r="A121" t="str">
            <v>019821994</v>
          </cell>
          <cell r="B121">
            <v>0</v>
          </cell>
          <cell r="C121">
            <v>1982</v>
          </cell>
          <cell r="D121">
            <v>1994</v>
          </cell>
          <cell r="E121">
            <v>101599</v>
          </cell>
          <cell r="F121">
            <v>165098.38</v>
          </cell>
        </row>
        <row r="122">
          <cell r="A122" t="str">
            <v>019821995</v>
          </cell>
          <cell r="B122">
            <v>0</v>
          </cell>
          <cell r="C122">
            <v>1982</v>
          </cell>
          <cell r="D122">
            <v>1995</v>
          </cell>
          <cell r="E122">
            <v>74330</v>
          </cell>
          <cell r="F122">
            <v>109785.41</v>
          </cell>
        </row>
        <row r="123">
          <cell r="A123" t="str">
            <v>019821996</v>
          </cell>
          <cell r="B123">
            <v>0</v>
          </cell>
          <cell r="C123">
            <v>1982</v>
          </cell>
          <cell r="D123">
            <v>1996</v>
          </cell>
          <cell r="E123">
            <v>39512</v>
          </cell>
          <cell r="F123">
            <v>52392.91</v>
          </cell>
        </row>
        <row r="124">
          <cell r="A124" t="str">
            <v>019821997</v>
          </cell>
          <cell r="B124">
            <v>0</v>
          </cell>
          <cell r="C124">
            <v>1982</v>
          </cell>
          <cell r="D124">
            <v>1997</v>
          </cell>
          <cell r="E124">
            <v>-5648</v>
          </cell>
          <cell r="F124">
            <v>-6873.62</v>
          </cell>
        </row>
        <row r="125">
          <cell r="A125" t="str">
            <v>019821998</v>
          </cell>
          <cell r="B125">
            <v>0</v>
          </cell>
          <cell r="C125">
            <v>1982</v>
          </cell>
          <cell r="D125">
            <v>1998</v>
          </cell>
          <cell r="E125">
            <v>2699</v>
          </cell>
          <cell r="F125">
            <v>3114.65</v>
          </cell>
        </row>
        <row r="126">
          <cell r="A126" t="str">
            <v>019821999</v>
          </cell>
          <cell r="B126">
            <v>0</v>
          </cell>
          <cell r="C126">
            <v>1982</v>
          </cell>
          <cell r="D126">
            <v>1999</v>
          </cell>
          <cell r="E126">
            <v>-5517</v>
          </cell>
          <cell r="F126">
            <v>-6052.15</v>
          </cell>
        </row>
        <row r="127">
          <cell r="A127" t="str">
            <v>019822000</v>
          </cell>
          <cell r="B127">
            <v>0</v>
          </cell>
          <cell r="C127">
            <v>1982</v>
          </cell>
          <cell r="D127">
            <v>2000</v>
          </cell>
          <cell r="E127">
            <v>20070</v>
          </cell>
          <cell r="F127">
            <v>21775.95</v>
          </cell>
        </row>
        <row r="128">
          <cell r="A128" t="str">
            <v>019822001</v>
          </cell>
          <cell r="B128">
            <v>0</v>
          </cell>
          <cell r="C128">
            <v>1982</v>
          </cell>
          <cell r="D128">
            <v>2001</v>
          </cell>
          <cell r="E128">
            <v>-5162</v>
          </cell>
          <cell r="F128">
            <v>-5538.83</v>
          </cell>
        </row>
        <row r="129">
          <cell r="A129" t="str">
            <v>019822002</v>
          </cell>
          <cell r="B129">
            <v>0</v>
          </cell>
          <cell r="C129">
            <v>1982</v>
          </cell>
          <cell r="D129">
            <v>2002</v>
          </cell>
          <cell r="E129">
            <v>216159</v>
          </cell>
          <cell r="F129">
            <v>219617.54</v>
          </cell>
        </row>
        <row r="130">
          <cell r="A130" t="str">
            <v>01983.</v>
          </cell>
          <cell r="B130">
            <v>0</v>
          </cell>
          <cell r="C130">
            <v>1983</v>
          </cell>
          <cell r="D130" t="str">
            <v>.</v>
          </cell>
          <cell r="E130" t="str">
            <v>.</v>
          </cell>
          <cell r="F130" t="str">
            <v>.</v>
          </cell>
        </row>
        <row r="131">
          <cell r="A131" t="str">
            <v>019831983</v>
          </cell>
          <cell r="B131">
            <v>0</v>
          </cell>
          <cell r="C131">
            <v>1983</v>
          </cell>
          <cell r="D131">
            <v>1983</v>
          </cell>
          <cell r="E131">
            <v>9331.66</v>
          </cell>
          <cell r="F131">
            <v>1403313.69</v>
          </cell>
        </row>
        <row r="132">
          <cell r="A132" t="str">
            <v>019831984</v>
          </cell>
          <cell r="B132">
            <v>0</v>
          </cell>
          <cell r="C132">
            <v>1983</v>
          </cell>
          <cell r="D132">
            <v>1984</v>
          </cell>
          <cell r="E132">
            <v>265082.63</v>
          </cell>
          <cell r="F132">
            <v>8413192.5099999998</v>
          </cell>
        </row>
        <row r="133">
          <cell r="A133" t="str">
            <v>019831985</v>
          </cell>
          <cell r="B133">
            <v>0</v>
          </cell>
          <cell r="C133">
            <v>1983</v>
          </cell>
          <cell r="D133">
            <v>1985</v>
          </cell>
          <cell r="E133">
            <v>1387277.46</v>
          </cell>
          <cell r="F133">
            <v>10880417.119999999</v>
          </cell>
        </row>
        <row r="134">
          <cell r="A134" t="str">
            <v>019831986</v>
          </cell>
          <cell r="B134">
            <v>0</v>
          </cell>
          <cell r="C134">
            <v>1983</v>
          </cell>
          <cell r="D134">
            <v>1986</v>
          </cell>
          <cell r="E134">
            <v>1968160</v>
          </cell>
          <cell r="F134">
            <v>10423375.359999999</v>
          </cell>
        </row>
        <row r="135">
          <cell r="A135" t="str">
            <v>019831987</v>
          </cell>
          <cell r="B135">
            <v>0</v>
          </cell>
          <cell r="C135">
            <v>1983</v>
          </cell>
          <cell r="D135">
            <v>1987</v>
          </cell>
          <cell r="E135">
            <v>1438144</v>
          </cell>
          <cell r="F135">
            <v>6355158.3399999999</v>
          </cell>
        </row>
        <row r="136">
          <cell r="A136" t="str">
            <v>019831988</v>
          </cell>
          <cell r="B136">
            <v>0</v>
          </cell>
          <cell r="C136">
            <v>1983</v>
          </cell>
          <cell r="D136">
            <v>1988</v>
          </cell>
          <cell r="E136">
            <v>1226090</v>
          </cell>
          <cell r="F136">
            <v>4657915.91</v>
          </cell>
        </row>
        <row r="137">
          <cell r="A137" t="str">
            <v>019831989</v>
          </cell>
          <cell r="B137">
            <v>0</v>
          </cell>
          <cell r="C137">
            <v>1983</v>
          </cell>
          <cell r="D137">
            <v>1989</v>
          </cell>
          <cell r="E137">
            <v>1141499</v>
          </cell>
          <cell r="F137">
            <v>3608278.34</v>
          </cell>
        </row>
        <row r="138">
          <cell r="A138" t="str">
            <v>019831990</v>
          </cell>
          <cell r="B138">
            <v>0</v>
          </cell>
          <cell r="C138">
            <v>1983</v>
          </cell>
          <cell r="D138">
            <v>1990</v>
          </cell>
          <cell r="E138">
            <v>500339</v>
          </cell>
          <cell r="F138">
            <v>1349914.62</v>
          </cell>
        </row>
        <row r="139">
          <cell r="A139" t="str">
            <v>019831991</v>
          </cell>
          <cell r="B139">
            <v>0</v>
          </cell>
          <cell r="C139">
            <v>1983</v>
          </cell>
          <cell r="D139">
            <v>1991</v>
          </cell>
          <cell r="E139">
            <v>921270</v>
          </cell>
          <cell r="F139">
            <v>2088519.09</v>
          </cell>
        </row>
        <row r="140">
          <cell r="A140" t="str">
            <v>019831992</v>
          </cell>
          <cell r="B140">
            <v>0</v>
          </cell>
          <cell r="C140">
            <v>1983</v>
          </cell>
          <cell r="D140">
            <v>1992</v>
          </cell>
          <cell r="E140">
            <v>403114</v>
          </cell>
          <cell r="F140">
            <v>816305.85</v>
          </cell>
        </row>
        <row r="141">
          <cell r="A141" t="str">
            <v>019831993</v>
          </cell>
          <cell r="B141">
            <v>0</v>
          </cell>
          <cell r="C141">
            <v>1983</v>
          </cell>
          <cell r="D141">
            <v>1993</v>
          </cell>
          <cell r="E141">
            <v>249786</v>
          </cell>
          <cell r="F141">
            <v>455859.45</v>
          </cell>
        </row>
        <row r="142">
          <cell r="A142" t="str">
            <v>019831994</v>
          </cell>
          <cell r="B142">
            <v>0</v>
          </cell>
          <cell r="C142">
            <v>1983</v>
          </cell>
          <cell r="D142">
            <v>1994</v>
          </cell>
          <cell r="E142">
            <v>-266432</v>
          </cell>
          <cell r="F142">
            <v>-432952</v>
          </cell>
        </row>
        <row r="143">
          <cell r="A143" t="str">
            <v>019831995</v>
          </cell>
          <cell r="B143">
            <v>0</v>
          </cell>
          <cell r="C143">
            <v>1983</v>
          </cell>
          <cell r="D143">
            <v>1995</v>
          </cell>
          <cell r="E143">
            <v>555573</v>
          </cell>
          <cell r="F143">
            <v>820581.32</v>
          </cell>
        </row>
        <row r="144">
          <cell r="A144" t="str">
            <v>019831996</v>
          </cell>
          <cell r="B144">
            <v>0</v>
          </cell>
          <cell r="C144">
            <v>1983</v>
          </cell>
          <cell r="D144">
            <v>1996</v>
          </cell>
          <cell r="E144">
            <v>356047</v>
          </cell>
          <cell r="F144">
            <v>472118.32</v>
          </cell>
        </row>
        <row r="145">
          <cell r="A145" t="str">
            <v>019831997</v>
          </cell>
          <cell r="B145">
            <v>0</v>
          </cell>
          <cell r="C145">
            <v>1983</v>
          </cell>
          <cell r="D145">
            <v>1997</v>
          </cell>
          <cell r="E145">
            <v>373079</v>
          </cell>
          <cell r="F145">
            <v>454037.14</v>
          </cell>
        </row>
        <row r="146">
          <cell r="A146" t="str">
            <v>019831998</v>
          </cell>
          <cell r="B146">
            <v>0</v>
          </cell>
          <cell r="C146">
            <v>1983</v>
          </cell>
          <cell r="D146">
            <v>1998</v>
          </cell>
          <cell r="E146">
            <v>109805</v>
          </cell>
          <cell r="F146">
            <v>126714.97</v>
          </cell>
        </row>
        <row r="147">
          <cell r="A147" t="str">
            <v>019831999</v>
          </cell>
          <cell r="B147">
            <v>0</v>
          </cell>
          <cell r="C147">
            <v>1983</v>
          </cell>
          <cell r="D147">
            <v>1999</v>
          </cell>
          <cell r="E147">
            <v>30330</v>
          </cell>
          <cell r="F147">
            <v>33272.01</v>
          </cell>
        </row>
        <row r="148">
          <cell r="A148" t="str">
            <v>019832000</v>
          </cell>
          <cell r="B148">
            <v>0</v>
          </cell>
          <cell r="C148">
            <v>1983</v>
          </cell>
          <cell r="D148">
            <v>2000</v>
          </cell>
          <cell r="E148">
            <v>9550</v>
          </cell>
          <cell r="F148">
            <v>10361.75</v>
          </cell>
        </row>
        <row r="149">
          <cell r="A149" t="str">
            <v>019832001</v>
          </cell>
          <cell r="B149">
            <v>0</v>
          </cell>
          <cell r="C149">
            <v>1983</v>
          </cell>
          <cell r="D149">
            <v>2001</v>
          </cell>
          <cell r="E149">
            <v>11954</v>
          </cell>
          <cell r="F149">
            <v>12826.64</v>
          </cell>
        </row>
        <row r="150">
          <cell r="A150" t="str">
            <v>01984.</v>
          </cell>
          <cell r="B150">
            <v>0</v>
          </cell>
          <cell r="C150">
            <v>1984</v>
          </cell>
          <cell r="D150" t="str">
            <v>.</v>
          </cell>
          <cell r="E150" t="str">
            <v>.</v>
          </cell>
          <cell r="F150" t="str">
            <v>.</v>
          </cell>
        </row>
        <row r="151">
          <cell r="A151" t="str">
            <v>019841984</v>
          </cell>
          <cell r="B151">
            <v>0</v>
          </cell>
          <cell r="C151">
            <v>1984</v>
          </cell>
          <cell r="D151">
            <v>1984</v>
          </cell>
          <cell r="E151">
            <v>66689.649999999994</v>
          </cell>
          <cell r="F151">
            <v>2116596.11</v>
          </cell>
        </row>
        <row r="152">
          <cell r="A152" t="str">
            <v>019841985</v>
          </cell>
          <cell r="B152">
            <v>0</v>
          </cell>
          <cell r="C152">
            <v>1984</v>
          </cell>
          <cell r="D152">
            <v>1985</v>
          </cell>
          <cell r="E152">
            <v>1560121.39</v>
          </cell>
          <cell r="F152">
            <v>12236032.060000001</v>
          </cell>
        </row>
        <row r="153">
          <cell r="A153" t="str">
            <v>019841986</v>
          </cell>
          <cell r="B153">
            <v>0</v>
          </cell>
          <cell r="C153">
            <v>1984</v>
          </cell>
          <cell r="D153">
            <v>1986</v>
          </cell>
          <cell r="E153">
            <v>2689055</v>
          </cell>
          <cell r="F153">
            <v>14241235.279999999</v>
          </cell>
        </row>
        <row r="154">
          <cell r="A154" t="str">
            <v>019841987</v>
          </cell>
          <cell r="B154">
            <v>0</v>
          </cell>
          <cell r="C154">
            <v>1984</v>
          </cell>
          <cell r="D154">
            <v>1987</v>
          </cell>
          <cell r="E154">
            <v>2667092</v>
          </cell>
          <cell r="F154">
            <v>11785879.550000001</v>
          </cell>
        </row>
        <row r="155">
          <cell r="A155" t="str">
            <v>019841988</v>
          </cell>
          <cell r="B155">
            <v>0</v>
          </cell>
          <cell r="C155">
            <v>1984</v>
          </cell>
          <cell r="D155">
            <v>1988</v>
          </cell>
          <cell r="E155">
            <v>2813331</v>
          </cell>
          <cell r="F155">
            <v>10687844.470000001</v>
          </cell>
        </row>
        <row r="156">
          <cell r="A156" t="str">
            <v>019841989</v>
          </cell>
          <cell r="B156">
            <v>0</v>
          </cell>
          <cell r="C156">
            <v>1984</v>
          </cell>
          <cell r="D156">
            <v>1989</v>
          </cell>
          <cell r="E156">
            <v>737158</v>
          </cell>
          <cell r="F156">
            <v>2330156.44</v>
          </cell>
        </row>
        <row r="157">
          <cell r="A157" t="str">
            <v>019841990</v>
          </cell>
          <cell r="B157">
            <v>0</v>
          </cell>
          <cell r="C157">
            <v>1984</v>
          </cell>
          <cell r="D157">
            <v>1990</v>
          </cell>
          <cell r="E157">
            <v>2041906</v>
          </cell>
          <cell r="F157">
            <v>5509062.3899999997</v>
          </cell>
        </row>
        <row r="158">
          <cell r="A158" t="str">
            <v>019841991</v>
          </cell>
          <cell r="B158">
            <v>0</v>
          </cell>
          <cell r="C158">
            <v>1984</v>
          </cell>
          <cell r="D158">
            <v>1991</v>
          </cell>
          <cell r="E158">
            <v>1155369</v>
          </cell>
          <cell r="F158">
            <v>2619221.52</v>
          </cell>
        </row>
        <row r="159">
          <cell r="A159" t="str">
            <v>019841992</v>
          </cell>
          <cell r="B159">
            <v>0</v>
          </cell>
          <cell r="C159">
            <v>1984</v>
          </cell>
          <cell r="D159">
            <v>1992</v>
          </cell>
          <cell r="E159">
            <v>1963943</v>
          </cell>
          <cell r="F159">
            <v>3976984.57</v>
          </cell>
        </row>
        <row r="160">
          <cell r="A160" t="str">
            <v>019841993</v>
          </cell>
          <cell r="B160">
            <v>0</v>
          </cell>
          <cell r="C160">
            <v>1984</v>
          </cell>
          <cell r="D160">
            <v>1993</v>
          </cell>
          <cell r="E160">
            <v>228417</v>
          </cell>
          <cell r="F160">
            <v>416861.02</v>
          </cell>
        </row>
        <row r="161">
          <cell r="A161" t="str">
            <v>019841994</v>
          </cell>
          <cell r="B161">
            <v>0</v>
          </cell>
          <cell r="C161">
            <v>1984</v>
          </cell>
          <cell r="D161">
            <v>1994</v>
          </cell>
          <cell r="E161">
            <v>894289</v>
          </cell>
          <cell r="F161">
            <v>1453219.63</v>
          </cell>
        </row>
        <row r="162">
          <cell r="A162" t="str">
            <v>019841995</v>
          </cell>
          <cell r="B162">
            <v>0</v>
          </cell>
          <cell r="C162">
            <v>1984</v>
          </cell>
          <cell r="D162">
            <v>1995</v>
          </cell>
          <cell r="E162">
            <v>474626</v>
          </cell>
          <cell r="F162">
            <v>701022.6</v>
          </cell>
        </row>
        <row r="163">
          <cell r="A163" t="str">
            <v>019841996</v>
          </cell>
          <cell r="B163">
            <v>0</v>
          </cell>
          <cell r="C163">
            <v>1984</v>
          </cell>
          <cell r="D163">
            <v>1996</v>
          </cell>
          <cell r="E163">
            <v>119133</v>
          </cell>
          <cell r="F163">
            <v>157970.35999999999</v>
          </cell>
        </row>
        <row r="164">
          <cell r="A164" t="str">
            <v>019841997</v>
          </cell>
          <cell r="B164">
            <v>0</v>
          </cell>
          <cell r="C164">
            <v>1984</v>
          </cell>
          <cell r="D164">
            <v>1997</v>
          </cell>
          <cell r="E164">
            <v>217766</v>
          </cell>
          <cell r="F164">
            <v>265021.21999999997</v>
          </cell>
        </row>
        <row r="165">
          <cell r="A165" t="str">
            <v>019841998</v>
          </cell>
          <cell r="B165">
            <v>0</v>
          </cell>
          <cell r="C165">
            <v>1984</v>
          </cell>
          <cell r="D165">
            <v>1998</v>
          </cell>
          <cell r="E165">
            <v>37838</v>
          </cell>
          <cell r="F165">
            <v>43665.05</v>
          </cell>
        </row>
        <row r="166">
          <cell r="A166" t="str">
            <v>019841999</v>
          </cell>
          <cell r="B166">
            <v>0</v>
          </cell>
          <cell r="C166">
            <v>1984</v>
          </cell>
          <cell r="D166">
            <v>1999</v>
          </cell>
          <cell r="E166">
            <v>95882</v>
          </cell>
          <cell r="F166">
            <v>105182.55</v>
          </cell>
        </row>
        <row r="167">
          <cell r="A167" t="str">
            <v>019842000</v>
          </cell>
          <cell r="B167">
            <v>0</v>
          </cell>
          <cell r="C167">
            <v>1984</v>
          </cell>
          <cell r="D167">
            <v>2000</v>
          </cell>
          <cell r="E167">
            <v>4925</v>
          </cell>
          <cell r="F167">
            <v>5343.62</v>
          </cell>
        </row>
        <row r="168">
          <cell r="A168" t="str">
            <v>019842002</v>
          </cell>
          <cell r="B168">
            <v>0</v>
          </cell>
          <cell r="C168">
            <v>1984</v>
          </cell>
          <cell r="D168">
            <v>2002</v>
          </cell>
          <cell r="E168">
            <v>944</v>
          </cell>
          <cell r="F168">
            <v>959.1</v>
          </cell>
        </row>
        <row r="169">
          <cell r="A169" t="str">
            <v>01985.</v>
          </cell>
          <cell r="B169">
            <v>0</v>
          </cell>
          <cell r="C169">
            <v>1985</v>
          </cell>
          <cell r="D169" t="str">
            <v>.</v>
          </cell>
          <cell r="E169" t="str">
            <v>.</v>
          </cell>
          <cell r="F169" t="str">
            <v>.</v>
          </cell>
        </row>
        <row r="170">
          <cell r="A170" t="str">
            <v>019851985</v>
          </cell>
          <cell r="B170">
            <v>0</v>
          </cell>
          <cell r="C170">
            <v>1985</v>
          </cell>
          <cell r="D170">
            <v>1985</v>
          </cell>
          <cell r="E170">
            <v>477666.7</v>
          </cell>
          <cell r="F170">
            <v>3746339.93</v>
          </cell>
        </row>
        <row r="171">
          <cell r="A171" t="str">
            <v>019851986</v>
          </cell>
          <cell r="B171">
            <v>0</v>
          </cell>
          <cell r="C171">
            <v>1985</v>
          </cell>
          <cell r="D171">
            <v>1986</v>
          </cell>
          <cell r="E171">
            <v>3392326</v>
          </cell>
          <cell r="F171">
            <v>17965758.5</v>
          </cell>
        </row>
        <row r="172">
          <cell r="A172" t="str">
            <v>019851987</v>
          </cell>
          <cell r="B172">
            <v>0</v>
          </cell>
          <cell r="C172">
            <v>1985</v>
          </cell>
          <cell r="D172">
            <v>1987</v>
          </cell>
          <cell r="E172">
            <v>4370662</v>
          </cell>
          <cell r="F172">
            <v>19313955.379999999</v>
          </cell>
        </row>
        <row r="173">
          <cell r="A173" t="str">
            <v>019851988</v>
          </cell>
          <cell r="B173">
            <v>0</v>
          </cell>
          <cell r="C173">
            <v>1985</v>
          </cell>
          <cell r="D173">
            <v>1988</v>
          </cell>
          <cell r="E173">
            <v>4181824</v>
          </cell>
          <cell r="F173">
            <v>15886749.380000001</v>
          </cell>
        </row>
        <row r="174">
          <cell r="A174" t="str">
            <v>019851989</v>
          </cell>
          <cell r="B174">
            <v>0</v>
          </cell>
          <cell r="C174">
            <v>1985</v>
          </cell>
          <cell r="D174">
            <v>1989</v>
          </cell>
          <cell r="E174">
            <v>2323992</v>
          </cell>
          <cell r="F174">
            <v>7346138.71</v>
          </cell>
        </row>
        <row r="175">
          <cell r="A175" t="str">
            <v>019851990</v>
          </cell>
          <cell r="B175">
            <v>0</v>
          </cell>
          <cell r="C175">
            <v>1985</v>
          </cell>
          <cell r="D175">
            <v>1990</v>
          </cell>
          <cell r="E175">
            <v>4425815</v>
          </cell>
          <cell r="F175">
            <v>11940848.869999999</v>
          </cell>
        </row>
        <row r="176">
          <cell r="A176" t="str">
            <v>019851991</v>
          </cell>
          <cell r="B176">
            <v>0</v>
          </cell>
          <cell r="C176">
            <v>1985</v>
          </cell>
          <cell r="D176">
            <v>1991</v>
          </cell>
          <cell r="E176">
            <v>2070894</v>
          </cell>
          <cell r="F176">
            <v>4694716.7</v>
          </cell>
        </row>
        <row r="177">
          <cell r="A177" t="str">
            <v>019851992</v>
          </cell>
          <cell r="B177">
            <v>0</v>
          </cell>
          <cell r="C177">
            <v>1985</v>
          </cell>
          <cell r="D177">
            <v>1992</v>
          </cell>
          <cell r="E177">
            <v>2324755</v>
          </cell>
          <cell r="F177">
            <v>4707628.87</v>
          </cell>
        </row>
        <row r="178">
          <cell r="A178" t="str">
            <v>019851993</v>
          </cell>
          <cell r="B178">
            <v>0</v>
          </cell>
          <cell r="C178">
            <v>1985</v>
          </cell>
          <cell r="D178">
            <v>1993</v>
          </cell>
          <cell r="E178">
            <v>991385</v>
          </cell>
          <cell r="F178">
            <v>1809277.62</v>
          </cell>
        </row>
        <row r="179">
          <cell r="A179" t="str">
            <v>019851994</v>
          </cell>
          <cell r="B179">
            <v>0</v>
          </cell>
          <cell r="C179">
            <v>1985</v>
          </cell>
          <cell r="D179">
            <v>1994</v>
          </cell>
          <cell r="E179">
            <v>637066</v>
          </cell>
          <cell r="F179">
            <v>1035232.25</v>
          </cell>
        </row>
        <row r="180">
          <cell r="A180" t="str">
            <v>019851995</v>
          </cell>
          <cell r="B180">
            <v>0</v>
          </cell>
          <cell r="C180">
            <v>1985</v>
          </cell>
          <cell r="D180">
            <v>1995</v>
          </cell>
          <cell r="E180">
            <v>156620</v>
          </cell>
          <cell r="F180">
            <v>231327.74</v>
          </cell>
        </row>
        <row r="181">
          <cell r="A181" t="str">
            <v>019851996</v>
          </cell>
          <cell r="B181">
            <v>0</v>
          </cell>
          <cell r="C181">
            <v>1985</v>
          </cell>
          <cell r="D181">
            <v>1996</v>
          </cell>
          <cell r="E181">
            <v>314559</v>
          </cell>
          <cell r="F181">
            <v>417105.23</v>
          </cell>
        </row>
        <row r="182">
          <cell r="A182" t="str">
            <v>019851997</v>
          </cell>
          <cell r="B182">
            <v>0</v>
          </cell>
          <cell r="C182">
            <v>1985</v>
          </cell>
          <cell r="D182">
            <v>1997</v>
          </cell>
          <cell r="E182">
            <v>24481</v>
          </cell>
          <cell r="F182">
            <v>29793.38</v>
          </cell>
        </row>
        <row r="183">
          <cell r="A183" t="str">
            <v>019851998</v>
          </cell>
          <cell r="B183">
            <v>0</v>
          </cell>
          <cell r="C183">
            <v>1985</v>
          </cell>
          <cell r="D183">
            <v>1998</v>
          </cell>
          <cell r="E183">
            <v>31581</v>
          </cell>
          <cell r="F183">
            <v>36444.47</v>
          </cell>
        </row>
        <row r="184">
          <cell r="A184" t="str">
            <v>019851999</v>
          </cell>
          <cell r="B184">
            <v>0</v>
          </cell>
          <cell r="C184">
            <v>1985</v>
          </cell>
          <cell r="D184">
            <v>1999</v>
          </cell>
          <cell r="E184">
            <v>11048</v>
          </cell>
          <cell r="F184">
            <v>12119.66</v>
          </cell>
        </row>
        <row r="185">
          <cell r="A185" t="str">
            <v>019852000</v>
          </cell>
          <cell r="B185">
            <v>0</v>
          </cell>
          <cell r="C185">
            <v>1985</v>
          </cell>
          <cell r="D185">
            <v>2000</v>
          </cell>
          <cell r="E185">
            <v>5000</v>
          </cell>
          <cell r="F185">
            <v>5425</v>
          </cell>
        </row>
        <row r="186">
          <cell r="A186" t="str">
            <v>019852002</v>
          </cell>
          <cell r="B186">
            <v>0</v>
          </cell>
          <cell r="C186">
            <v>1985</v>
          </cell>
          <cell r="D186">
            <v>2002</v>
          </cell>
          <cell r="E186">
            <v>1211</v>
          </cell>
          <cell r="F186">
            <v>1230.3800000000001</v>
          </cell>
        </row>
        <row r="187">
          <cell r="A187" t="str">
            <v>01986.</v>
          </cell>
          <cell r="B187">
            <v>0</v>
          </cell>
          <cell r="C187">
            <v>1986</v>
          </cell>
          <cell r="D187" t="str">
            <v>.</v>
          </cell>
          <cell r="E187" t="str">
            <v>.</v>
          </cell>
          <cell r="F187" t="str">
            <v>.</v>
          </cell>
        </row>
        <row r="188">
          <cell r="A188" t="str">
            <v>019861986</v>
          </cell>
          <cell r="B188">
            <v>0</v>
          </cell>
          <cell r="C188">
            <v>1986</v>
          </cell>
          <cell r="D188">
            <v>1986</v>
          </cell>
          <cell r="E188">
            <v>1132831</v>
          </cell>
          <cell r="F188">
            <v>5999472.9800000004</v>
          </cell>
        </row>
        <row r="189">
          <cell r="A189" t="str">
            <v>019861987</v>
          </cell>
          <cell r="B189">
            <v>0</v>
          </cell>
          <cell r="C189">
            <v>1986</v>
          </cell>
          <cell r="D189">
            <v>1987</v>
          </cell>
          <cell r="E189">
            <v>4494376</v>
          </cell>
          <cell r="F189">
            <v>19860647.539999999</v>
          </cell>
        </row>
        <row r="190">
          <cell r="A190" t="str">
            <v>019861988</v>
          </cell>
          <cell r="B190">
            <v>0</v>
          </cell>
          <cell r="C190">
            <v>1986</v>
          </cell>
          <cell r="D190">
            <v>1988</v>
          </cell>
          <cell r="E190">
            <v>5154667</v>
          </cell>
          <cell r="F190">
            <v>19582579.93</v>
          </cell>
        </row>
        <row r="191">
          <cell r="A191" t="str">
            <v>019861989</v>
          </cell>
          <cell r="B191">
            <v>0</v>
          </cell>
          <cell r="C191">
            <v>1986</v>
          </cell>
          <cell r="D191">
            <v>1989</v>
          </cell>
          <cell r="E191">
            <v>5736704</v>
          </cell>
          <cell r="F191">
            <v>18133721.34</v>
          </cell>
        </row>
        <row r="192">
          <cell r="A192" t="str">
            <v>019861990</v>
          </cell>
          <cell r="B192">
            <v>0</v>
          </cell>
          <cell r="C192">
            <v>1986</v>
          </cell>
          <cell r="D192">
            <v>1990</v>
          </cell>
          <cell r="E192">
            <v>6909598</v>
          </cell>
          <cell r="F192">
            <v>18642095.399999999</v>
          </cell>
        </row>
        <row r="193">
          <cell r="A193" t="str">
            <v>019861991</v>
          </cell>
          <cell r="B193">
            <v>0</v>
          </cell>
          <cell r="C193">
            <v>1986</v>
          </cell>
          <cell r="D193">
            <v>1991</v>
          </cell>
          <cell r="E193">
            <v>4449112</v>
          </cell>
          <cell r="F193">
            <v>10086136.9</v>
          </cell>
        </row>
        <row r="194">
          <cell r="A194" t="str">
            <v>019861992</v>
          </cell>
          <cell r="B194">
            <v>0</v>
          </cell>
          <cell r="C194">
            <v>1986</v>
          </cell>
          <cell r="D194">
            <v>1992</v>
          </cell>
          <cell r="E194">
            <v>3107717</v>
          </cell>
          <cell r="F194">
            <v>6293126.9199999999</v>
          </cell>
        </row>
        <row r="195">
          <cell r="A195" t="str">
            <v>019861993</v>
          </cell>
          <cell r="B195">
            <v>0</v>
          </cell>
          <cell r="C195">
            <v>1986</v>
          </cell>
          <cell r="D195">
            <v>1993</v>
          </cell>
          <cell r="E195">
            <v>890346</v>
          </cell>
          <cell r="F195">
            <v>1624881.45</v>
          </cell>
        </row>
        <row r="196">
          <cell r="A196" t="str">
            <v>019861994</v>
          </cell>
          <cell r="B196">
            <v>0</v>
          </cell>
          <cell r="C196">
            <v>1986</v>
          </cell>
          <cell r="D196">
            <v>1994</v>
          </cell>
          <cell r="E196">
            <v>616977</v>
          </cell>
          <cell r="F196">
            <v>1002587.63</v>
          </cell>
        </row>
        <row r="197">
          <cell r="A197" t="str">
            <v>019861995</v>
          </cell>
          <cell r="B197">
            <v>0</v>
          </cell>
          <cell r="C197">
            <v>1986</v>
          </cell>
          <cell r="D197">
            <v>1995</v>
          </cell>
          <cell r="E197">
            <v>486757</v>
          </cell>
          <cell r="F197">
            <v>718940.09</v>
          </cell>
        </row>
        <row r="198">
          <cell r="A198" t="str">
            <v>019861996</v>
          </cell>
          <cell r="B198">
            <v>0</v>
          </cell>
          <cell r="C198">
            <v>1986</v>
          </cell>
          <cell r="D198">
            <v>1996</v>
          </cell>
          <cell r="E198">
            <v>639155</v>
          </cell>
          <cell r="F198">
            <v>847519.53</v>
          </cell>
        </row>
        <row r="199">
          <cell r="A199" t="str">
            <v>019861997</v>
          </cell>
          <cell r="B199">
            <v>0</v>
          </cell>
          <cell r="C199">
            <v>1986</v>
          </cell>
          <cell r="D199">
            <v>1997</v>
          </cell>
          <cell r="E199">
            <v>65500</v>
          </cell>
          <cell r="F199">
            <v>79713.5</v>
          </cell>
        </row>
        <row r="200">
          <cell r="A200" t="str">
            <v>019861998</v>
          </cell>
          <cell r="B200">
            <v>0</v>
          </cell>
          <cell r="C200">
            <v>1986</v>
          </cell>
          <cell r="D200">
            <v>1998</v>
          </cell>
          <cell r="E200">
            <v>14510</v>
          </cell>
          <cell r="F200">
            <v>16744.54</v>
          </cell>
        </row>
        <row r="201">
          <cell r="A201" t="str">
            <v>019861999</v>
          </cell>
          <cell r="B201">
            <v>0</v>
          </cell>
          <cell r="C201">
            <v>1986</v>
          </cell>
          <cell r="D201">
            <v>1999</v>
          </cell>
          <cell r="E201">
            <v>727374</v>
          </cell>
          <cell r="F201">
            <v>797929.28</v>
          </cell>
        </row>
        <row r="202">
          <cell r="A202" t="str">
            <v>019862000</v>
          </cell>
          <cell r="B202">
            <v>0</v>
          </cell>
          <cell r="C202">
            <v>1986</v>
          </cell>
          <cell r="D202">
            <v>2000</v>
          </cell>
          <cell r="E202">
            <v>19839</v>
          </cell>
          <cell r="F202">
            <v>21525.32</v>
          </cell>
        </row>
        <row r="203">
          <cell r="A203" t="str">
            <v>01987.</v>
          </cell>
          <cell r="B203">
            <v>0</v>
          </cell>
          <cell r="C203">
            <v>1987</v>
          </cell>
          <cell r="D203" t="str">
            <v>.</v>
          </cell>
          <cell r="E203" t="str">
            <v>.</v>
          </cell>
          <cell r="F203" t="str">
            <v>.</v>
          </cell>
        </row>
        <row r="204">
          <cell r="A204" t="str">
            <v>019871987</v>
          </cell>
          <cell r="B204">
            <v>0</v>
          </cell>
          <cell r="C204">
            <v>1987</v>
          </cell>
          <cell r="D204">
            <v>1987</v>
          </cell>
          <cell r="E204">
            <v>1687390</v>
          </cell>
          <cell r="F204">
            <v>7456576.4100000001</v>
          </cell>
        </row>
        <row r="205">
          <cell r="A205" t="str">
            <v>019871988</v>
          </cell>
          <cell r="B205">
            <v>0</v>
          </cell>
          <cell r="C205">
            <v>1987</v>
          </cell>
          <cell r="D205">
            <v>1988</v>
          </cell>
          <cell r="E205">
            <v>6525850</v>
          </cell>
          <cell r="F205">
            <v>24791704.149999999</v>
          </cell>
        </row>
        <row r="206">
          <cell r="A206" t="str">
            <v>019871989</v>
          </cell>
          <cell r="B206">
            <v>0</v>
          </cell>
          <cell r="C206">
            <v>1987</v>
          </cell>
          <cell r="D206">
            <v>1989</v>
          </cell>
          <cell r="E206">
            <v>6883755</v>
          </cell>
          <cell r="F206">
            <v>21759549.550000001</v>
          </cell>
        </row>
        <row r="207">
          <cell r="A207" t="str">
            <v>019871990</v>
          </cell>
          <cell r="B207">
            <v>0</v>
          </cell>
          <cell r="C207">
            <v>1987</v>
          </cell>
          <cell r="D207">
            <v>1990</v>
          </cell>
          <cell r="E207">
            <v>5749715</v>
          </cell>
          <cell r="F207">
            <v>15512731.07</v>
          </cell>
        </row>
        <row r="208">
          <cell r="A208" t="str">
            <v>019871991</v>
          </cell>
          <cell r="B208">
            <v>0</v>
          </cell>
          <cell r="C208">
            <v>1987</v>
          </cell>
          <cell r="D208">
            <v>1991</v>
          </cell>
          <cell r="E208">
            <v>7405870</v>
          </cell>
          <cell r="F208">
            <v>16789107.289999999</v>
          </cell>
        </row>
        <row r="209">
          <cell r="A209" t="str">
            <v>019871992</v>
          </cell>
          <cell r="B209">
            <v>0</v>
          </cell>
          <cell r="C209">
            <v>1987</v>
          </cell>
          <cell r="D209">
            <v>1992</v>
          </cell>
          <cell r="E209">
            <v>4255278</v>
          </cell>
          <cell r="F209">
            <v>8616937.9499999993</v>
          </cell>
        </row>
        <row r="210">
          <cell r="A210" t="str">
            <v>019871993</v>
          </cell>
          <cell r="B210">
            <v>0</v>
          </cell>
          <cell r="C210">
            <v>1987</v>
          </cell>
          <cell r="D210">
            <v>1993</v>
          </cell>
          <cell r="E210">
            <v>1933705</v>
          </cell>
          <cell r="F210">
            <v>3529011.62</v>
          </cell>
        </row>
        <row r="211">
          <cell r="A211" t="str">
            <v>019871994</v>
          </cell>
          <cell r="B211">
            <v>0</v>
          </cell>
          <cell r="C211">
            <v>1987</v>
          </cell>
          <cell r="D211">
            <v>1994</v>
          </cell>
          <cell r="E211">
            <v>1834043</v>
          </cell>
          <cell r="F211">
            <v>2980319.88</v>
          </cell>
        </row>
        <row r="212">
          <cell r="A212" t="str">
            <v>019871995</v>
          </cell>
          <cell r="B212">
            <v>0</v>
          </cell>
          <cell r="C212">
            <v>1987</v>
          </cell>
          <cell r="D212">
            <v>1995</v>
          </cell>
          <cell r="E212">
            <v>1429552</v>
          </cell>
          <cell r="F212">
            <v>2111448.2999999998</v>
          </cell>
        </row>
        <row r="213">
          <cell r="A213" t="str">
            <v>019871996</v>
          </cell>
          <cell r="B213">
            <v>0</v>
          </cell>
          <cell r="C213">
            <v>1987</v>
          </cell>
          <cell r="D213">
            <v>1996</v>
          </cell>
          <cell r="E213">
            <v>1139677</v>
          </cell>
          <cell r="F213">
            <v>1511211.7</v>
          </cell>
        </row>
        <row r="214">
          <cell r="A214" t="str">
            <v>019871997</v>
          </cell>
          <cell r="B214">
            <v>0</v>
          </cell>
          <cell r="C214">
            <v>1987</v>
          </cell>
          <cell r="D214">
            <v>1997</v>
          </cell>
          <cell r="E214">
            <v>1004476</v>
          </cell>
          <cell r="F214">
            <v>1222447.29</v>
          </cell>
        </row>
        <row r="215">
          <cell r="A215" t="str">
            <v>019871998</v>
          </cell>
          <cell r="B215">
            <v>0</v>
          </cell>
          <cell r="C215">
            <v>1987</v>
          </cell>
          <cell r="D215">
            <v>1998</v>
          </cell>
          <cell r="E215">
            <v>1409631</v>
          </cell>
          <cell r="F215">
            <v>1626714.17</v>
          </cell>
        </row>
        <row r="216">
          <cell r="A216" t="str">
            <v>019871999</v>
          </cell>
          <cell r="B216">
            <v>0</v>
          </cell>
          <cell r="C216">
            <v>1987</v>
          </cell>
          <cell r="D216">
            <v>1999</v>
          </cell>
          <cell r="E216">
            <v>304353</v>
          </cell>
          <cell r="F216">
            <v>333875.24</v>
          </cell>
        </row>
        <row r="217">
          <cell r="A217" t="str">
            <v>019872000</v>
          </cell>
          <cell r="B217">
            <v>0</v>
          </cell>
          <cell r="C217">
            <v>1987</v>
          </cell>
          <cell r="D217">
            <v>2000</v>
          </cell>
          <cell r="E217">
            <v>76540</v>
          </cell>
          <cell r="F217">
            <v>83045.899999999994</v>
          </cell>
        </row>
        <row r="218">
          <cell r="A218" t="str">
            <v>019872001</v>
          </cell>
          <cell r="B218">
            <v>0</v>
          </cell>
          <cell r="C218">
            <v>1987</v>
          </cell>
          <cell r="D218">
            <v>2001</v>
          </cell>
          <cell r="E218">
            <v>70725</v>
          </cell>
          <cell r="F218">
            <v>75887.92</v>
          </cell>
        </row>
        <row r="219">
          <cell r="A219" t="str">
            <v>019872002</v>
          </cell>
          <cell r="B219">
            <v>0</v>
          </cell>
          <cell r="C219">
            <v>1987</v>
          </cell>
          <cell r="D219">
            <v>2002</v>
          </cell>
          <cell r="E219">
            <v>12824</v>
          </cell>
          <cell r="F219">
            <v>13029.18</v>
          </cell>
        </row>
        <row r="220">
          <cell r="A220" t="str">
            <v>01988.</v>
          </cell>
          <cell r="B220">
            <v>0</v>
          </cell>
          <cell r="C220">
            <v>1988</v>
          </cell>
          <cell r="D220" t="str">
            <v>.</v>
          </cell>
          <cell r="E220" t="str">
            <v>.</v>
          </cell>
          <cell r="F220" t="str">
            <v>.</v>
          </cell>
        </row>
        <row r="221">
          <cell r="A221" t="str">
            <v>019881988</v>
          </cell>
          <cell r="B221">
            <v>0</v>
          </cell>
          <cell r="C221">
            <v>1988</v>
          </cell>
          <cell r="D221">
            <v>1988</v>
          </cell>
          <cell r="E221">
            <v>1106921</v>
          </cell>
          <cell r="F221">
            <v>4205192.88</v>
          </cell>
        </row>
        <row r="222">
          <cell r="A222" t="str">
            <v>019881989</v>
          </cell>
          <cell r="B222">
            <v>0</v>
          </cell>
          <cell r="C222">
            <v>1988</v>
          </cell>
          <cell r="D222">
            <v>1989</v>
          </cell>
          <cell r="E222">
            <v>7114306</v>
          </cell>
          <cell r="F222">
            <v>22488321.27</v>
          </cell>
        </row>
        <row r="223">
          <cell r="A223" t="str">
            <v>019881990</v>
          </cell>
          <cell r="B223">
            <v>0</v>
          </cell>
          <cell r="C223">
            <v>1988</v>
          </cell>
          <cell r="D223">
            <v>1990</v>
          </cell>
          <cell r="E223">
            <v>8752123</v>
          </cell>
          <cell r="F223">
            <v>23613227.850000001</v>
          </cell>
        </row>
        <row r="224">
          <cell r="A224" t="str">
            <v>019881991</v>
          </cell>
          <cell r="B224">
            <v>0</v>
          </cell>
          <cell r="C224">
            <v>1988</v>
          </cell>
          <cell r="D224">
            <v>1991</v>
          </cell>
          <cell r="E224">
            <v>8501315</v>
          </cell>
          <cell r="F224">
            <v>19272481.100000001</v>
          </cell>
        </row>
        <row r="225">
          <cell r="A225" t="str">
            <v>019881992</v>
          </cell>
          <cell r="B225">
            <v>0</v>
          </cell>
          <cell r="C225">
            <v>1988</v>
          </cell>
          <cell r="D225">
            <v>1992</v>
          </cell>
          <cell r="E225">
            <v>4708248</v>
          </cell>
          <cell r="F225">
            <v>9534202.1999999993</v>
          </cell>
        </row>
        <row r="226">
          <cell r="A226" t="str">
            <v>019881993</v>
          </cell>
          <cell r="B226">
            <v>0</v>
          </cell>
          <cell r="C226">
            <v>1988</v>
          </cell>
          <cell r="D226">
            <v>1993</v>
          </cell>
          <cell r="E226">
            <v>2766503</v>
          </cell>
          <cell r="F226">
            <v>5048867.97</v>
          </cell>
        </row>
        <row r="227">
          <cell r="A227" t="str">
            <v>019881994</v>
          </cell>
          <cell r="B227">
            <v>0</v>
          </cell>
          <cell r="C227">
            <v>1988</v>
          </cell>
          <cell r="D227">
            <v>1994</v>
          </cell>
          <cell r="E227">
            <v>2538254</v>
          </cell>
          <cell r="F227">
            <v>4124662.75</v>
          </cell>
        </row>
        <row r="228">
          <cell r="A228" t="str">
            <v>019881995</v>
          </cell>
          <cell r="B228">
            <v>0</v>
          </cell>
          <cell r="C228">
            <v>1988</v>
          </cell>
          <cell r="D228">
            <v>1995</v>
          </cell>
          <cell r="E228">
            <v>3966319</v>
          </cell>
          <cell r="F228">
            <v>5858253.1600000001</v>
          </cell>
        </row>
        <row r="229">
          <cell r="A229" t="str">
            <v>019881996</v>
          </cell>
          <cell r="B229">
            <v>0</v>
          </cell>
          <cell r="C229">
            <v>1988</v>
          </cell>
          <cell r="D229">
            <v>1996</v>
          </cell>
          <cell r="E229">
            <v>628823</v>
          </cell>
          <cell r="F229">
            <v>833819.3</v>
          </cell>
        </row>
        <row r="230">
          <cell r="A230" t="str">
            <v>019881997</v>
          </cell>
          <cell r="B230">
            <v>0</v>
          </cell>
          <cell r="C230">
            <v>1988</v>
          </cell>
          <cell r="D230">
            <v>1997</v>
          </cell>
          <cell r="E230">
            <v>2252370</v>
          </cell>
          <cell r="F230">
            <v>2741134.29</v>
          </cell>
        </row>
        <row r="231">
          <cell r="A231" t="str">
            <v>019881998</v>
          </cell>
          <cell r="B231">
            <v>0</v>
          </cell>
          <cell r="C231">
            <v>1988</v>
          </cell>
          <cell r="D231">
            <v>1998</v>
          </cell>
          <cell r="E231">
            <v>775831</v>
          </cell>
          <cell r="F231">
            <v>895308.97</v>
          </cell>
        </row>
        <row r="232">
          <cell r="A232" t="str">
            <v>019881999</v>
          </cell>
          <cell r="B232">
            <v>0</v>
          </cell>
          <cell r="C232">
            <v>1988</v>
          </cell>
          <cell r="D232">
            <v>1999</v>
          </cell>
          <cell r="E232">
            <v>713391</v>
          </cell>
          <cell r="F232">
            <v>782589.93</v>
          </cell>
        </row>
        <row r="233">
          <cell r="A233" t="str">
            <v>019882000</v>
          </cell>
          <cell r="B233">
            <v>0</v>
          </cell>
          <cell r="C233">
            <v>1988</v>
          </cell>
          <cell r="D233">
            <v>2000</v>
          </cell>
          <cell r="E233">
            <v>124210</v>
          </cell>
          <cell r="F233">
            <v>134767.85</v>
          </cell>
        </row>
        <row r="234">
          <cell r="A234" t="str">
            <v>019882001</v>
          </cell>
          <cell r="B234">
            <v>0</v>
          </cell>
          <cell r="C234">
            <v>1988</v>
          </cell>
          <cell r="D234">
            <v>2001</v>
          </cell>
          <cell r="E234">
            <v>101069</v>
          </cell>
          <cell r="F234">
            <v>108447.03999999999</v>
          </cell>
        </row>
        <row r="235">
          <cell r="A235" t="str">
            <v>019882002</v>
          </cell>
          <cell r="B235">
            <v>0</v>
          </cell>
          <cell r="C235">
            <v>1988</v>
          </cell>
          <cell r="D235">
            <v>2002</v>
          </cell>
          <cell r="E235">
            <v>222922</v>
          </cell>
          <cell r="F235">
            <v>226488.75</v>
          </cell>
        </row>
        <row r="236">
          <cell r="A236" t="str">
            <v>01989.</v>
          </cell>
          <cell r="B236">
            <v>0</v>
          </cell>
          <cell r="C236">
            <v>1989</v>
          </cell>
          <cell r="D236" t="str">
            <v>.</v>
          </cell>
          <cell r="E236" t="str">
            <v>.</v>
          </cell>
          <cell r="F236" t="str">
            <v>.</v>
          </cell>
        </row>
        <row r="237">
          <cell r="A237" t="str">
            <v>019891989</v>
          </cell>
          <cell r="B237">
            <v>0</v>
          </cell>
          <cell r="C237">
            <v>1989</v>
          </cell>
          <cell r="D237">
            <v>1989</v>
          </cell>
          <cell r="E237">
            <v>829531</v>
          </cell>
          <cell r="F237">
            <v>2622147.4900000002</v>
          </cell>
        </row>
        <row r="238">
          <cell r="A238" t="str">
            <v>019891990</v>
          </cell>
          <cell r="B238">
            <v>0</v>
          </cell>
          <cell r="C238">
            <v>1989</v>
          </cell>
          <cell r="D238">
            <v>1990</v>
          </cell>
          <cell r="E238">
            <v>7128744</v>
          </cell>
          <cell r="F238">
            <v>19233351.309999999</v>
          </cell>
        </row>
        <row r="239">
          <cell r="A239" t="str">
            <v>019891991</v>
          </cell>
          <cell r="B239">
            <v>0</v>
          </cell>
          <cell r="C239">
            <v>1989</v>
          </cell>
          <cell r="D239">
            <v>1991</v>
          </cell>
          <cell r="E239">
            <v>8959338</v>
          </cell>
          <cell r="F239">
            <v>20310819.25</v>
          </cell>
        </row>
        <row r="240">
          <cell r="A240" t="str">
            <v>019891992</v>
          </cell>
          <cell r="B240">
            <v>0</v>
          </cell>
          <cell r="C240">
            <v>1989</v>
          </cell>
          <cell r="D240">
            <v>1992</v>
          </cell>
          <cell r="E240">
            <v>9038300</v>
          </cell>
          <cell r="F240">
            <v>18302557.5</v>
          </cell>
        </row>
        <row r="241">
          <cell r="A241" t="str">
            <v>019891993</v>
          </cell>
          <cell r="B241">
            <v>0</v>
          </cell>
          <cell r="C241">
            <v>1989</v>
          </cell>
          <cell r="D241">
            <v>1993</v>
          </cell>
          <cell r="E241">
            <v>4101614</v>
          </cell>
          <cell r="F241">
            <v>7485445.5499999998</v>
          </cell>
        </row>
        <row r="242">
          <cell r="A242" t="str">
            <v>019891994</v>
          </cell>
          <cell r="B242">
            <v>0</v>
          </cell>
          <cell r="C242">
            <v>1989</v>
          </cell>
          <cell r="D242">
            <v>1994</v>
          </cell>
          <cell r="E242">
            <v>1972683</v>
          </cell>
          <cell r="F242">
            <v>3205609.88</v>
          </cell>
        </row>
        <row r="243">
          <cell r="A243" t="str">
            <v>019891995</v>
          </cell>
          <cell r="B243">
            <v>0</v>
          </cell>
          <cell r="C243">
            <v>1989</v>
          </cell>
          <cell r="D243">
            <v>1995</v>
          </cell>
          <cell r="E243">
            <v>851590</v>
          </cell>
          <cell r="F243">
            <v>1257798.43</v>
          </cell>
        </row>
        <row r="244">
          <cell r="A244" t="str">
            <v>019891996</v>
          </cell>
          <cell r="B244">
            <v>0</v>
          </cell>
          <cell r="C244">
            <v>1989</v>
          </cell>
          <cell r="D244">
            <v>1996</v>
          </cell>
          <cell r="E244">
            <v>2820714</v>
          </cell>
          <cell r="F244">
            <v>3740266.76</v>
          </cell>
        </row>
        <row r="245">
          <cell r="A245" t="str">
            <v>019891997</v>
          </cell>
          <cell r="B245">
            <v>0</v>
          </cell>
          <cell r="C245">
            <v>1989</v>
          </cell>
          <cell r="D245">
            <v>1997</v>
          </cell>
          <cell r="E245">
            <v>7260283</v>
          </cell>
          <cell r="F245">
            <v>8835764.4100000001</v>
          </cell>
        </row>
        <row r="246">
          <cell r="A246" t="str">
            <v>019891998</v>
          </cell>
          <cell r="B246">
            <v>0</v>
          </cell>
          <cell r="C246">
            <v>1989</v>
          </cell>
          <cell r="D246">
            <v>1998</v>
          </cell>
          <cell r="E246">
            <v>640668</v>
          </cell>
          <cell r="F246">
            <v>739330.87</v>
          </cell>
        </row>
        <row r="247">
          <cell r="A247" t="str">
            <v>019891999</v>
          </cell>
          <cell r="B247">
            <v>0</v>
          </cell>
          <cell r="C247">
            <v>1989</v>
          </cell>
          <cell r="D247">
            <v>1999</v>
          </cell>
          <cell r="E247">
            <v>869902</v>
          </cell>
          <cell r="F247">
            <v>954282.49</v>
          </cell>
        </row>
        <row r="248">
          <cell r="A248" t="str">
            <v>019892000</v>
          </cell>
          <cell r="B248">
            <v>0</v>
          </cell>
          <cell r="C248">
            <v>1989</v>
          </cell>
          <cell r="D248">
            <v>2000</v>
          </cell>
          <cell r="E248">
            <v>161445</v>
          </cell>
          <cell r="F248">
            <v>175167.82</v>
          </cell>
        </row>
        <row r="249">
          <cell r="A249" t="str">
            <v>019892001</v>
          </cell>
          <cell r="B249">
            <v>0</v>
          </cell>
          <cell r="C249">
            <v>1989</v>
          </cell>
          <cell r="D249">
            <v>2001</v>
          </cell>
          <cell r="E249">
            <v>866474</v>
          </cell>
          <cell r="F249">
            <v>929726.6</v>
          </cell>
        </row>
        <row r="250">
          <cell r="A250" t="str">
            <v>019892002</v>
          </cell>
          <cell r="B250">
            <v>0</v>
          </cell>
          <cell r="C250">
            <v>1989</v>
          </cell>
          <cell r="D250">
            <v>2002</v>
          </cell>
          <cell r="E250">
            <v>6506</v>
          </cell>
          <cell r="F250">
            <v>6610.1</v>
          </cell>
        </row>
        <row r="251">
          <cell r="A251" t="str">
            <v>01990.</v>
          </cell>
          <cell r="B251">
            <v>0</v>
          </cell>
          <cell r="C251">
            <v>1990</v>
          </cell>
          <cell r="D251" t="str">
            <v>.</v>
          </cell>
          <cell r="E251" t="str">
            <v>.</v>
          </cell>
          <cell r="F251" t="str">
            <v>.</v>
          </cell>
        </row>
        <row r="252">
          <cell r="A252" t="str">
            <v>019901990</v>
          </cell>
          <cell r="B252">
            <v>0</v>
          </cell>
          <cell r="C252">
            <v>1990</v>
          </cell>
          <cell r="D252">
            <v>1990</v>
          </cell>
          <cell r="E252">
            <v>1442542</v>
          </cell>
          <cell r="F252">
            <v>3891978.32</v>
          </cell>
        </row>
        <row r="253">
          <cell r="A253" t="str">
            <v>019901991</v>
          </cell>
          <cell r="B253">
            <v>0</v>
          </cell>
          <cell r="C253">
            <v>1990</v>
          </cell>
          <cell r="D253">
            <v>1991</v>
          </cell>
          <cell r="E253">
            <v>8717104</v>
          </cell>
          <cell r="F253">
            <v>19761674.77</v>
          </cell>
        </row>
        <row r="254">
          <cell r="A254" t="str">
            <v>019901992</v>
          </cell>
          <cell r="B254">
            <v>0</v>
          </cell>
          <cell r="C254">
            <v>1990</v>
          </cell>
          <cell r="D254">
            <v>1992</v>
          </cell>
          <cell r="E254">
            <v>12714847</v>
          </cell>
          <cell r="F254">
            <v>25747565.170000002</v>
          </cell>
        </row>
        <row r="255">
          <cell r="A255" t="str">
            <v>019901993</v>
          </cell>
          <cell r="B255">
            <v>0</v>
          </cell>
          <cell r="C255">
            <v>1990</v>
          </cell>
          <cell r="D255">
            <v>1993</v>
          </cell>
          <cell r="E255">
            <v>6288448</v>
          </cell>
          <cell r="F255">
            <v>11476417.6</v>
          </cell>
        </row>
        <row r="256">
          <cell r="A256" t="str">
            <v>019901994</v>
          </cell>
          <cell r="B256">
            <v>0</v>
          </cell>
          <cell r="C256">
            <v>1990</v>
          </cell>
          <cell r="D256">
            <v>1994</v>
          </cell>
          <cell r="E256">
            <v>4815629</v>
          </cell>
          <cell r="F256">
            <v>7825397.1299999999</v>
          </cell>
        </row>
        <row r="257">
          <cell r="A257" t="str">
            <v>019901995</v>
          </cell>
          <cell r="B257">
            <v>0</v>
          </cell>
          <cell r="C257">
            <v>1990</v>
          </cell>
          <cell r="D257">
            <v>1995</v>
          </cell>
          <cell r="E257">
            <v>2214754</v>
          </cell>
          <cell r="F257">
            <v>3271191.66</v>
          </cell>
        </row>
        <row r="258">
          <cell r="A258" t="str">
            <v>019901996</v>
          </cell>
          <cell r="B258">
            <v>0</v>
          </cell>
          <cell r="C258">
            <v>1990</v>
          </cell>
          <cell r="D258">
            <v>1996</v>
          </cell>
          <cell r="E258">
            <v>1459286</v>
          </cell>
          <cell r="F258">
            <v>1935013.24</v>
          </cell>
        </row>
        <row r="259">
          <cell r="A259" t="str">
            <v>019901997</v>
          </cell>
          <cell r="B259">
            <v>0</v>
          </cell>
          <cell r="C259">
            <v>1990</v>
          </cell>
          <cell r="D259">
            <v>1997</v>
          </cell>
          <cell r="E259">
            <v>1521493</v>
          </cell>
          <cell r="F259">
            <v>1851656.98</v>
          </cell>
        </row>
        <row r="260">
          <cell r="A260" t="str">
            <v>019901998</v>
          </cell>
          <cell r="B260">
            <v>0</v>
          </cell>
          <cell r="C260">
            <v>1990</v>
          </cell>
          <cell r="D260">
            <v>1998</v>
          </cell>
          <cell r="E260">
            <v>1350877</v>
          </cell>
          <cell r="F260">
            <v>1558912.06</v>
          </cell>
        </row>
        <row r="261">
          <cell r="A261" t="str">
            <v>019901999</v>
          </cell>
          <cell r="B261">
            <v>0</v>
          </cell>
          <cell r="C261">
            <v>1990</v>
          </cell>
          <cell r="D261">
            <v>1999</v>
          </cell>
          <cell r="E261">
            <v>1233466</v>
          </cell>
          <cell r="F261">
            <v>1353112.2</v>
          </cell>
        </row>
        <row r="262">
          <cell r="A262" t="str">
            <v>019902000</v>
          </cell>
          <cell r="B262">
            <v>0</v>
          </cell>
          <cell r="C262">
            <v>1990</v>
          </cell>
          <cell r="D262">
            <v>2000</v>
          </cell>
          <cell r="E262">
            <v>553967</v>
          </cell>
          <cell r="F262">
            <v>601054.18999999994</v>
          </cell>
        </row>
        <row r="263">
          <cell r="A263" t="str">
            <v>019902001</v>
          </cell>
          <cell r="B263">
            <v>0</v>
          </cell>
          <cell r="C263">
            <v>1990</v>
          </cell>
          <cell r="D263">
            <v>2001</v>
          </cell>
          <cell r="E263">
            <v>180290</v>
          </cell>
          <cell r="F263">
            <v>193451.17</v>
          </cell>
        </row>
        <row r="264">
          <cell r="A264" t="str">
            <v>019902002</v>
          </cell>
          <cell r="B264">
            <v>0</v>
          </cell>
          <cell r="C264">
            <v>1990</v>
          </cell>
          <cell r="D264">
            <v>2002</v>
          </cell>
          <cell r="E264">
            <v>79203</v>
          </cell>
          <cell r="F264">
            <v>80470.25</v>
          </cell>
        </row>
        <row r="265">
          <cell r="A265" t="str">
            <v>01991.</v>
          </cell>
          <cell r="B265">
            <v>0</v>
          </cell>
          <cell r="C265">
            <v>1991</v>
          </cell>
          <cell r="D265" t="str">
            <v>.</v>
          </cell>
          <cell r="E265" t="str">
            <v>.</v>
          </cell>
          <cell r="F265" t="str">
            <v>.</v>
          </cell>
        </row>
        <row r="266">
          <cell r="A266" t="str">
            <v>019911991</v>
          </cell>
          <cell r="B266">
            <v>0</v>
          </cell>
          <cell r="C266">
            <v>1991</v>
          </cell>
          <cell r="D266">
            <v>1991</v>
          </cell>
          <cell r="E266">
            <v>643701</v>
          </cell>
          <cell r="F266">
            <v>1459270.17</v>
          </cell>
        </row>
        <row r="267">
          <cell r="A267" t="str">
            <v>019911992</v>
          </cell>
          <cell r="B267">
            <v>0</v>
          </cell>
          <cell r="C267">
            <v>1991</v>
          </cell>
          <cell r="D267">
            <v>1992</v>
          </cell>
          <cell r="E267">
            <v>9771302</v>
          </cell>
          <cell r="F267">
            <v>19786886.550000001</v>
          </cell>
        </row>
        <row r="268">
          <cell r="A268" t="str">
            <v>019911993</v>
          </cell>
          <cell r="B268">
            <v>0</v>
          </cell>
          <cell r="C268">
            <v>1991</v>
          </cell>
          <cell r="D268">
            <v>1993</v>
          </cell>
          <cell r="E268">
            <v>8589136</v>
          </cell>
          <cell r="F268">
            <v>15675173.199999999</v>
          </cell>
        </row>
        <row r="269">
          <cell r="A269" t="str">
            <v>019911994</v>
          </cell>
          <cell r="B269">
            <v>0</v>
          </cell>
          <cell r="C269">
            <v>1991</v>
          </cell>
          <cell r="D269">
            <v>1994</v>
          </cell>
          <cell r="E269">
            <v>6441873</v>
          </cell>
          <cell r="F269">
            <v>10468043.630000001</v>
          </cell>
        </row>
        <row r="270">
          <cell r="A270" t="str">
            <v>019911995</v>
          </cell>
          <cell r="B270">
            <v>0</v>
          </cell>
          <cell r="C270">
            <v>1991</v>
          </cell>
          <cell r="D270">
            <v>1995</v>
          </cell>
          <cell r="E270">
            <v>7058637</v>
          </cell>
          <cell r="F270">
            <v>10425606.85</v>
          </cell>
        </row>
        <row r="271">
          <cell r="A271" t="str">
            <v>019911996</v>
          </cell>
          <cell r="B271">
            <v>0</v>
          </cell>
          <cell r="C271">
            <v>1991</v>
          </cell>
          <cell r="D271">
            <v>1996</v>
          </cell>
          <cell r="E271">
            <v>3292987</v>
          </cell>
          <cell r="F271">
            <v>4366500.76</v>
          </cell>
        </row>
        <row r="272">
          <cell r="A272" t="str">
            <v>019911997</v>
          </cell>
          <cell r="B272">
            <v>0</v>
          </cell>
          <cell r="C272">
            <v>1991</v>
          </cell>
          <cell r="D272">
            <v>1997</v>
          </cell>
          <cell r="E272">
            <v>3688148.5</v>
          </cell>
          <cell r="F272">
            <v>4488476.72</v>
          </cell>
        </row>
        <row r="273">
          <cell r="A273" t="str">
            <v>019911998</v>
          </cell>
          <cell r="B273">
            <v>0</v>
          </cell>
          <cell r="C273">
            <v>1991</v>
          </cell>
          <cell r="D273">
            <v>1998</v>
          </cell>
          <cell r="E273">
            <v>4311934.5</v>
          </cell>
          <cell r="F273">
            <v>4975972.41</v>
          </cell>
        </row>
        <row r="274">
          <cell r="A274" t="str">
            <v>019911999</v>
          </cell>
          <cell r="B274">
            <v>0</v>
          </cell>
          <cell r="C274">
            <v>1991</v>
          </cell>
          <cell r="D274">
            <v>1999</v>
          </cell>
          <cell r="E274">
            <v>1530821</v>
          </cell>
          <cell r="F274">
            <v>1679310.64</v>
          </cell>
        </row>
        <row r="275">
          <cell r="A275" t="str">
            <v>019912000</v>
          </cell>
          <cell r="B275">
            <v>0</v>
          </cell>
          <cell r="C275">
            <v>1991</v>
          </cell>
          <cell r="D275">
            <v>2000</v>
          </cell>
          <cell r="E275">
            <v>1867462</v>
          </cell>
          <cell r="F275">
            <v>2026196.27</v>
          </cell>
        </row>
        <row r="276">
          <cell r="A276" t="str">
            <v>019912001</v>
          </cell>
          <cell r="B276">
            <v>0</v>
          </cell>
          <cell r="C276">
            <v>1991</v>
          </cell>
          <cell r="D276">
            <v>2001</v>
          </cell>
          <cell r="E276">
            <v>734151</v>
          </cell>
          <cell r="F276">
            <v>787744.02</v>
          </cell>
        </row>
        <row r="277">
          <cell r="A277" t="str">
            <v>019912002</v>
          </cell>
          <cell r="B277">
            <v>0</v>
          </cell>
          <cell r="C277">
            <v>1991</v>
          </cell>
          <cell r="D277">
            <v>2002</v>
          </cell>
          <cell r="E277">
            <v>1076634</v>
          </cell>
          <cell r="F277">
            <v>1093860.1399999999</v>
          </cell>
        </row>
        <row r="278">
          <cell r="A278" t="str">
            <v>01992.</v>
          </cell>
          <cell r="B278">
            <v>0</v>
          </cell>
          <cell r="C278">
            <v>1992</v>
          </cell>
          <cell r="D278" t="str">
            <v>.</v>
          </cell>
          <cell r="E278" t="str">
            <v>.</v>
          </cell>
          <cell r="F278" t="str">
            <v>.</v>
          </cell>
        </row>
        <row r="279">
          <cell r="A279" t="str">
            <v>019921991</v>
          </cell>
          <cell r="B279">
            <v>0</v>
          </cell>
          <cell r="C279">
            <v>1992</v>
          </cell>
          <cell r="D279">
            <v>1991</v>
          </cell>
          <cell r="E279">
            <v>-5830</v>
          </cell>
          <cell r="F279">
            <v>-13216.61</v>
          </cell>
        </row>
        <row r="280">
          <cell r="A280" t="str">
            <v>019921992</v>
          </cell>
          <cell r="B280">
            <v>0</v>
          </cell>
          <cell r="C280">
            <v>1992</v>
          </cell>
          <cell r="D280">
            <v>1992</v>
          </cell>
          <cell r="E280">
            <v>1839402</v>
          </cell>
          <cell r="F280">
            <v>3724789.05</v>
          </cell>
        </row>
        <row r="281">
          <cell r="A281" t="str">
            <v>019921993</v>
          </cell>
          <cell r="B281">
            <v>0</v>
          </cell>
          <cell r="C281">
            <v>1992</v>
          </cell>
          <cell r="D281">
            <v>1993</v>
          </cell>
          <cell r="E281">
            <v>10674231</v>
          </cell>
          <cell r="F281">
            <v>19480471.57</v>
          </cell>
        </row>
        <row r="282">
          <cell r="A282" t="str">
            <v>019921994</v>
          </cell>
          <cell r="B282">
            <v>0</v>
          </cell>
          <cell r="C282">
            <v>1992</v>
          </cell>
          <cell r="D282">
            <v>1994</v>
          </cell>
          <cell r="E282">
            <v>11638154</v>
          </cell>
          <cell r="F282">
            <v>18912000.25</v>
          </cell>
        </row>
        <row r="283">
          <cell r="A283" t="str">
            <v>019921995</v>
          </cell>
          <cell r="B283">
            <v>0</v>
          </cell>
          <cell r="C283">
            <v>1992</v>
          </cell>
          <cell r="D283">
            <v>1995</v>
          </cell>
          <cell r="E283">
            <v>8071310.5</v>
          </cell>
          <cell r="F283">
            <v>11921325.609999999</v>
          </cell>
        </row>
        <row r="284">
          <cell r="A284" t="str">
            <v>019921996</v>
          </cell>
          <cell r="B284">
            <v>0</v>
          </cell>
          <cell r="C284">
            <v>1992</v>
          </cell>
          <cell r="D284">
            <v>1996</v>
          </cell>
          <cell r="E284">
            <v>6385603</v>
          </cell>
          <cell r="F284">
            <v>8467309.5800000001</v>
          </cell>
        </row>
        <row r="285">
          <cell r="A285" t="str">
            <v>019921997</v>
          </cell>
          <cell r="B285">
            <v>0</v>
          </cell>
          <cell r="C285">
            <v>1992</v>
          </cell>
          <cell r="D285">
            <v>1997</v>
          </cell>
          <cell r="E285">
            <v>4975564</v>
          </cell>
          <cell r="F285">
            <v>6055261.3899999997</v>
          </cell>
        </row>
        <row r="286">
          <cell r="A286" t="str">
            <v>019921998</v>
          </cell>
          <cell r="B286">
            <v>0</v>
          </cell>
          <cell r="C286">
            <v>1992</v>
          </cell>
          <cell r="D286">
            <v>1998</v>
          </cell>
          <cell r="E286">
            <v>5471608</v>
          </cell>
          <cell r="F286">
            <v>6314235.6299999999</v>
          </cell>
        </row>
        <row r="287">
          <cell r="A287" t="str">
            <v>019921999</v>
          </cell>
          <cell r="B287">
            <v>0</v>
          </cell>
          <cell r="C287">
            <v>1992</v>
          </cell>
          <cell r="D287">
            <v>1999</v>
          </cell>
          <cell r="E287">
            <v>2824714</v>
          </cell>
          <cell r="F287">
            <v>3098711.26</v>
          </cell>
        </row>
        <row r="288">
          <cell r="A288" t="str">
            <v>019922000</v>
          </cell>
          <cell r="B288">
            <v>0</v>
          </cell>
          <cell r="C288">
            <v>1992</v>
          </cell>
          <cell r="D288">
            <v>2000</v>
          </cell>
          <cell r="E288">
            <v>3811913</v>
          </cell>
          <cell r="F288">
            <v>4135925.6</v>
          </cell>
        </row>
        <row r="289">
          <cell r="A289" t="str">
            <v>019922001</v>
          </cell>
          <cell r="B289">
            <v>0</v>
          </cell>
          <cell r="C289">
            <v>1992</v>
          </cell>
          <cell r="D289">
            <v>2001</v>
          </cell>
          <cell r="E289">
            <v>1192104</v>
          </cell>
          <cell r="F289">
            <v>1279127.5900000001</v>
          </cell>
        </row>
        <row r="290">
          <cell r="A290" t="str">
            <v>019922002</v>
          </cell>
          <cell r="B290">
            <v>0</v>
          </cell>
          <cell r="C290">
            <v>1992</v>
          </cell>
          <cell r="D290">
            <v>2002</v>
          </cell>
          <cell r="E290">
            <v>483986</v>
          </cell>
          <cell r="F290">
            <v>491729.78</v>
          </cell>
        </row>
        <row r="291">
          <cell r="A291" t="str">
            <v>01993.</v>
          </cell>
          <cell r="B291">
            <v>0</v>
          </cell>
          <cell r="C291">
            <v>1993</v>
          </cell>
          <cell r="D291" t="str">
            <v>.</v>
          </cell>
          <cell r="E291" t="str">
            <v>.</v>
          </cell>
          <cell r="F291" t="str">
            <v>.</v>
          </cell>
        </row>
        <row r="292">
          <cell r="A292" t="str">
            <v>019931993</v>
          </cell>
          <cell r="B292">
            <v>0</v>
          </cell>
          <cell r="C292">
            <v>1993</v>
          </cell>
          <cell r="D292">
            <v>1993</v>
          </cell>
          <cell r="E292">
            <v>1473249</v>
          </cell>
          <cell r="F292">
            <v>2688679.42</v>
          </cell>
        </row>
        <row r="293">
          <cell r="A293" t="str">
            <v>019931994</v>
          </cell>
          <cell r="B293">
            <v>0</v>
          </cell>
          <cell r="C293">
            <v>1993</v>
          </cell>
          <cell r="D293">
            <v>1994</v>
          </cell>
          <cell r="E293">
            <v>5537438</v>
          </cell>
          <cell r="F293">
            <v>8998336.75</v>
          </cell>
        </row>
        <row r="294">
          <cell r="A294" t="str">
            <v>019931995</v>
          </cell>
          <cell r="B294">
            <v>0</v>
          </cell>
          <cell r="C294">
            <v>1993</v>
          </cell>
          <cell r="D294">
            <v>1995</v>
          </cell>
          <cell r="E294">
            <v>5092456</v>
          </cell>
          <cell r="F294">
            <v>7521557.5099999998</v>
          </cell>
        </row>
        <row r="295">
          <cell r="A295" t="str">
            <v>019931996</v>
          </cell>
          <cell r="B295">
            <v>0</v>
          </cell>
          <cell r="C295">
            <v>1993</v>
          </cell>
          <cell r="D295">
            <v>1996</v>
          </cell>
          <cell r="E295">
            <v>3238281</v>
          </cell>
          <cell r="F295">
            <v>4293960.6100000003</v>
          </cell>
        </row>
        <row r="296">
          <cell r="A296" t="str">
            <v>019931997</v>
          </cell>
          <cell r="B296">
            <v>0</v>
          </cell>
          <cell r="C296">
            <v>1993</v>
          </cell>
          <cell r="D296">
            <v>1997</v>
          </cell>
          <cell r="E296">
            <v>4860568</v>
          </cell>
          <cell r="F296">
            <v>5915311.2599999998</v>
          </cell>
        </row>
        <row r="297">
          <cell r="A297" t="str">
            <v>019931998</v>
          </cell>
          <cell r="B297">
            <v>0</v>
          </cell>
          <cell r="C297">
            <v>1993</v>
          </cell>
          <cell r="D297">
            <v>1998</v>
          </cell>
          <cell r="E297">
            <v>3284786</v>
          </cell>
          <cell r="F297">
            <v>3790643.04</v>
          </cell>
        </row>
        <row r="298">
          <cell r="A298" t="str">
            <v>019931999</v>
          </cell>
          <cell r="B298">
            <v>0</v>
          </cell>
          <cell r="C298">
            <v>1993</v>
          </cell>
          <cell r="D298">
            <v>1999</v>
          </cell>
          <cell r="E298">
            <v>2495222</v>
          </cell>
          <cell r="F298">
            <v>2737258.53</v>
          </cell>
        </row>
        <row r="299">
          <cell r="A299" t="str">
            <v>019932000</v>
          </cell>
          <cell r="B299">
            <v>0</v>
          </cell>
          <cell r="C299">
            <v>1993</v>
          </cell>
          <cell r="D299">
            <v>2000</v>
          </cell>
          <cell r="E299">
            <v>2892363</v>
          </cell>
          <cell r="F299">
            <v>3138213.85</v>
          </cell>
        </row>
        <row r="300">
          <cell r="A300" t="str">
            <v>019932001</v>
          </cell>
          <cell r="B300">
            <v>0</v>
          </cell>
          <cell r="C300">
            <v>1993</v>
          </cell>
          <cell r="D300">
            <v>2001</v>
          </cell>
          <cell r="E300">
            <v>1878279</v>
          </cell>
          <cell r="F300">
            <v>2015393.37</v>
          </cell>
        </row>
        <row r="301">
          <cell r="A301" t="str">
            <v>019932002</v>
          </cell>
          <cell r="B301">
            <v>0</v>
          </cell>
          <cell r="C301">
            <v>1993</v>
          </cell>
          <cell r="D301">
            <v>2002</v>
          </cell>
          <cell r="E301">
            <v>972474</v>
          </cell>
          <cell r="F301">
            <v>988033.58</v>
          </cell>
        </row>
        <row r="302">
          <cell r="A302" t="str">
            <v>01994.</v>
          </cell>
          <cell r="B302">
            <v>0</v>
          </cell>
          <cell r="C302">
            <v>1994</v>
          </cell>
          <cell r="D302" t="str">
            <v>.</v>
          </cell>
          <cell r="E302" t="str">
            <v>.</v>
          </cell>
          <cell r="F302" t="str">
            <v>.</v>
          </cell>
        </row>
        <row r="303">
          <cell r="A303" t="str">
            <v>019941994</v>
          </cell>
          <cell r="B303">
            <v>0</v>
          </cell>
          <cell r="C303">
            <v>1994</v>
          </cell>
          <cell r="D303">
            <v>1994</v>
          </cell>
          <cell r="E303">
            <v>387007</v>
          </cell>
          <cell r="F303">
            <v>628886.38</v>
          </cell>
        </row>
        <row r="304">
          <cell r="A304" t="str">
            <v>019941995</v>
          </cell>
          <cell r="B304">
            <v>0</v>
          </cell>
          <cell r="C304">
            <v>1994</v>
          </cell>
          <cell r="D304">
            <v>1995</v>
          </cell>
          <cell r="E304">
            <v>1985575</v>
          </cell>
          <cell r="F304">
            <v>2932694.27</v>
          </cell>
        </row>
        <row r="305">
          <cell r="A305" t="str">
            <v>019941996</v>
          </cell>
          <cell r="B305">
            <v>0</v>
          </cell>
          <cell r="C305">
            <v>1994</v>
          </cell>
          <cell r="D305">
            <v>1996</v>
          </cell>
          <cell r="E305">
            <v>1973679</v>
          </cell>
          <cell r="F305">
            <v>2617098.35</v>
          </cell>
        </row>
        <row r="306">
          <cell r="A306" t="str">
            <v>019941997</v>
          </cell>
          <cell r="B306">
            <v>0</v>
          </cell>
          <cell r="C306">
            <v>1994</v>
          </cell>
          <cell r="D306">
            <v>1997</v>
          </cell>
          <cell r="E306">
            <v>2205206</v>
          </cell>
          <cell r="F306">
            <v>2683735.7000000002</v>
          </cell>
        </row>
        <row r="307">
          <cell r="A307" t="str">
            <v>019941998</v>
          </cell>
          <cell r="B307">
            <v>0</v>
          </cell>
          <cell r="C307">
            <v>1994</v>
          </cell>
          <cell r="D307">
            <v>1998</v>
          </cell>
          <cell r="E307">
            <v>2007816</v>
          </cell>
          <cell r="F307">
            <v>2317019.66</v>
          </cell>
        </row>
        <row r="308">
          <cell r="A308" t="str">
            <v>019941999</v>
          </cell>
          <cell r="B308">
            <v>0</v>
          </cell>
          <cell r="C308">
            <v>1994</v>
          </cell>
          <cell r="D308">
            <v>1999</v>
          </cell>
          <cell r="E308">
            <v>1610070</v>
          </cell>
          <cell r="F308">
            <v>1766246.79</v>
          </cell>
        </row>
        <row r="309">
          <cell r="A309" t="str">
            <v>019942000</v>
          </cell>
          <cell r="B309">
            <v>0</v>
          </cell>
          <cell r="C309">
            <v>1994</v>
          </cell>
          <cell r="D309">
            <v>2000</v>
          </cell>
          <cell r="E309">
            <v>2174396</v>
          </cell>
          <cell r="F309">
            <v>2359219.66</v>
          </cell>
        </row>
        <row r="310">
          <cell r="A310" t="str">
            <v>019942001</v>
          </cell>
          <cell r="B310">
            <v>0</v>
          </cell>
          <cell r="C310">
            <v>1994</v>
          </cell>
          <cell r="D310">
            <v>2001</v>
          </cell>
          <cell r="E310">
            <v>2442106</v>
          </cell>
          <cell r="F310">
            <v>2620379.7400000002</v>
          </cell>
        </row>
        <row r="311">
          <cell r="A311" t="str">
            <v>019942002</v>
          </cell>
          <cell r="B311">
            <v>0</v>
          </cell>
          <cell r="C311">
            <v>1994</v>
          </cell>
          <cell r="D311">
            <v>2002</v>
          </cell>
          <cell r="E311">
            <v>1023847</v>
          </cell>
          <cell r="F311">
            <v>1040228.55</v>
          </cell>
        </row>
        <row r="312">
          <cell r="A312" t="str">
            <v>01995.</v>
          </cell>
          <cell r="B312">
            <v>0</v>
          </cell>
          <cell r="C312">
            <v>1995</v>
          </cell>
          <cell r="D312" t="str">
            <v>.</v>
          </cell>
          <cell r="E312" t="str">
            <v>.</v>
          </cell>
          <cell r="F312" t="str">
            <v>.</v>
          </cell>
        </row>
        <row r="313">
          <cell r="A313" t="str">
            <v>019951995</v>
          </cell>
          <cell r="B313">
            <v>0</v>
          </cell>
          <cell r="C313">
            <v>1995</v>
          </cell>
          <cell r="D313">
            <v>1995</v>
          </cell>
          <cell r="E313">
            <v>446278.5</v>
          </cell>
          <cell r="F313">
            <v>659153.34</v>
          </cell>
        </row>
        <row r="314">
          <cell r="A314" t="str">
            <v>019951996</v>
          </cell>
          <cell r="B314">
            <v>0</v>
          </cell>
          <cell r="C314">
            <v>1995</v>
          </cell>
          <cell r="D314">
            <v>1996</v>
          </cell>
          <cell r="E314">
            <v>1729941</v>
          </cell>
          <cell r="F314">
            <v>2293901.77</v>
          </cell>
        </row>
        <row r="315">
          <cell r="A315" t="str">
            <v>019951997</v>
          </cell>
          <cell r="B315">
            <v>0</v>
          </cell>
          <cell r="C315">
            <v>1995</v>
          </cell>
          <cell r="D315">
            <v>1997</v>
          </cell>
          <cell r="E315">
            <v>2386817</v>
          </cell>
          <cell r="F315">
            <v>2904756.29</v>
          </cell>
        </row>
        <row r="316">
          <cell r="A316" t="str">
            <v>019951998</v>
          </cell>
          <cell r="B316">
            <v>0</v>
          </cell>
          <cell r="C316">
            <v>1995</v>
          </cell>
          <cell r="D316">
            <v>1998</v>
          </cell>
          <cell r="E316">
            <v>3500272</v>
          </cell>
          <cell r="F316">
            <v>4039313.89</v>
          </cell>
        </row>
        <row r="317">
          <cell r="A317" t="str">
            <v>019951999</v>
          </cell>
          <cell r="B317">
            <v>0</v>
          </cell>
          <cell r="C317">
            <v>1995</v>
          </cell>
          <cell r="D317">
            <v>1999</v>
          </cell>
          <cell r="E317">
            <v>3373617</v>
          </cell>
          <cell r="F317">
            <v>3700857.85</v>
          </cell>
        </row>
        <row r="318">
          <cell r="A318" t="str">
            <v>019952000</v>
          </cell>
          <cell r="B318">
            <v>0</v>
          </cell>
          <cell r="C318">
            <v>1995</v>
          </cell>
          <cell r="D318">
            <v>2000</v>
          </cell>
          <cell r="E318">
            <v>2197392</v>
          </cell>
          <cell r="F318">
            <v>2384170.3199999998</v>
          </cell>
        </row>
        <row r="319">
          <cell r="A319" t="str">
            <v>019952001</v>
          </cell>
          <cell r="B319">
            <v>0</v>
          </cell>
          <cell r="C319">
            <v>1995</v>
          </cell>
          <cell r="D319">
            <v>2001</v>
          </cell>
          <cell r="E319">
            <v>2306326</v>
          </cell>
          <cell r="F319">
            <v>2474687.7999999998</v>
          </cell>
        </row>
        <row r="320">
          <cell r="A320" t="str">
            <v>019952002</v>
          </cell>
          <cell r="B320">
            <v>0</v>
          </cell>
          <cell r="C320">
            <v>1995</v>
          </cell>
          <cell r="D320">
            <v>2002</v>
          </cell>
          <cell r="E320">
            <v>1710627</v>
          </cell>
          <cell r="F320">
            <v>1737997.03</v>
          </cell>
        </row>
        <row r="321">
          <cell r="A321" t="str">
            <v>01996.</v>
          </cell>
          <cell r="B321">
            <v>0</v>
          </cell>
          <cell r="C321">
            <v>1996</v>
          </cell>
          <cell r="D321" t="str">
            <v>.</v>
          </cell>
          <cell r="E321" t="str">
            <v>.</v>
          </cell>
          <cell r="F321" t="str">
            <v>.</v>
          </cell>
        </row>
        <row r="322">
          <cell r="A322" t="str">
            <v>019961996</v>
          </cell>
          <cell r="B322">
            <v>0</v>
          </cell>
          <cell r="C322">
            <v>1996</v>
          </cell>
          <cell r="D322">
            <v>1996</v>
          </cell>
          <cell r="E322">
            <v>1164357</v>
          </cell>
          <cell r="F322">
            <v>1543937.38</v>
          </cell>
        </row>
        <row r="323">
          <cell r="A323" t="str">
            <v>019961997</v>
          </cell>
          <cell r="B323">
            <v>0</v>
          </cell>
          <cell r="C323">
            <v>1996</v>
          </cell>
          <cell r="D323">
            <v>1997</v>
          </cell>
          <cell r="E323">
            <v>1477309</v>
          </cell>
          <cell r="F323">
            <v>1797885.05</v>
          </cell>
        </row>
        <row r="324">
          <cell r="A324" t="str">
            <v>019961998</v>
          </cell>
          <cell r="B324">
            <v>0</v>
          </cell>
          <cell r="C324">
            <v>1996</v>
          </cell>
          <cell r="D324">
            <v>1998</v>
          </cell>
          <cell r="E324">
            <v>1542592</v>
          </cell>
          <cell r="F324">
            <v>1780151.17</v>
          </cell>
        </row>
        <row r="325">
          <cell r="A325" t="str">
            <v>019961999</v>
          </cell>
          <cell r="B325">
            <v>0</v>
          </cell>
          <cell r="C325">
            <v>1996</v>
          </cell>
          <cell r="D325">
            <v>1999</v>
          </cell>
          <cell r="E325">
            <v>1750400</v>
          </cell>
          <cell r="F325">
            <v>1920188.8</v>
          </cell>
        </row>
        <row r="326">
          <cell r="A326" t="str">
            <v>019962000</v>
          </cell>
          <cell r="B326">
            <v>0</v>
          </cell>
          <cell r="C326">
            <v>1996</v>
          </cell>
          <cell r="D326">
            <v>2000</v>
          </cell>
          <cell r="E326">
            <v>1758334</v>
          </cell>
          <cell r="F326">
            <v>1907792.39</v>
          </cell>
        </row>
        <row r="327">
          <cell r="A327" t="str">
            <v>019962001</v>
          </cell>
          <cell r="B327">
            <v>0</v>
          </cell>
          <cell r="C327">
            <v>1996</v>
          </cell>
          <cell r="D327">
            <v>2001</v>
          </cell>
          <cell r="E327">
            <v>2841094</v>
          </cell>
          <cell r="F327">
            <v>3048493.86</v>
          </cell>
        </row>
        <row r="328">
          <cell r="A328" t="str">
            <v>019962002</v>
          </cell>
          <cell r="B328">
            <v>0</v>
          </cell>
          <cell r="C328">
            <v>1996</v>
          </cell>
          <cell r="D328">
            <v>2002</v>
          </cell>
          <cell r="E328">
            <v>1765873</v>
          </cell>
          <cell r="F328">
            <v>1794126.97</v>
          </cell>
        </row>
        <row r="329">
          <cell r="A329" t="str">
            <v>01997.</v>
          </cell>
          <cell r="B329">
            <v>0</v>
          </cell>
          <cell r="C329">
            <v>1997</v>
          </cell>
          <cell r="D329" t="str">
            <v>.</v>
          </cell>
          <cell r="E329" t="str">
            <v>.</v>
          </cell>
          <cell r="F329" t="str">
            <v>.</v>
          </cell>
        </row>
        <row r="330">
          <cell r="A330" t="str">
            <v>019971997</v>
          </cell>
          <cell r="B330">
            <v>0</v>
          </cell>
          <cell r="C330">
            <v>1997</v>
          </cell>
          <cell r="D330">
            <v>1997</v>
          </cell>
          <cell r="E330">
            <v>352642</v>
          </cell>
          <cell r="F330">
            <v>429165.31</v>
          </cell>
        </row>
        <row r="331">
          <cell r="A331" t="str">
            <v>019971998</v>
          </cell>
          <cell r="B331">
            <v>0</v>
          </cell>
          <cell r="C331">
            <v>1997</v>
          </cell>
          <cell r="D331">
            <v>1998</v>
          </cell>
          <cell r="E331">
            <v>1295454</v>
          </cell>
          <cell r="F331">
            <v>1494953.92</v>
          </cell>
        </row>
        <row r="332">
          <cell r="A332" t="str">
            <v>019971999</v>
          </cell>
          <cell r="B332">
            <v>0</v>
          </cell>
          <cell r="C332">
            <v>1997</v>
          </cell>
          <cell r="D332">
            <v>1999</v>
          </cell>
          <cell r="E332">
            <v>2006151</v>
          </cell>
          <cell r="F332">
            <v>2200747.65</v>
          </cell>
        </row>
        <row r="333">
          <cell r="A333" t="str">
            <v>019972000</v>
          </cell>
          <cell r="B333">
            <v>0</v>
          </cell>
          <cell r="C333">
            <v>1997</v>
          </cell>
          <cell r="D333">
            <v>2000</v>
          </cell>
          <cell r="E333">
            <v>1181519</v>
          </cell>
          <cell r="F333">
            <v>1281948.1100000001</v>
          </cell>
        </row>
        <row r="334">
          <cell r="A334" t="str">
            <v>019972001</v>
          </cell>
          <cell r="B334">
            <v>0</v>
          </cell>
          <cell r="C334">
            <v>1997</v>
          </cell>
          <cell r="D334">
            <v>2001</v>
          </cell>
          <cell r="E334">
            <v>2315858.64</v>
          </cell>
          <cell r="F334">
            <v>2484916.3199999998</v>
          </cell>
        </row>
        <row r="335">
          <cell r="A335" t="str">
            <v>019972002</v>
          </cell>
          <cell r="B335">
            <v>0</v>
          </cell>
          <cell r="C335">
            <v>1997</v>
          </cell>
          <cell r="D335">
            <v>2002</v>
          </cell>
          <cell r="E335">
            <v>1742453</v>
          </cell>
          <cell r="F335">
            <v>1770332.25</v>
          </cell>
        </row>
        <row r="336">
          <cell r="A336" t="str">
            <v>01998.</v>
          </cell>
          <cell r="B336">
            <v>0</v>
          </cell>
          <cell r="C336">
            <v>1998</v>
          </cell>
          <cell r="D336" t="str">
            <v>.</v>
          </cell>
          <cell r="E336" t="str">
            <v>.</v>
          </cell>
          <cell r="F336" t="str">
            <v>.</v>
          </cell>
        </row>
        <row r="337">
          <cell r="A337" t="str">
            <v>019981998</v>
          </cell>
          <cell r="B337">
            <v>0</v>
          </cell>
          <cell r="C337">
            <v>1998</v>
          </cell>
          <cell r="D337">
            <v>1998</v>
          </cell>
          <cell r="E337">
            <v>166804</v>
          </cell>
          <cell r="F337">
            <v>192491.82</v>
          </cell>
        </row>
        <row r="338">
          <cell r="A338" t="str">
            <v>019981999</v>
          </cell>
          <cell r="B338">
            <v>0</v>
          </cell>
          <cell r="C338">
            <v>1998</v>
          </cell>
          <cell r="D338">
            <v>1999</v>
          </cell>
          <cell r="E338">
            <v>1177253</v>
          </cell>
          <cell r="F338">
            <v>1291446.54</v>
          </cell>
        </row>
        <row r="339">
          <cell r="A339" t="str">
            <v>019982000</v>
          </cell>
          <cell r="B339">
            <v>0</v>
          </cell>
          <cell r="C339">
            <v>1998</v>
          </cell>
          <cell r="D339">
            <v>2000</v>
          </cell>
          <cell r="E339">
            <v>1120509</v>
          </cell>
          <cell r="F339">
            <v>1215752.26</v>
          </cell>
        </row>
        <row r="340">
          <cell r="A340" t="str">
            <v>019982001</v>
          </cell>
          <cell r="B340">
            <v>0</v>
          </cell>
          <cell r="C340">
            <v>1998</v>
          </cell>
          <cell r="D340">
            <v>2001</v>
          </cell>
          <cell r="E340">
            <v>2727251.53</v>
          </cell>
          <cell r="F340">
            <v>2926340.89</v>
          </cell>
        </row>
        <row r="341">
          <cell r="A341" t="str">
            <v>019982002</v>
          </cell>
          <cell r="B341">
            <v>0</v>
          </cell>
          <cell r="C341">
            <v>1998</v>
          </cell>
          <cell r="D341">
            <v>2002</v>
          </cell>
          <cell r="E341">
            <v>2389053</v>
          </cell>
          <cell r="F341">
            <v>2427277.85</v>
          </cell>
        </row>
        <row r="342">
          <cell r="A342" t="str">
            <v>01999.</v>
          </cell>
          <cell r="B342">
            <v>0</v>
          </cell>
          <cell r="C342">
            <v>1999</v>
          </cell>
          <cell r="D342" t="str">
            <v>.</v>
          </cell>
          <cell r="E342" t="str">
            <v>.</v>
          </cell>
          <cell r="F342" t="str">
            <v>.</v>
          </cell>
        </row>
        <row r="343">
          <cell r="A343" t="str">
            <v>019991999</v>
          </cell>
          <cell r="B343">
            <v>0</v>
          </cell>
          <cell r="C343">
            <v>1999</v>
          </cell>
          <cell r="D343">
            <v>1999</v>
          </cell>
          <cell r="E343">
            <v>200287</v>
          </cell>
          <cell r="F343">
            <v>219714.84</v>
          </cell>
        </row>
        <row r="344">
          <cell r="A344" t="str">
            <v>019992000</v>
          </cell>
          <cell r="B344">
            <v>0</v>
          </cell>
          <cell r="C344">
            <v>1999</v>
          </cell>
          <cell r="D344">
            <v>2000</v>
          </cell>
          <cell r="E344">
            <v>2255221</v>
          </cell>
          <cell r="F344">
            <v>2446914.7799999998</v>
          </cell>
        </row>
        <row r="345">
          <cell r="A345" t="str">
            <v>019992001</v>
          </cell>
          <cell r="B345">
            <v>0</v>
          </cell>
          <cell r="C345">
            <v>1999</v>
          </cell>
          <cell r="D345">
            <v>2001</v>
          </cell>
          <cell r="E345">
            <v>11088837.51</v>
          </cell>
          <cell r="F345">
            <v>11898322.65</v>
          </cell>
        </row>
        <row r="346">
          <cell r="A346" t="str">
            <v>019992002</v>
          </cell>
          <cell r="B346">
            <v>0</v>
          </cell>
          <cell r="C346">
            <v>1999</v>
          </cell>
          <cell r="D346">
            <v>2002</v>
          </cell>
          <cell r="E346">
            <v>9947307.8800000008</v>
          </cell>
          <cell r="F346">
            <v>10106464.810000001</v>
          </cell>
        </row>
        <row r="347">
          <cell r="A347" t="str">
            <v>02000.</v>
          </cell>
          <cell r="B347">
            <v>0</v>
          </cell>
          <cell r="C347">
            <v>2000</v>
          </cell>
          <cell r="D347" t="str">
            <v>.</v>
          </cell>
          <cell r="E347" t="str">
            <v>.</v>
          </cell>
          <cell r="F347" t="str">
            <v>.</v>
          </cell>
        </row>
        <row r="348">
          <cell r="A348" t="str">
            <v>020002000</v>
          </cell>
          <cell r="B348">
            <v>0</v>
          </cell>
          <cell r="C348">
            <v>2000</v>
          </cell>
          <cell r="D348">
            <v>2000</v>
          </cell>
          <cell r="E348">
            <v>2577530</v>
          </cell>
          <cell r="F348">
            <v>2796620.05</v>
          </cell>
        </row>
        <row r="349">
          <cell r="A349" t="str">
            <v>020002001</v>
          </cell>
          <cell r="B349">
            <v>0</v>
          </cell>
          <cell r="C349">
            <v>2000</v>
          </cell>
          <cell r="D349">
            <v>2001</v>
          </cell>
          <cell r="E349">
            <v>60886787.100000001</v>
          </cell>
          <cell r="F349">
            <v>65331522.560000002</v>
          </cell>
        </row>
        <row r="350">
          <cell r="A350" t="str">
            <v>020002002</v>
          </cell>
          <cell r="B350">
            <v>0</v>
          </cell>
          <cell r="C350">
            <v>2000</v>
          </cell>
          <cell r="D350">
            <v>2002</v>
          </cell>
          <cell r="E350">
            <v>65015647.579999998</v>
          </cell>
          <cell r="F350">
            <v>66055897.939999998</v>
          </cell>
        </row>
        <row r="351">
          <cell r="A351" t="str">
            <v>02001.</v>
          </cell>
          <cell r="B351">
            <v>0</v>
          </cell>
          <cell r="C351">
            <v>2001</v>
          </cell>
          <cell r="D351" t="str">
            <v>.</v>
          </cell>
          <cell r="E351" t="str">
            <v>.</v>
          </cell>
          <cell r="F351" t="str">
            <v>.</v>
          </cell>
        </row>
        <row r="352">
          <cell r="A352" t="str">
            <v>020012001</v>
          </cell>
          <cell r="B352">
            <v>0</v>
          </cell>
          <cell r="C352">
            <v>2001</v>
          </cell>
          <cell r="D352">
            <v>2001</v>
          </cell>
          <cell r="E352">
            <v>16347264.5</v>
          </cell>
          <cell r="F352">
            <v>17540614.809999999</v>
          </cell>
        </row>
        <row r="353">
          <cell r="A353" t="str">
            <v>020012002</v>
          </cell>
          <cell r="B353">
            <v>0</v>
          </cell>
          <cell r="C353">
            <v>2001</v>
          </cell>
          <cell r="D353">
            <v>2002</v>
          </cell>
          <cell r="E353">
            <v>92250539.090000004</v>
          </cell>
          <cell r="F353">
            <v>93726547.719999999</v>
          </cell>
        </row>
        <row r="354">
          <cell r="A354" t="str">
            <v>02002.</v>
          </cell>
          <cell r="B354">
            <v>0</v>
          </cell>
          <cell r="C354">
            <v>2002</v>
          </cell>
          <cell r="D354" t="str">
            <v>.</v>
          </cell>
          <cell r="E354" t="str">
            <v>.</v>
          </cell>
          <cell r="F354" t="str">
            <v>.</v>
          </cell>
        </row>
        <row r="355">
          <cell r="A355" t="str">
            <v>020022001</v>
          </cell>
          <cell r="B355">
            <v>0</v>
          </cell>
          <cell r="C355">
            <v>2002</v>
          </cell>
          <cell r="D355">
            <v>2001</v>
          </cell>
          <cell r="E355">
            <v>926</v>
          </cell>
          <cell r="F355">
            <v>993.6</v>
          </cell>
        </row>
        <row r="356">
          <cell r="A356" t="str">
            <v>020022002</v>
          </cell>
          <cell r="B356">
            <v>0</v>
          </cell>
          <cell r="C356">
            <v>2002</v>
          </cell>
          <cell r="D356">
            <v>2002</v>
          </cell>
          <cell r="E356">
            <v>19757501.57</v>
          </cell>
          <cell r="F356">
            <v>20073621.600000001</v>
          </cell>
        </row>
        <row r="357">
          <cell r="A357" t="str">
            <v>119741996</v>
          </cell>
          <cell r="B357">
            <v>1</v>
          </cell>
          <cell r="C357">
            <v>1974</v>
          </cell>
          <cell r="D357">
            <v>1996</v>
          </cell>
          <cell r="E357">
            <v>84929</v>
          </cell>
          <cell r="F357">
            <v>112615.85</v>
          </cell>
        </row>
        <row r="358">
          <cell r="A358" t="str">
            <v>119761996</v>
          </cell>
          <cell r="B358">
            <v>1</v>
          </cell>
          <cell r="C358">
            <v>1976</v>
          </cell>
          <cell r="D358">
            <v>1996</v>
          </cell>
          <cell r="E358">
            <v>71549</v>
          </cell>
          <cell r="F358">
            <v>94873.97</v>
          </cell>
        </row>
        <row r="359">
          <cell r="A359" t="str">
            <v>119761999</v>
          </cell>
          <cell r="B359">
            <v>1</v>
          </cell>
          <cell r="C359">
            <v>1976</v>
          </cell>
          <cell r="D359">
            <v>1999</v>
          </cell>
          <cell r="E359">
            <v>22071</v>
          </cell>
          <cell r="F359">
            <v>24211.89</v>
          </cell>
        </row>
        <row r="360">
          <cell r="A360" t="str">
            <v>11977.</v>
          </cell>
          <cell r="B360">
            <v>1</v>
          </cell>
          <cell r="C360">
            <v>1977</v>
          </cell>
          <cell r="D360" t="str">
            <v>.</v>
          </cell>
          <cell r="E360" t="str">
            <v>.</v>
          </cell>
          <cell r="F360" t="str">
            <v>.</v>
          </cell>
        </row>
        <row r="361">
          <cell r="A361" t="str">
            <v>119771976</v>
          </cell>
          <cell r="B361">
            <v>1</v>
          </cell>
          <cell r="C361">
            <v>1977</v>
          </cell>
          <cell r="D361">
            <v>1976</v>
          </cell>
          <cell r="E361">
            <v>37.64</v>
          </cell>
          <cell r="F361">
            <v>37.64</v>
          </cell>
        </row>
        <row r="362">
          <cell r="A362" t="str">
            <v>119771977</v>
          </cell>
          <cell r="B362">
            <v>1</v>
          </cell>
          <cell r="C362">
            <v>1977</v>
          </cell>
          <cell r="D362">
            <v>1977</v>
          </cell>
          <cell r="E362">
            <v>3168.43</v>
          </cell>
          <cell r="F362">
            <v>34682661.350000001</v>
          </cell>
        </row>
        <row r="363">
          <cell r="A363" t="str">
            <v>119771978</v>
          </cell>
          <cell r="B363">
            <v>1</v>
          </cell>
          <cell r="C363">
            <v>1977</v>
          </cell>
          <cell r="D363">
            <v>1978</v>
          </cell>
          <cell r="E363">
            <v>14270.62</v>
          </cell>
          <cell r="F363">
            <v>103729540.58</v>
          </cell>
        </row>
        <row r="364">
          <cell r="A364" t="str">
            <v>119771979</v>
          </cell>
          <cell r="B364">
            <v>1</v>
          </cell>
          <cell r="C364">
            <v>1977</v>
          </cell>
          <cell r="D364">
            <v>1979</v>
          </cell>
          <cell r="E364">
            <v>27551.56</v>
          </cell>
          <cell r="F364">
            <v>112323715.14</v>
          </cell>
        </row>
        <row r="365">
          <cell r="A365" t="str">
            <v>119771980</v>
          </cell>
          <cell r="B365">
            <v>1</v>
          </cell>
          <cell r="C365">
            <v>1977</v>
          </cell>
          <cell r="D365">
            <v>1980</v>
          </cell>
          <cell r="E365">
            <v>49634.79</v>
          </cell>
          <cell r="F365">
            <v>87592151.859999999</v>
          </cell>
        </row>
        <row r="366">
          <cell r="A366" t="str">
            <v>119771981</v>
          </cell>
          <cell r="B366">
            <v>1</v>
          </cell>
          <cell r="C366">
            <v>1977</v>
          </cell>
          <cell r="D366">
            <v>1981</v>
          </cell>
          <cell r="E366">
            <v>78937.56</v>
          </cell>
          <cell r="F366">
            <v>64254463.399999999</v>
          </cell>
        </row>
        <row r="367">
          <cell r="A367" t="str">
            <v>119771982</v>
          </cell>
          <cell r="B367">
            <v>1</v>
          </cell>
          <cell r="C367">
            <v>1977</v>
          </cell>
          <cell r="D367">
            <v>1982</v>
          </cell>
          <cell r="E367">
            <v>139293.93</v>
          </cell>
          <cell r="F367">
            <v>51458381.5</v>
          </cell>
        </row>
        <row r="368">
          <cell r="A368" t="str">
            <v>119771983</v>
          </cell>
          <cell r="B368">
            <v>1</v>
          </cell>
          <cell r="C368">
            <v>1977</v>
          </cell>
          <cell r="D368">
            <v>1983</v>
          </cell>
          <cell r="E368">
            <v>210563.12</v>
          </cell>
          <cell r="F368">
            <v>31664903.109999999</v>
          </cell>
        </row>
        <row r="369">
          <cell r="A369" t="str">
            <v>119771984</v>
          </cell>
          <cell r="B369">
            <v>1</v>
          </cell>
          <cell r="C369">
            <v>1977</v>
          </cell>
          <cell r="D369">
            <v>1984</v>
          </cell>
          <cell r="E369">
            <v>639628.16</v>
          </cell>
          <cell r="F369">
            <v>20300518.539999999</v>
          </cell>
        </row>
        <row r="370">
          <cell r="A370" t="str">
            <v>119771985</v>
          </cell>
          <cell r="B370">
            <v>1</v>
          </cell>
          <cell r="C370">
            <v>1977</v>
          </cell>
          <cell r="D370">
            <v>1985</v>
          </cell>
          <cell r="E370">
            <v>1595700.24</v>
          </cell>
          <cell r="F370">
            <v>12515076.98</v>
          </cell>
        </row>
        <row r="371">
          <cell r="A371" t="str">
            <v>119771986</v>
          </cell>
          <cell r="B371">
            <v>1</v>
          </cell>
          <cell r="C371">
            <v>1977</v>
          </cell>
          <cell r="D371">
            <v>1986</v>
          </cell>
          <cell r="E371">
            <v>3679004</v>
          </cell>
          <cell r="F371">
            <v>19484005.18</v>
          </cell>
        </row>
        <row r="372">
          <cell r="A372" t="str">
            <v>119771987</v>
          </cell>
          <cell r="B372">
            <v>1</v>
          </cell>
          <cell r="C372">
            <v>1977</v>
          </cell>
          <cell r="D372">
            <v>1987</v>
          </cell>
          <cell r="E372">
            <v>1867681</v>
          </cell>
          <cell r="F372">
            <v>8253282.3399999999</v>
          </cell>
        </row>
        <row r="373">
          <cell r="A373" t="str">
            <v>119771988</v>
          </cell>
          <cell r="B373">
            <v>1</v>
          </cell>
          <cell r="C373">
            <v>1977</v>
          </cell>
          <cell r="D373">
            <v>1988</v>
          </cell>
          <cell r="E373">
            <v>1454872</v>
          </cell>
          <cell r="F373">
            <v>5527058.7300000004</v>
          </cell>
        </row>
        <row r="374">
          <cell r="A374" t="str">
            <v>119771989</v>
          </cell>
          <cell r="B374">
            <v>1</v>
          </cell>
          <cell r="C374">
            <v>1977</v>
          </cell>
          <cell r="D374">
            <v>1989</v>
          </cell>
          <cell r="E374">
            <v>1966861</v>
          </cell>
          <cell r="F374">
            <v>6217247.6200000001</v>
          </cell>
        </row>
        <row r="375">
          <cell r="A375" t="str">
            <v>119771990</v>
          </cell>
          <cell r="B375">
            <v>1</v>
          </cell>
          <cell r="C375">
            <v>1977</v>
          </cell>
          <cell r="D375">
            <v>1990</v>
          </cell>
          <cell r="E375">
            <v>857394</v>
          </cell>
          <cell r="F375">
            <v>2313249.0099999998</v>
          </cell>
        </row>
        <row r="376">
          <cell r="A376" t="str">
            <v>119771991</v>
          </cell>
          <cell r="B376">
            <v>1</v>
          </cell>
          <cell r="C376">
            <v>1977</v>
          </cell>
          <cell r="D376">
            <v>1991</v>
          </cell>
          <cell r="E376">
            <v>684414</v>
          </cell>
          <cell r="F376">
            <v>1551566.54</v>
          </cell>
        </row>
        <row r="377">
          <cell r="A377" t="str">
            <v>119771992</v>
          </cell>
          <cell r="B377">
            <v>1</v>
          </cell>
          <cell r="C377">
            <v>1977</v>
          </cell>
          <cell r="D377">
            <v>1992</v>
          </cell>
          <cell r="E377">
            <v>715966</v>
          </cell>
          <cell r="F377">
            <v>1449831.15</v>
          </cell>
        </row>
        <row r="378">
          <cell r="A378" t="str">
            <v>119771993</v>
          </cell>
          <cell r="B378">
            <v>1</v>
          </cell>
          <cell r="C378">
            <v>1977</v>
          </cell>
          <cell r="D378">
            <v>1993</v>
          </cell>
          <cell r="E378">
            <v>228687</v>
          </cell>
          <cell r="F378">
            <v>417353.77</v>
          </cell>
        </row>
        <row r="379">
          <cell r="A379" t="str">
            <v>119771994</v>
          </cell>
          <cell r="B379">
            <v>1</v>
          </cell>
          <cell r="C379">
            <v>1977</v>
          </cell>
          <cell r="D379">
            <v>1994</v>
          </cell>
          <cell r="E379">
            <v>395587</v>
          </cell>
          <cell r="F379">
            <v>642828.88</v>
          </cell>
        </row>
        <row r="380">
          <cell r="A380" t="str">
            <v>119771995</v>
          </cell>
          <cell r="B380">
            <v>1</v>
          </cell>
          <cell r="C380">
            <v>1977</v>
          </cell>
          <cell r="D380">
            <v>1995</v>
          </cell>
          <cell r="E380">
            <v>18546</v>
          </cell>
          <cell r="F380">
            <v>27392.44</v>
          </cell>
        </row>
        <row r="381">
          <cell r="A381" t="str">
            <v>119771996</v>
          </cell>
          <cell r="B381">
            <v>1</v>
          </cell>
          <cell r="C381">
            <v>1977</v>
          </cell>
          <cell r="D381">
            <v>1996</v>
          </cell>
          <cell r="E381">
            <v>66290</v>
          </cell>
          <cell r="F381">
            <v>87900.54</v>
          </cell>
        </row>
        <row r="382">
          <cell r="A382" t="str">
            <v>119771997</v>
          </cell>
          <cell r="B382">
            <v>1</v>
          </cell>
          <cell r="C382">
            <v>1977</v>
          </cell>
          <cell r="D382">
            <v>1997</v>
          </cell>
          <cell r="E382">
            <v>11209</v>
          </cell>
          <cell r="F382">
            <v>13641.35</v>
          </cell>
        </row>
        <row r="383">
          <cell r="A383" t="str">
            <v>119771998</v>
          </cell>
          <cell r="B383">
            <v>1</v>
          </cell>
          <cell r="C383">
            <v>1977</v>
          </cell>
          <cell r="D383">
            <v>1998</v>
          </cell>
          <cell r="E383">
            <v>170737</v>
          </cell>
          <cell r="F383">
            <v>197030.5</v>
          </cell>
        </row>
        <row r="384">
          <cell r="A384" t="str">
            <v>119771999</v>
          </cell>
          <cell r="B384">
            <v>1</v>
          </cell>
          <cell r="C384">
            <v>1977</v>
          </cell>
          <cell r="D384">
            <v>1999</v>
          </cell>
          <cell r="E384">
            <v>55194.25</v>
          </cell>
          <cell r="F384">
            <v>60548.09</v>
          </cell>
        </row>
        <row r="385">
          <cell r="A385" t="str">
            <v>119772000</v>
          </cell>
          <cell r="B385">
            <v>1</v>
          </cell>
          <cell r="C385">
            <v>1977</v>
          </cell>
          <cell r="D385">
            <v>2000</v>
          </cell>
          <cell r="E385">
            <v>20179</v>
          </cell>
          <cell r="F385">
            <v>21894.22</v>
          </cell>
        </row>
        <row r="386">
          <cell r="A386" t="str">
            <v>119772001</v>
          </cell>
          <cell r="B386">
            <v>1</v>
          </cell>
          <cell r="C386">
            <v>1977</v>
          </cell>
          <cell r="D386">
            <v>2001</v>
          </cell>
          <cell r="E386">
            <v>130932</v>
          </cell>
          <cell r="F386">
            <v>140490.04</v>
          </cell>
        </row>
        <row r="387">
          <cell r="A387" t="str">
            <v>11978.</v>
          </cell>
          <cell r="B387">
            <v>1</v>
          </cell>
          <cell r="C387">
            <v>1978</v>
          </cell>
          <cell r="D387" t="str">
            <v>.</v>
          </cell>
          <cell r="E387" t="str">
            <v>.</v>
          </cell>
          <cell r="F387" t="str">
            <v>.</v>
          </cell>
        </row>
        <row r="388">
          <cell r="A388" t="str">
            <v>119781978</v>
          </cell>
          <cell r="B388">
            <v>1</v>
          </cell>
          <cell r="C388">
            <v>1978</v>
          </cell>
          <cell r="D388">
            <v>1978</v>
          </cell>
          <cell r="E388">
            <v>1451.59</v>
          </cell>
          <cell r="F388">
            <v>10551241.91</v>
          </cell>
        </row>
        <row r="389">
          <cell r="A389" t="str">
            <v>119781979</v>
          </cell>
          <cell r="B389">
            <v>1</v>
          </cell>
          <cell r="C389">
            <v>1978</v>
          </cell>
          <cell r="D389">
            <v>1979</v>
          </cell>
          <cell r="E389">
            <v>13746.15</v>
          </cell>
          <cell r="F389">
            <v>56041060.359999999</v>
          </cell>
        </row>
        <row r="390">
          <cell r="A390" t="str">
            <v>119781980</v>
          </cell>
          <cell r="B390">
            <v>1</v>
          </cell>
          <cell r="C390">
            <v>1978</v>
          </cell>
          <cell r="D390">
            <v>1980</v>
          </cell>
          <cell r="E390">
            <v>35421.24</v>
          </cell>
          <cell r="F390">
            <v>62509031.130000003</v>
          </cell>
        </row>
        <row r="391">
          <cell r="A391" t="str">
            <v>119781981</v>
          </cell>
          <cell r="B391">
            <v>1</v>
          </cell>
          <cell r="C391">
            <v>1978</v>
          </cell>
          <cell r="D391">
            <v>1981</v>
          </cell>
          <cell r="E391">
            <v>89827.48</v>
          </cell>
          <cell r="F391">
            <v>73118760.269999996</v>
          </cell>
        </row>
        <row r="392">
          <cell r="A392" t="str">
            <v>119781982</v>
          </cell>
          <cell r="B392">
            <v>1</v>
          </cell>
          <cell r="C392">
            <v>1978</v>
          </cell>
          <cell r="D392">
            <v>1982</v>
          </cell>
          <cell r="E392">
            <v>106444.34</v>
          </cell>
          <cell r="F392">
            <v>39322987.420000002</v>
          </cell>
        </row>
        <row r="393">
          <cell r="A393" t="str">
            <v>119781983</v>
          </cell>
          <cell r="B393">
            <v>1</v>
          </cell>
          <cell r="C393">
            <v>1978</v>
          </cell>
          <cell r="D393">
            <v>1983</v>
          </cell>
          <cell r="E393">
            <v>246071.85</v>
          </cell>
          <cell r="F393">
            <v>37004776.950000003</v>
          </cell>
        </row>
        <row r="394">
          <cell r="A394" t="str">
            <v>119781984</v>
          </cell>
          <cell r="B394">
            <v>1</v>
          </cell>
          <cell r="C394">
            <v>1978</v>
          </cell>
          <cell r="D394">
            <v>1984</v>
          </cell>
          <cell r="E394">
            <v>420841.61</v>
          </cell>
          <cell r="F394">
            <v>13356671.02</v>
          </cell>
        </row>
        <row r="395">
          <cell r="A395" t="str">
            <v>119781985</v>
          </cell>
          <cell r="B395">
            <v>1</v>
          </cell>
          <cell r="C395">
            <v>1978</v>
          </cell>
          <cell r="D395">
            <v>1985</v>
          </cell>
          <cell r="E395">
            <v>2449024.81</v>
          </cell>
          <cell r="F395">
            <v>19207701.579999998</v>
          </cell>
        </row>
        <row r="396">
          <cell r="A396" t="str">
            <v>119781986</v>
          </cell>
          <cell r="B396">
            <v>1</v>
          </cell>
          <cell r="C396">
            <v>1978</v>
          </cell>
          <cell r="D396">
            <v>1986</v>
          </cell>
          <cell r="E396">
            <v>1870514</v>
          </cell>
          <cell r="F396">
            <v>9906242.1400000006</v>
          </cell>
        </row>
        <row r="397">
          <cell r="A397" t="str">
            <v>119781987</v>
          </cell>
          <cell r="B397">
            <v>1</v>
          </cell>
          <cell r="C397">
            <v>1978</v>
          </cell>
          <cell r="D397">
            <v>1987</v>
          </cell>
          <cell r="E397">
            <v>1927253</v>
          </cell>
          <cell r="F397">
            <v>8516531.0099999998</v>
          </cell>
        </row>
        <row r="398">
          <cell r="A398" t="str">
            <v>119781988</v>
          </cell>
          <cell r="B398">
            <v>1</v>
          </cell>
          <cell r="C398">
            <v>1978</v>
          </cell>
          <cell r="D398">
            <v>1988</v>
          </cell>
          <cell r="E398">
            <v>2519308</v>
          </cell>
          <cell r="F398">
            <v>9570851.0899999999</v>
          </cell>
        </row>
        <row r="399">
          <cell r="A399" t="str">
            <v>119781989</v>
          </cell>
          <cell r="B399">
            <v>1</v>
          </cell>
          <cell r="C399">
            <v>1978</v>
          </cell>
          <cell r="D399">
            <v>1989</v>
          </cell>
          <cell r="E399">
            <v>1525073</v>
          </cell>
          <cell r="F399">
            <v>4820755.75</v>
          </cell>
        </row>
        <row r="400">
          <cell r="A400" t="str">
            <v>119781990</v>
          </cell>
          <cell r="B400">
            <v>1</v>
          </cell>
          <cell r="C400">
            <v>1978</v>
          </cell>
          <cell r="D400">
            <v>1990</v>
          </cell>
          <cell r="E400">
            <v>1523593</v>
          </cell>
          <cell r="F400">
            <v>4110653.91</v>
          </cell>
        </row>
        <row r="401">
          <cell r="A401" t="str">
            <v>119781991</v>
          </cell>
          <cell r="B401">
            <v>1</v>
          </cell>
          <cell r="C401">
            <v>1978</v>
          </cell>
          <cell r="D401">
            <v>1991</v>
          </cell>
          <cell r="E401">
            <v>1327731</v>
          </cell>
          <cell r="F401">
            <v>3009966.18</v>
          </cell>
        </row>
        <row r="402">
          <cell r="A402" t="str">
            <v>119781992</v>
          </cell>
          <cell r="B402">
            <v>1</v>
          </cell>
          <cell r="C402">
            <v>1978</v>
          </cell>
          <cell r="D402">
            <v>1992</v>
          </cell>
          <cell r="E402">
            <v>838575</v>
          </cell>
          <cell r="F402">
            <v>1698114.37</v>
          </cell>
        </row>
        <row r="403">
          <cell r="A403" t="str">
            <v>119781993</v>
          </cell>
          <cell r="B403">
            <v>1</v>
          </cell>
          <cell r="C403">
            <v>1978</v>
          </cell>
          <cell r="D403">
            <v>1993</v>
          </cell>
          <cell r="E403">
            <v>257343</v>
          </cell>
          <cell r="F403">
            <v>469650.97</v>
          </cell>
        </row>
        <row r="404">
          <cell r="A404" t="str">
            <v>119781994</v>
          </cell>
          <cell r="B404">
            <v>1</v>
          </cell>
          <cell r="C404">
            <v>1978</v>
          </cell>
          <cell r="D404">
            <v>1994</v>
          </cell>
          <cell r="E404">
            <v>493886</v>
          </cell>
          <cell r="F404">
            <v>802564.75</v>
          </cell>
        </row>
        <row r="405">
          <cell r="A405" t="str">
            <v>119781995</v>
          </cell>
          <cell r="B405">
            <v>1</v>
          </cell>
          <cell r="C405">
            <v>1978</v>
          </cell>
          <cell r="D405">
            <v>1995</v>
          </cell>
          <cell r="E405">
            <v>232038</v>
          </cell>
          <cell r="F405">
            <v>342720.13</v>
          </cell>
        </row>
        <row r="406">
          <cell r="A406" t="str">
            <v>119781996</v>
          </cell>
          <cell r="B406">
            <v>1</v>
          </cell>
          <cell r="C406">
            <v>1978</v>
          </cell>
          <cell r="D406">
            <v>1996</v>
          </cell>
          <cell r="E406">
            <v>205179</v>
          </cell>
          <cell r="F406">
            <v>272067.34999999998</v>
          </cell>
        </row>
        <row r="407">
          <cell r="A407" t="str">
            <v>119781997</v>
          </cell>
          <cell r="B407">
            <v>1</v>
          </cell>
          <cell r="C407">
            <v>1978</v>
          </cell>
          <cell r="D407">
            <v>1997</v>
          </cell>
          <cell r="E407">
            <v>285377</v>
          </cell>
          <cell r="F407">
            <v>347303.81</v>
          </cell>
        </row>
        <row r="408">
          <cell r="A408" t="str">
            <v>119781998</v>
          </cell>
          <cell r="B408">
            <v>1</v>
          </cell>
          <cell r="C408">
            <v>1978</v>
          </cell>
          <cell r="D408">
            <v>1998</v>
          </cell>
          <cell r="E408">
            <v>1032376</v>
          </cell>
          <cell r="F408">
            <v>1191361.8999999999</v>
          </cell>
        </row>
        <row r="409">
          <cell r="A409" t="str">
            <v>119781999</v>
          </cell>
          <cell r="B409">
            <v>1</v>
          </cell>
          <cell r="C409">
            <v>1978</v>
          </cell>
          <cell r="D409">
            <v>1999</v>
          </cell>
          <cell r="E409">
            <v>577384</v>
          </cell>
          <cell r="F409">
            <v>633390.25</v>
          </cell>
        </row>
        <row r="410">
          <cell r="A410" t="str">
            <v>119782000</v>
          </cell>
          <cell r="B410">
            <v>1</v>
          </cell>
          <cell r="C410">
            <v>1978</v>
          </cell>
          <cell r="D410">
            <v>2000</v>
          </cell>
          <cell r="E410">
            <v>157451</v>
          </cell>
          <cell r="F410">
            <v>170834.33</v>
          </cell>
        </row>
        <row r="411">
          <cell r="A411" t="str">
            <v>119782001</v>
          </cell>
          <cell r="B411">
            <v>1</v>
          </cell>
          <cell r="C411">
            <v>1978</v>
          </cell>
          <cell r="D411">
            <v>2001</v>
          </cell>
          <cell r="E411">
            <v>162095</v>
          </cell>
          <cell r="F411">
            <v>173927.93</v>
          </cell>
        </row>
        <row r="412">
          <cell r="A412" t="str">
            <v>119782002</v>
          </cell>
          <cell r="B412">
            <v>1</v>
          </cell>
          <cell r="C412">
            <v>1978</v>
          </cell>
          <cell r="D412">
            <v>2002</v>
          </cell>
          <cell r="E412">
            <v>158172</v>
          </cell>
          <cell r="F412">
            <v>160702.75</v>
          </cell>
        </row>
        <row r="413">
          <cell r="A413" t="str">
            <v>11979.</v>
          </cell>
          <cell r="B413">
            <v>1</v>
          </cell>
          <cell r="C413">
            <v>1979</v>
          </cell>
          <cell r="D413" t="str">
            <v>.</v>
          </cell>
          <cell r="E413" t="str">
            <v>.</v>
          </cell>
          <cell r="F413" t="str">
            <v>.</v>
          </cell>
        </row>
        <row r="414">
          <cell r="A414" t="str">
            <v>119791979</v>
          </cell>
          <cell r="B414">
            <v>1</v>
          </cell>
          <cell r="C414">
            <v>1979</v>
          </cell>
          <cell r="D414">
            <v>1979</v>
          </cell>
          <cell r="E414">
            <v>2735.01</v>
          </cell>
          <cell r="F414">
            <v>11150239.189999999</v>
          </cell>
        </row>
        <row r="415">
          <cell r="A415" t="str">
            <v>119791980</v>
          </cell>
          <cell r="B415">
            <v>1</v>
          </cell>
          <cell r="C415">
            <v>1979</v>
          </cell>
          <cell r="D415">
            <v>1980</v>
          </cell>
          <cell r="E415">
            <v>22518.48</v>
          </cell>
          <cell r="F415">
            <v>39739104.770000003</v>
          </cell>
        </row>
        <row r="416">
          <cell r="A416" t="str">
            <v>119791981</v>
          </cell>
          <cell r="B416">
            <v>1</v>
          </cell>
          <cell r="C416">
            <v>1979</v>
          </cell>
          <cell r="D416">
            <v>1981</v>
          </cell>
          <cell r="E416">
            <v>79995.350000000006</v>
          </cell>
          <cell r="F416">
            <v>65115494.939999998</v>
          </cell>
        </row>
        <row r="417">
          <cell r="A417" t="str">
            <v>119791982</v>
          </cell>
          <cell r="B417">
            <v>1</v>
          </cell>
          <cell r="C417">
            <v>1979</v>
          </cell>
          <cell r="D417">
            <v>1982</v>
          </cell>
          <cell r="E417">
            <v>128387.23</v>
          </cell>
          <cell r="F417">
            <v>47429195.670000002</v>
          </cell>
        </row>
        <row r="418">
          <cell r="A418" t="str">
            <v>119791983</v>
          </cell>
          <cell r="B418">
            <v>1</v>
          </cell>
          <cell r="C418">
            <v>1979</v>
          </cell>
          <cell r="D418">
            <v>1983</v>
          </cell>
          <cell r="E418">
            <v>194108.17</v>
          </cell>
          <cell r="F418">
            <v>29190374.82</v>
          </cell>
        </row>
        <row r="419">
          <cell r="A419" t="str">
            <v>119791984</v>
          </cell>
          <cell r="B419">
            <v>1</v>
          </cell>
          <cell r="C419">
            <v>1979</v>
          </cell>
          <cell r="D419">
            <v>1984</v>
          </cell>
          <cell r="E419">
            <v>583493.65</v>
          </cell>
          <cell r="F419">
            <v>18518921.460000001</v>
          </cell>
        </row>
        <row r="420">
          <cell r="A420" t="str">
            <v>119791985</v>
          </cell>
          <cell r="B420">
            <v>1</v>
          </cell>
          <cell r="C420">
            <v>1979</v>
          </cell>
          <cell r="D420">
            <v>1985</v>
          </cell>
          <cell r="E420">
            <v>2370438.7000000002</v>
          </cell>
          <cell r="F420">
            <v>18591350.719999999</v>
          </cell>
        </row>
        <row r="421">
          <cell r="A421" t="str">
            <v>119791986</v>
          </cell>
          <cell r="B421">
            <v>1</v>
          </cell>
          <cell r="C421">
            <v>1979</v>
          </cell>
          <cell r="D421">
            <v>1986</v>
          </cell>
          <cell r="E421">
            <v>5110291</v>
          </cell>
          <cell r="F421">
            <v>27064101.140000001</v>
          </cell>
        </row>
        <row r="422">
          <cell r="A422" t="str">
            <v>119791987</v>
          </cell>
          <cell r="B422">
            <v>1</v>
          </cell>
          <cell r="C422">
            <v>1979</v>
          </cell>
          <cell r="D422">
            <v>1987</v>
          </cell>
          <cell r="E422">
            <v>3239991</v>
          </cell>
          <cell r="F422">
            <v>14317520.23</v>
          </cell>
        </row>
        <row r="423">
          <cell r="A423" t="str">
            <v>119791988</v>
          </cell>
          <cell r="B423">
            <v>1</v>
          </cell>
          <cell r="C423">
            <v>1979</v>
          </cell>
          <cell r="D423">
            <v>1988</v>
          </cell>
          <cell r="E423">
            <v>3198694</v>
          </cell>
          <cell r="F423">
            <v>12151838.51</v>
          </cell>
        </row>
        <row r="424">
          <cell r="A424" t="str">
            <v>119791989</v>
          </cell>
          <cell r="B424">
            <v>1</v>
          </cell>
          <cell r="C424">
            <v>1979</v>
          </cell>
          <cell r="D424">
            <v>1989</v>
          </cell>
          <cell r="E424">
            <v>3954595</v>
          </cell>
          <cell r="F424">
            <v>12500474.789999999</v>
          </cell>
        </row>
        <row r="425">
          <cell r="A425" t="str">
            <v>119791990</v>
          </cell>
          <cell r="B425">
            <v>1</v>
          </cell>
          <cell r="C425">
            <v>1979</v>
          </cell>
          <cell r="D425">
            <v>1990</v>
          </cell>
          <cell r="E425">
            <v>2148040</v>
          </cell>
          <cell r="F425">
            <v>5795411.9199999999</v>
          </cell>
        </row>
        <row r="426">
          <cell r="A426" t="str">
            <v>119791991</v>
          </cell>
          <cell r="B426">
            <v>1</v>
          </cell>
          <cell r="C426">
            <v>1979</v>
          </cell>
          <cell r="D426">
            <v>1991</v>
          </cell>
          <cell r="E426">
            <v>2250152</v>
          </cell>
          <cell r="F426">
            <v>5101094.58</v>
          </cell>
        </row>
        <row r="427">
          <cell r="A427" t="str">
            <v>119791992</v>
          </cell>
          <cell r="B427">
            <v>1</v>
          </cell>
          <cell r="C427">
            <v>1979</v>
          </cell>
          <cell r="D427">
            <v>1992</v>
          </cell>
          <cell r="E427">
            <v>1571675</v>
          </cell>
          <cell r="F427">
            <v>3182641.87</v>
          </cell>
        </row>
        <row r="428">
          <cell r="A428" t="str">
            <v>119791993</v>
          </cell>
          <cell r="B428">
            <v>1</v>
          </cell>
          <cell r="C428">
            <v>1979</v>
          </cell>
          <cell r="D428">
            <v>1993</v>
          </cell>
          <cell r="E428">
            <v>941859</v>
          </cell>
          <cell r="F428">
            <v>1718892.67</v>
          </cell>
        </row>
        <row r="429">
          <cell r="A429" t="str">
            <v>119791994</v>
          </cell>
          <cell r="B429">
            <v>1</v>
          </cell>
          <cell r="C429">
            <v>1979</v>
          </cell>
          <cell r="D429">
            <v>1994</v>
          </cell>
          <cell r="E429">
            <v>2605547</v>
          </cell>
          <cell r="F429">
            <v>4234013.88</v>
          </cell>
        </row>
        <row r="430">
          <cell r="A430" t="str">
            <v>119791995</v>
          </cell>
          <cell r="B430">
            <v>1</v>
          </cell>
          <cell r="C430">
            <v>1979</v>
          </cell>
          <cell r="D430">
            <v>1995</v>
          </cell>
          <cell r="E430">
            <v>5512107</v>
          </cell>
          <cell r="F430">
            <v>8141382.04</v>
          </cell>
        </row>
        <row r="431">
          <cell r="A431" t="str">
            <v>119791996</v>
          </cell>
          <cell r="B431">
            <v>1</v>
          </cell>
          <cell r="C431">
            <v>1979</v>
          </cell>
          <cell r="D431">
            <v>1996</v>
          </cell>
          <cell r="E431">
            <v>772411</v>
          </cell>
          <cell r="F431">
            <v>1024216.99</v>
          </cell>
        </row>
        <row r="432">
          <cell r="A432" t="str">
            <v>119791997</v>
          </cell>
          <cell r="B432">
            <v>1</v>
          </cell>
          <cell r="C432">
            <v>1979</v>
          </cell>
          <cell r="D432">
            <v>1997</v>
          </cell>
          <cell r="E432">
            <v>466181</v>
          </cell>
          <cell r="F432">
            <v>567342.28</v>
          </cell>
        </row>
        <row r="433">
          <cell r="A433" t="str">
            <v>119791998</v>
          </cell>
          <cell r="B433">
            <v>1</v>
          </cell>
          <cell r="C433">
            <v>1979</v>
          </cell>
          <cell r="D433">
            <v>1998</v>
          </cell>
          <cell r="E433">
            <v>214004</v>
          </cell>
          <cell r="F433">
            <v>246960.62</v>
          </cell>
        </row>
        <row r="434">
          <cell r="A434" t="str">
            <v>119791999</v>
          </cell>
          <cell r="B434">
            <v>1</v>
          </cell>
          <cell r="C434">
            <v>1979</v>
          </cell>
          <cell r="D434">
            <v>1999</v>
          </cell>
          <cell r="E434">
            <v>1573321.63</v>
          </cell>
          <cell r="F434">
            <v>1725933.83</v>
          </cell>
        </row>
        <row r="435">
          <cell r="A435" t="str">
            <v>119792000</v>
          </cell>
          <cell r="B435">
            <v>1</v>
          </cell>
          <cell r="C435">
            <v>1979</v>
          </cell>
          <cell r="D435">
            <v>2000</v>
          </cell>
          <cell r="E435">
            <v>3758983</v>
          </cell>
          <cell r="F435">
            <v>4078496.55</v>
          </cell>
        </row>
        <row r="436">
          <cell r="A436" t="str">
            <v>119792001</v>
          </cell>
          <cell r="B436">
            <v>1</v>
          </cell>
          <cell r="C436">
            <v>1979</v>
          </cell>
          <cell r="D436">
            <v>2001</v>
          </cell>
          <cell r="E436">
            <v>151120</v>
          </cell>
          <cell r="F436">
            <v>162151.76</v>
          </cell>
        </row>
        <row r="437">
          <cell r="A437" t="str">
            <v>119792002</v>
          </cell>
          <cell r="B437">
            <v>1</v>
          </cell>
          <cell r="C437">
            <v>1979</v>
          </cell>
          <cell r="D437">
            <v>2002</v>
          </cell>
          <cell r="E437">
            <v>83508</v>
          </cell>
          <cell r="F437">
            <v>84844.13</v>
          </cell>
        </row>
        <row r="438">
          <cell r="A438" t="str">
            <v>11980.</v>
          </cell>
          <cell r="B438">
            <v>1</v>
          </cell>
          <cell r="C438">
            <v>1980</v>
          </cell>
          <cell r="D438" t="str">
            <v>.</v>
          </cell>
          <cell r="E438" t="str">
            <v>.</v>
          </cell>
          <cell r="F438" t="str">
            <v>.</v>
          </cell>
        </row>
        <row r="439">
          <cell r="A439" t="str">
            <v>119801980</v>
          </cell>
          <cell r="B439">
            <v>1</v>
          </cell>
          <cell r="C439">
            <v>1980</v>
          </cell>
          <cell r="D439">
            <v>1980</v>
          </cell>
          <cell r="E439">
            <v>4788.25</v>
          </cell>
          <cell r="F439">
            <v>8449982.7899999991</v>
          </cell>
        </row>
        <row r="440">
          <cell r="A440" t="str">
            <v>119801981</v>
          </cell>
          <cell r="B440">
            <v>1</v>
          </cell>
          <cell r="C440">
            <v>1980</v>
          </cell>
          <cell r="D440">
            <v>1981</v>
          </cell>
          <cell r="E440">
            <v>54717.54</v>
          </cell>
          <cell r="F440">
            <v>44539585.100000001</v>
          </cell>
        </row>
        <row r="441">
          <cell r="A441" t="str">
            <v>119801982</v>
          </cell>
          <cell r="B441">
            <v>1</v>
          </cell>
          <cell r="C441">
            <v>1980</v>
          </cell>
          <cell r="D441">
            <v>1982</v>
          </cell>
          <cell r="E441">
            <v>136483.35</v>
          </cell>
          <cell r="F441">
            <v>50420088.609999999</v>
          </cell>
        </row>
        <row r="442">
          <cell r="A442" t="str">
            <v>119801983</v>
          </cell>
          <cell r="B442">
            <v>1</v>
          </cell>
          <cell r="C442">
            <v>1980</v>
          </cell>
          <cell r="D442">
            <v>1983</v>
          </cell>
          <cell r="E442">
            <v>357969.8</v>
          </cell>
          <cell r="F442">
            <v>53832214.460000001</v>
          </cell>
        </row>
        <row r="443">
          <cell r="A443" t="str">
            <v>119801984</v>
          </cell>
          <cell r="B443">
            <v>1</v>
          </cell>
          <cell r="C443">
            <v>1980</v>
          </cell>
          <cell r="D443">
            <v>1984</v>
          </cell>
          <cell r="E443">
            <v>934241.88</v>
          </cell>
          <cell r="F443">
            <v>29650968.789999999</v>
          </cell>
        </row>
        <row r="444">
          <cell r="A444" t="str">
            <v>119801985</v>
          </cell>
          <cell r="B444">
            <v>1</v>
          </cell>
          <cell r="C444">
            <v>1980</v>
          </cell>
          <cell r="D444">
            <v>1985</v>
          </cell>
          <cell r="E444">
            <v>3526961.04</v>
          </cell>
          <cell r="F444">
            <v>27661955.440000001</v>
          </cell>
        </row>
        <row r="445">
          <cell r="A445" t="str">
            <v>119801986</v>
          </cell>
          <cell r="B445">
            <v>1</v>
          </cell>
          <cell r="C445">
            <v>1980</v>
          </cell>
          <cell r="D445">
            <v>1986</v>
          </cell>
          <cell r="E445">
            <v>4030489</v>
          </cell>
          <cell r="F445">
            <v>21345469.739999998</v>
          </cell>
        </row>
        <row r="446">
          <cell r="A446" t="str">
            <v>119801987</v>
          </cell>
          <cell r="B446">
            <v>1</v>
          </cell>
          <cell r="C446">
            <v>1980</v>
          </cell>
          <cell r="D446">
            <v>1987</v>
          </cell>
          <cell r="E446">
            <v>4388467</v>
          </cell>
          <cell r="F446">
            <v>19392635.670000002</v>
          </cell>
        </row>
        <row r="447">
          <cell r="A447" t="str">
            <v>119801988</v>
          </cell>
          <cell r="B447">
            <v>1</v>
          </cell>
          <cell r="C447">
            <v>1980</v>
          </cell>
          <cell r="D447">
            <v>1988</v>
          </cell>
          <cell r="E447">
            <v>5410634</v>
          </cell>
          <cell r="F447">
            <v>20554998.57</v>
          </cell>
        </row>
        <row r="448">
          <cell r="A448" t="str">
            <v>119801989</v>
          </cell>
          <cell r="B448">
            <v>1</v>
          </cell>
          <cell r="C448">
            <v>1980</v>
          </cell>
          <cell r="D448">
            <v>1989</v>
          </cell>
          <cell r="E448">
            <v>3878122</v>
          </cell>
          <cell r="F448">
            <v>12258743.640000001</v>
          </cell>
        </row>
        <row r="449">
          <cell r="A449" t="str">
            <v>119801990</v>
          </cell>
          <cell r="B449">
            <v>1</v>
          </cell>
          <cell r="C449">
            <v>1980</v>
          </cell>
          <cell r="D449">
            <v>1990</v>
          </cell>
          <cell r="E449">
            <v>2798803</v>
          </cell>
          <cell r="F449">
            <v>7551170.4900000002</v>
          </cell>
        </row>
        <row r="450">
          <cell r="A450" t="str">
            <v>119801991</v>
          </cell>
          <cell r="B450">
            <v>1</v>
          </cell>
          <cell r="C450">
            <v>1980</v>
          </cell>
          <cell r="D450">
            <v>1991</v>
          </cell>
          <cell r="E450">
            <v>2698626</v>
          </cell>
          <cell r="F450">
            <v>6117785.1399999997</v>
          </cell>
        </row>
        <row r="451">
          <cell r="A451" t="str">
            <v>119801992</v>
          </cell>
          <cell r="B451">
            <v>1</v>
          </cell>
          <cell r="C451">
            <v>1980</v>
          </cell>
          <cell r="D451">
            <v>1992</v>
          </cell>
          <cell r="E451">
            <v>1283579</v>
          </cell>
          <cell r="F451">
            <v>2599247.4700000002</v>
          </cell>
        </row>
        <row r="452">
          <cell r="A452" t="str">
            <v>119801993</v>
          </cell>
          <cell r="B452">
            <v>1</v>
          </cell>
          <cell r="C452">
            <v>1980</v>
          </cell>
          <cell r="D452">
            <v>1993</v>
          </cell>
          <cell r="E452">
            <v>1573232</v>
          </cell>
          <cell r="F452">
            <v>2871148.4</v>
          </cell>
        </row>
        <row r="453">
          <cell r="A453" t="str">
            <v>119801994</v>
          </cell>
          <cell r="B453">
            <v>1</v>
          </cell>
          <cell r="C453">
            <v>1980</v>
          </cell>
          <cell r="D453">
            <v>1994</v>
          </cell>
          <cell r="E453">
            <v>5793314</v>
          </cell>
          <cell r="F453">
            <v>9414135.25</v>
          </cell>
        </row>
        <row r="454">
          <cell r="A454" t="str">
            <v>119801995</v>
          </cell>
          <cell r="B454">
            <v>1</v>
          </cell>
          <cell r="C454">
            <v>1980</v>
          </cell>
          <cell r="D454">
            <v>1995</v>
          </cell>
          <cell r="E454">
            <v>-3045226</v>
          </cell>
          <cell r="F454">
            <v>-4497798.8</v>
          </cell>
        </row>
        <row r="455">
          <cell r="A455" t="str">
            <v>119801996</v>
          </cell>
          <cell r="B455">
            <v>1</v>
          </cell>
          <cell r="C455">
            <v>1980</v>
          </cell>
          <cell r="D455">
            <v>1996</v>
          </cell>
          <cell r="E455">
            <v>377608</v>
          </cell>
          <cell r="F455">
            <v>500708.21</v>
          </cell>
        </row>
        <row r="456">
          <cell r="A456" t="str">
            <v>119801997</v>
          </cell>
          <cell r="B456">
            <v>1</v>
          </cell>
          <cell r="C456">
            <v>1980</v>
          </cell>
          <cell r="D456">
            <v>1997</v>
          </cell>
          <cell r="E456">
            <v>583712.02</v>
          </cell>
          <cell r="F456">
            <v>710377.53</v>
          </cell>
        </row>
        <row r="457">
          <cell r="A457" t="str">
            <v>119801998</v>
          </cell>
          <cell r="B457">
            <v>1</v>
          </cell>
          <cell r="C457">
            <v>1980</v>
          </cell>
          <cell r="D457">
            <v>1998</v>
          </cell>
          <cell r="E457">
            <v>300944</v>
          </cell>
          <cell r="F457">
            <v>347289.38</v>
          </cell>
        </row>
        <row r="458">
          <cell r="A458" t="str">
            <v>119801999</v>
          </cell>
          <cell r="B458">
            <v>1</v>
          </cell>
          <cell r="C458">
            <v>1980</v>
          </cell>
          <cell r="D458">
            <v>1999</v>
          </cell>
          <cell r="E458">
            <v>266132</v>
          </cell>
          <cell r="F458">
            <v>291946.8</v>
          </cell>
        </row>
        <row r="459">
          <cell r="A459" t="str">
            <v>119802000</v>
          </cell>
          <cell r="B459">
            <v>1</v>
          </cell>
          <cell r="C459">
            <v>1980</v>
          </cell>
          <cell r="D459">
            <v>2000</v>
          </cell>
          <cell r="E459">
            <v>102203</v>
          </cell>
          <cell r="F459">
            <v>110890.25</v>
          </cell>
        </row>
        <row r="460">
          <cell r="A460" t="str">
            <v>119802001</v>
          </cell>
          <cell r="B460">
            <v>1</v>
          </cell>
          <cell r="C460">
            <v>1980</v>
          </cell>
          <cell r="D460">
            <v>2001</v>
          </cell>
          <cell r="E460">
            <v>29721</v>
          </cell>
          <cell r="F460">
            <v>31890.63</v>
          </cell>
        </row>
        <row r="461">
          <cell r="A461" t="str">
            <v>119802002</v>
          </cell>
          <cell r="B461">
            <v>1</v>
          </cell>
          <cell r="C461">
            <v>1980</v>
          </cell>
          <cell r="D461">
            <v>2002</v>
          </cell>
          <cell r="E461">
            <v>7174</v>
          </cell>
          <cell r="F461">
            <v>7288.78</v>
          </cell>
        </row>
        <row r="462">
          <cell r="A462" t="str">
            <v>11981.</v>
          </cell>
          <cell r="B462">
            <v>1</v>
          </cell>
          <cell r="C462">
            <v>1981</v>
          </cell>
          <cell r="D462" t="str">
            <v>.</v>
          </cell>
          <cell r="E462" t="str">
            <v>.</v>
          </cell>
          <cell r="F462" t="str">
            <v>.</v>
          </cell>
        </row>
        <row r="463">
          <cell r="A463" t="str">
            <v>119811981</v>
          </cell>
          <cell r="B463">
            <v>1</v>
          </cell>
          <cell r="C463">
            <v>1981</v>
          </cell>
          <cell r="D463">
            <v>1981</v>
          </cell>
          <cell r="E463">
            <v>14821.33</v>
          </cell>
          <cell r="F463">
            <v>12064429.23</v>
          </cell>
        </row>
        <row r="464">
          <cell r="A464" t="str">
            <v>119811982</v>
          </cell>
          <cell r="B464">
            <v>1</v>
          </cell>
          <cell r="C464">
            <v>1981</v>
          </cell>
          <cell r="D464">
            <v>1982</v>
          </cell>
          <cell r="E464">
            <v>124923.01</v>
          </cell>
          <cell r="F464">
            <v>46149433.119999997</v>
          </cell>
        </row>
        <row r="465">
          <cell r="A465" t="str">
            <v>119811983</v>
          </cell>
          <cell r="B465">
            <v>1</v>
          </cell>
          <cell r="C465">
            <v>1981</v>
          </cell>
          <cell r="D465">
            <v>1983</v>
          </cell>
          <cell r="E465">
            <v>325582.94</v>
          </cell>
          <cell r="F465">
            <v>48961813.68</v>
          </cell>
        </row>
        <row r="466">
          <cell r="A466" t="str">
            <v>119811984</v>
          </cell>
          <cell r="B466">
            <v>1</v>
          </cell>
          <cell r="C466">
            <v>1981</v>
          </cell>
          <cell r="D466">
            <v>1984</v>
          </cell>
          <cell r="E466">
            <v>1547259.42</v>
          </cell>
          <cell r="F466">
            <v>49106919.469999999</v>
          </cell>
        </row>
        <row r="467">
          <cell r="A467" t="str">
            <v>119811985</v>
          </cell>
          <cell r="B467">
            <v>1</v>
          </cell>
          <cell r="C467">
            <v>1981</v>
          </cell>
          <cell r="D467">
            <v>1985</v>
          </cell>
          <cell r="E467">
            <v>4070518.36</v>
          </cell>
          <cell r="F467">
            <v>31925075.5</v>
          </cell>
        </row>
        <row r="468">
          <cell r="A468" t="str">
            <v>119811986</v>
          </cell>
          <cell r="B468">
            <v>1</v>
          </cell>
          <cell r="C468">
            <v>1981</v>
          </cell>
          <cell r="D468">
            <v>1986</v>
          </cell>
          <cell r="E468">
            <v>5773329</v>
          </cell>
          <cell r="F468">
            <v>30575550.379999999</v>
          </cell>
        </row>
        <row r="469">
          <cell r="A469" t="str">
            <v>119811987</v>
          </cell>
          <cell r="B469">
            <v>1</v>
          </cell>
          <cell r="C469">
            <v>1981</v>
          </cell>
          <cell r="D469">
            <v>1987</v>
          </cell>
          <cell r="E469">
            <v>7721336</v>
          </cell>
          <cell r="F469">
            <v>34120583.780000001</v>
          </cell>
        </row>
        <row r="470">
          <cell r="A470" t="str">
            <v>119811988</v>
          </cell>
          <cell r="B470">
            <v>1</v>
          </cell>
          <cell r="C470">
            <v>1981</v>
          </cell>
          <cell r="D470">
            <v>1988</v>
          </cell>
          <cell r="E470">
            <v>4176744</v>
          </cell>
          <cell r="F470">
            <v>15867450.460000001</v>
          </cell>
        </row>
        <row r="471">
          <cell r="A471" t="str">
            <v>119811989</v>
          </cell>
          <cell r="B471">
            <v>1</v>
          </cell>
          <cell r="C471">
            <v>1981</v>
          </cell>
          <cell r="D471">
            <v>1989</v>
          </cell>
          <cell r="E471">
            <v>5946564</v>
          </cell>
          <cell r="F471">
            <v>18797088.800000001</v>
          </cell>
        </row>
        <row r="472">
          <cell r="A472" t="str">
            <v>119811990</v>
          </cell>
          <cell r="B472">
            <v>1</v>
          </cell>
          <cell r="C472">
            <v>1981</v>
          </cell>
          <cell r="D472">
            <v>1990</v>
          </cell>
          <cell r="E472">
            <v>3556941</v>
          </cell>
          <cell r="F472">
            <v>9596626.8200000003</v>
          </cell>
        </row>
        <row r="473">
          <cell r="A473" t="str">
            <v>119811991</v>
          </cell>
          <cell r="B473">
            <v>1</v>
          </cell>
          <cell r="C473">
            <v>1981</v>
          </cell>
          <cell r="D473">
            <v>1991</v>
          </cell>
          <cell r="E473">
            <v>3866960</v>
          </cell>
          <cell r="F473">
            <v>8766398.3200000003</v>
          </cell>
        </row>
        <row r="474">
          <cell r="A474" t="str">
            <v>119811992</v>
          </cell>
          <cell r="B474">
            <v>1</v>
          </cell>
          <cell r="C474">
            <v>1981</v>
          </cell>
          <cell r="D474">
            <v>1992</v>
          </cell>
          <cell r="E474">
            <v>1253847</v>
          </cell>
          <cell r="F474">
            <v>2539040.17</v>
          </cell>
        </row>
        <row r="475">
          <cell r="A475" t="str">
            <v>119811993</v>
          </cell>
          <cell r="B475">
            <v>1</v>
          </cell>
          <cell r="C475">
            <v>1981</v>
          </cell>
          <cell r="D475">
            <v>1993</v>
          </cell>
          <cell r="E475">
            <v>2110277</v>
          </cell>
          <cell r="F475">
            <v>3851255.52</v>
          </cell>
        </row>
        <row r="476">
          <cell r="A476" t="str">
            <v>119811994</v>
          </cell>
          <cell r="B476">
            <v>1</v>
          </cell>
          <cell r="C476">
            <v>1981</v>
          </cell>
          <cell r="D476">
            <v>1994</v>
          </cell>
          <cell r="E476">
            <v>714442</v>
          </cell>
          <cell r="F476">
            <v>1160968.25</v>
          </cell>
        </row>
        <row r="477">
          <cell r="A477" t="str">
            <v>119811995</v>
          </cell>
          <cell r="B477">
            <v>1</v>
          </cell>
          <cell r="C477">
            <v>1981</v>
          </cell>
          <cell r="D477">
            <v>1995</v>
          </cell>
          <cell r="E477">
            <v>1190126</v>
          </cell>
          <cell r="F477">
            <v>1757816.1</v>
          </cell>
        </row>
        <row r="478">
          <cell r="A478" t="str">
            <v>119811996</v>
          </cell>
          <cell r="B478">
            <v>1</v>
          </cell>
          <cell r="C478">
            <v>1981</v>
          </cell>
          <cell r="D478">
            <v>1996</v>
          </cell>
          <cell r="E478">
            <v>1007963</v>
          </cell>
          <cell r="F478">
            <v>1336558.94</v>
          </cell>
        </row>
        <row r="479">
          <cell r="A479" t="str">
            <v>119811997</v>
          </cell>
          <cell r="B479">
            <v>1</v>
          </cell>
          <cell r="C479">
            <v>1981</v>
          </cell>
          <cell r="D479">
            <v>1997</v>
          </cell>
          <cell r="E479">
            <v>2127513</v>
          </cell>
          <cell r="F479">
            <v>2589183.3199999998</v>
          </cell>
        </row>
        <row r="480">
          <cell r="A480" t="str">
            <v>119811998</v>
          </cell>
          <cell r="B480">
            <v>1</v>
          </cell>
          <cell r="C480">
            <v>1981</v>
          </cell>
          <cell r="D480">
            <v>1998</v>
          </cell>
          <cell r="E480">
            <v>127153.94</v>
          </cell>
          <cell r="F480">
            <v>146735.65</v>
          </cell>
        </row>
        <row r="481">
          <cell r="A481" t="str">
            <v>119811999</v>
          </cell>
          <cell r="B481">
            <v>1</v>
          </cell>
          <cell r="C481">
            <v>1981</v>
          </cell>
          <cell r="D481">
            <v>1999</v>
          </cell>
          <cell r="E481">
            <v>95935.5</v>
          </cell>
          <cell r="F481">
            <v>105241.24</v>
          </cell>
        </row>
        <row r="482">
          <cell r="A482" t="str">
            <v>119812000</v>
          </cell>
          <cell r="B482">
            <v>1</v>
          </cell>
          <cell r="C482">
            <v>1981</v>
          </cell>
          <cell r="D482">
            <v>2000</v>
          </cell>
          <cell r="E482">
            <v>597584</v>
          </cell>
          <cell r="F482">
            <v>648378.64</v>
          </cell>
        </row>
        <row r="483">
          <cell r="A483" t="str">
            <v>119812001</v>
          </cell>
          <cell r="B483">
            <v>1</v>
          </cell>
          <cell r="C483">
            <v>1981</v>
          </cell>
          <cell r="D483">
            <v>2001</v>
          </cell>
          <cell r="E483">
            <v>41291</v>
          </cell>
          <cell r="F483">
            <v>44305.24</v>
          </cell>
        </row>
        <row r="484">
          <cell r="A484" t="str">
            <v>119812002</v>
          </cell>
          <cell r="B484">
            <v>1</v>
          </cell>
          <cell r="C484">
            <v>1981</v>
          </cell>
          <cell r="D484">
            <v>2002</v>
          </cell>
          <cell r="E484">
            <v>349897</v>
          </cell>
          <cell r="F484">
            <v>355495.35</v>
          </cell>
        </row>
        <row r="485">
          <cell r="A485" t="str">
            <v>11982.</v>
          </cell>
          <cell r="B485">
            <v>1</v>
          </cell>
          <cell r="C485">
            <v>1982</v>
          </cell>
          <cell r="D485" t="str">
            <v>.</v>
          </cell>
          <cell r="E485" t="str">
            <v>.</v>
          </cell>
          <cell r="F485" t="str">
            <v>.</v>
          </cell>
        </row>
        <row r="486">
          <cell r="A486" t="str">
            <v>119821982</v>
          </cell>
          <cell r="B486">
            <v>1</v>
          </cell>
          <cell r="C486">
            <v>1982</v>
          </cell>
          <cell r="D486">
            <v>1982</v>
          </cell>
          <cell r="E486">
            <v>32174.58</v>
          </cell>
          <cell r="F486">
            <v>11886029.869999999</v>
          </cell>
        </row>
        <row r="487">
          <cell r="A487" t="str">
            <v>119821983</v>
          </cell>
          <cell r="B487">
            <v>1</v>
          </cell>
          <cell r="C487">
            <v>1982</v>
          </cell>
          <cell r="D487">
            <v>1983</v>
          </cell>
          <cell r="E487">
            <v>318153.28999999998</v>
          </cell>
          <cell r="F487">
            <v>47844528.060000002</v>
          </cell>
        </row>
        <row r="488">
          <cell r="A488" t="str">
            <v>119821984</v>
          </cell>
          <cell r="B488">
            <v>1</v>
          </cell>
          <cell r="C488">
            <v>1982</v>
          </cell>
          <cell r="D488">
            <v>1984</v>
          </cell>
          <cell r="E488">
            <v>1952483.04</v>
          </cell>
          <cell r="F488">
            <v>61967906.719999999</v>
          </cell>
        </row>
        <row r="489">
          <cell r="A489" t="str">
            <v>119821985</v>
          </cell>
          <cell r="B489">
            <v>1</v>
          </cell>
          <cell r="C489">
            <v>1982</v>
          </cell>
          <cell r="D489">
            <v>1985</v>
          </cell>
          <cell r="E489">
            <v>5924390.2199999997</v>
          </cell>
          <cell r="F489">
            <v>46464992.5</v>
          </cell>
        </row>
        <row r="490">
          <cell r="A490" t="str">
            <v>119821986</v>
          </cell>
          <cell r="B490">
            <v>1</v>
          </cell>
          <cell r="C490">
            <v>1982</v>
          </cell>
          <cell r="D490">
            <v>1986</v>
          </cell>
          <cell r="E490">
            <v>11032229</v>
          </cell>
          <cell r="F490">
            <v>58426684.780000001</v>
          </cell>
        </row>
        <row r="491">
          <cell r="A491" t="str">
            <v>119821987</v>
          </cell>
          <cell r="B491">
            <v>1</v>
          </cell>
          <cell r="C491">
            <v>1982</v>
          </cell>
          <cell r="D491">
            <v>1987</v>
          </cell>
          <cell r="E491">
            <v>10197205</v>
          </cell>
          <cell r="F491">
            <v>45061448.890000001</v>
          </cell>
        </row>
        <row r="492">
          <cell r="A492" t="str">
            <v>119821988</v>
          </cell>
          <cell r="B492">
            <v>1</v>
          </cell>
          <cell r="C492">
            <v>1982</v>
          </cell>
          <cell r="D492">
            <v>1988</v>
          </cell>
          <cell r="E492">
            <v>11744370</v>
          </cell>
          <cell r="F492">
            <v>44616861.630000003</v>
          </cell>
        </row>
        <row r="493">
          <cell r="A493" t="str">
            <v>119821989</v>
          </cell>
          <cell r="B493">
            <v>1</v>
          </cell>
          <cell r="C493">
            <v>1982</v>
          </cell>
          <cell r="D493">
            <v>1989</v>
          </cell>
          <cell r="E493">
            <v>10470485</v>
          </cell>
          <cell r="F493">
            <v>33097203.079999998</v>
          </cell>
        </row>
        <row r="494">
          <cell r="A494" t="str">
            <v>119821990</v>
          </cell>
          <cell r="B494">
            <v>1</v>
          </cell>
          <cell r="C494">
            <v>1982</v>
          </cell>
          <cell r="D494">
            <v>1990</v>
          </cell>
          <cell r="E494">
            <v>11862271</v>
          </cell>
          <cell r="F494">
            <v>32004407.16</v>
          </cell>
        </row>
        <row r="495">
          <cell r="A495" t="str">
            <v>119821991</v>
          </cell>
          <cell r="B495">
            <v>1</v>
          </cell>
          <cell r="C495">
            <v>1982</v>
          </cell>
          <cell r="D495">
            <v>1991</v>
          </cell>
          <cell r="E495">
            <v>4684059</v>
          </cell>
          <cell r="F495">
            <v>10618761.75</v>
          </cell>
        </row>
        <row r="496">
          <cell r="A496" t="str">
            <v>119821992</v>
          </cell>
          <cell r="B496">
            <v>1</v>
          </cell>
          <cell r="C496">
            <v>1982</v>
          </cell>
          <cell r="D496">
            <v>1992</v>
          </cell>
          <cell r="E496">
            <v>3591457</v>
          </cell>
          <cell r="F496">
            <v>7272700.4199999999</v>
          </cell>
        </row>
        <row r="497">
          <cell r="A497" t="str">
            <v>119821993</v>
          </cell>
          <cell r="B497">
            <v>1</v>
          </cell>
          <cell r="C497">
            <v>1982</v>
          </cell>
          <cell r="D497">
            <v>1993</v>
          </cell>
          <cell r="E497">
            <v>2906238</v>
          </cell>
          <cell r="F497">
            <v>5303884.3499999996</v>
          </cell>
        </row>
        <row r="498">
          <cell r="A498" t="str">
            <v>119821994</v>
          </cell>
          <cell r="B498">
            <v>1</v>
          </cell>
          <cell r="C498">
            <v>1982</v>
          </cell>
          <cell r="D498">
            <v>1994</v>
          </cell>
          <cell r="E498">
            <v>2584542</v>
          </cell>
          <cell r="F498">
            <v>4199880.75</v>
          </cell>
        </row>
        <row r="499">
          <cell r="A499" t="str">
            <v>119821995</v>
          </cell>
          <cell r="B499">
            <v>1</v>
          </cell>
          <cell r="C499">
            <v>1982</v>
          </cell>
          <cell r="D499">
            <v>1995</v>
          </cell>
          <cell r="E499">
            <v>6213096</v>
          </cell>
          <cell r="F499">
            <v>9176742.7899999991</v>
          </cell>
        </row>
        <row r="500">
          <cell r="A500" t="str">
            <v>119821996</v>
          </cell>
          <cell r="B500">
            <v>1</v>
          </cell>
          <cell r="C500">
            <v>1982</v>
          </cell>
          <cell r="D500">
            <v>1996</v>
          </cell>
          <cell r="E500">
            <v>590117</v>
          </cell>
          <cell r="F500">
            <v>782495.14</v>
          </cell>
        </row>
        <row r="501">
          <cell r="A501" t="str">
            <v>119821997</v>
          </cell>
          <cell r="B501">
            <v>1</v>
          </cell>
          <cell r="C501">
            <v>1982</v>
          </cell>
          <cell r="D501">
            <v>1997</v>
          </cell>
          <cell r="E501">
            <v>571701</v>
          </cell>
          <cell r="F501">
            <v>695760.12</v>
          </cell>
        </row>
        <row r="502">
          <cell r="A502" t="str">
            <v>119821998</v>
          </cell>
          <cell r="B502">
            <v>1</v>
          </cell>
          <cell r="C502">
            <v>1982</v>
          </cell>
          <cell r="D502">
            <v>1998</v>
          </cell>
          <cell r="E502">
            <v>1231542</v>
          </cell>
          <cell r="F502">
            <v>1421199.47</v>
          </cell>
        </row>
        <row r="503">
          <cell r="A503" t="str">
            <v>119821999</v>
          </cell>
          <cell r="B503">
            <v>1</v>
          </cell>
          <cell r="C503">
            <v>1982</v>
          </cell>
          <cell r="D503">
            <v>1999</v>
          </cell>
          <cell r="E503">
            <v>1054548</v>
          </cell>
          <cell r="F503">
            <v>1156839.1599999999</v>
          </cell>
        </row>
        <row r="504">
          <cell r="A504" t="str">
            <v>119822000</v>
          </cell>
          <cell r="B504">
            <v>1</v>
          </cell>
          <cell r="C504">
            <v>1982</v>
          </cell>
          <cell r="D504">
            <v>2000</v>
          </cell>
          <cell r="E504">
            <v>243450</v>
          </cell>
          <cell r="F504">
            <v>264143.25</v>
          </cell>
        </row>
        <row r="505">
          <cell r="A505" t="str">
            <v>119822001</v>
          </cell>
          <cell r="B505">
            <v>1</v>
          </cell>
          <cell r="C505">
            <v>1982</v>
          </cell>
          <cell r="D505">
            <v>2001</v>
          </cell>
          <cell r="E505">
            <v>875814</v>
          </cell>
          <cell r="F505">
            <v>939748.42</v>
          </cell>
        </row>
        <row r="506">
          <cell r="A506" t="str">
            <v>119822002</v>
          </cell>
          <cell r="B506">
            <v>1</v>
          </cell>
          <cell r="C506">
            <v>1982</v>
          </cell>
          <cell r="D506">
            <v>2002</v>
          </cell>
          <cell r="E506">
            <v>652014</v>
          </cell>
          <cell r="F506">
            <v>662446.22</v>
          </cell>
        </row>
        <row r="507">
          <cell r="A507" t="str">
            <v>11983.</v>
          </cell>
          <cell r="B507">
            <v>1</v>
          </cell>
          <cell r="C507">
            <v>1983</v>
          </cell>
          <cell r="D507" t="str">
            <v>.</v>
          </cell>
          <cell r="E507" t="str">
            <v>.</v>
          </cell>
          <cell r="F507" t="str">
            <v>.</v>
          </cell>
        </row>
        <row r="508">
          <cell r="A508" t="str">
            <v>119831983</v>
          </cell>
          <cell r="B508">
            <v>1</v>
          </cell>
          <cell r="C508">
            <v>1983</v>
          </cell>
          <cell r="D508">
            <v>1983</v>
          </cell>
          <cell r="E508">
            <v>84188.54</v>
          </cell>
          <cell r="F508">
            <v>12660441.02</v>
          </cell>
        </row>
        <row r="509">
          <cell r="A509" t="str">
            <v>119831984</v>
          </cell>
          <cell r="B509">
            <v>1</v>
          </cell>
          <cell r="C509">
            <v>1983</v>
          </cell>
          <cell r="D509">
            <v>1984</v>
          </cell>
          <cell r="E509">
            <v>1319541.1100000001</v>
          </cell>
          <cell r="F509">
            <v>41879595.75</v>
          </cell>
        </row>
        <row r="510">
          <cell r="A510" t="str">
            <v>119831985</v>
          </cell>
          <cell r="B510">
            <v>1</v>
          </cell>
          <cell r="C510">
            <v>1983</v>
          </cell>
          <cell r="D510">
            <v>1985</v>
          </cell>
          <cell r="E510">
            <v>7289210.6699999999</v>
          </cell>
          <cell r="F510">
            <v>57169279.280000001</v>
          </cell>
        </row>
        <row r="511">
          <cell r="A511" t="str">
            <v>119831986</v>
          </cell>
          <cell r="B511">
            <v>1</v>
          </cell>
          <cell r="C511">
            <v>1983</v>
          </cell>
          <cell r="D511">
            <v>1986</v>
          </cell>
          <cell r="E511">
            <v>12278082</v>
          </cell>
          <cell r="F511">
            <v>65024722.270000003</v>
          </cell>
        </row>
        <row r="512">
          <cell r="A512" t="str">
            <v>119831987</v>
          </cell>
          <cell r="B512">
            <v>1</v>
          </cell>
          <cell r="C512">
            <v>1983</v>
          </cell>
          <cell r="D512">
            <v>1987</v>
          </cell>
          <cell r="E512">
            <v>14889180</v>
          </cell>
          <cell r="F512">
            <v>65795286.420000002</v>
          </cell>
        </row>
        <row r="513">
          <cell r="A513" t="str">
            <v>119831988</v>
          </cell>
          <cell r="B513">
            <v>1</v>
          </cell>
          <cell r="C513">
            <v>1983</v>
          </cell>
          <cell r="D513">
            <v>1988</v>
          </cell>
          <cell r="E513">
            <v>13441382</v>
          </cell>
          <cell r="F513">
            <v>51063810.219999999</v>
          </cell>
        </row>
        <row r="514">
          <cell r="A514" t="str">
            <v>119831989</v>
          </cell>
          <cell r="B514">
            <v>1</v>
          </cell>
          <cell r="C514">
            <v>1983</v>
          </cell>
          <cell r="D514">
            <v>1989</v>
          </cell>
          <cell r="E514">
            <v>10804887</v>
          </cell>
          <cell r="F514">
            <v>34154247.810000002</v>
          </cell>
        </row>
        <row r="515">
          <cell r="A515" t="str">
            <v>119831990</v>
          </cell>
          <cell r="B515">
            <v>1</v>
          </cell>
          <cell r="C515">
            <v>1983</v>
          </cell>
          <cell r="D515">
            <v>1990</v>
          </cell>
          <cell r="E515">
            <v>10901188</v>
          </cell>
          <cell r="F515">
            <v>29411405.219999999</v>
          </cell>
        </row>
        <row r="516">
          <cell r="A516" t="str">
            <v>119831991</v>
          </cell>
          <cell r="B516">
            <v>1</v>
          </cell>
          <cell r="C516">
            <v>1983</v>
          </cell>
          <cell r="D516">
            <v>1991</v>
          </cell>
          <cell r="E516">
            <v>9645411</v>
          </cell>
          <cell r="F516">
            <v>21866146.739999998</v>
          </cell>
        </row>
        <row r="517">
          <cell r="A517" t="str">
            <v>119831992</v>
          </cell>
          <cell r="B517">
            <v>1</v>
          </cell>
          <cell r="C517">
            <v>1983</v>
          </cell>
          <cell r="D517">
            <v>1992</v>
          </cell>
          <cell r="E517">
            <v>6654321</v>
          </cell>
          <cell r="F517">
            <v>13475000.02</v>
          </cell>
        </row>
        <row r="518">
          <cell r="A518" t="str">
            <v>119831993</v>
          </cell>
          <cell r="B518">
            <v>1</v>
          </cell>
          <cell r="C518">
            <v>1983</v>
          </cell>
          <cell r="D518">
            <v>1993</v>
          </cell>
          <cell r="E518">
            <v>5783463</v>
          </cell>
          <cell r="F518">
            <v>10554819.970000001</v>
          </cell>
        </row>
        <row r="519">
          <cell r="A519" t="str">
            <v>119831994</v>
          </cell>
          <cell r="B519">
            <v>1</v>
          </cell>
          <cell r="C519">
            <v>1983</v>
          </cell>
          <cell r="D519">
            <v>1994</v>
          </cell>
          <cell r="E519">
            <v>2597693</v>
          </cell>
          <cell r="F519">
            <v>4221251.13</v>
          </cell>
        </row>
        <row r="520">
          <cell r="A520" t="str">
            <v>119831995</v>
          </cell>
          <cell r="B520">
            <v>1</v>
          </cell>
          <cell r="C520">
            <v>1983</v>
          </cell>
          <cell r="D520">
            <v>1995</v>
          </cell>
          <cell r="E520">
            <v>2254579</v>
          </cell>
          <cell r="F520">
            <v>3330013.18</v>
          </cell>
        </row>
        <row r="521">
          <cell r="A521" t="str">
            <v>119831996</v>
          </cell>
          <cell r="B521">
            <v>1</v>
          </cell>
          <cell r="C521">
            <v>1983</v>
          </cell>
          <cell r="D521">
            <v>1996</v>
          </cell>
          <cell r="E521">
            <v>1519106</v>
          </cell>
          <cell r="F521">
            <v>2014334.56</v>
          </cell>
        </row>
        <row r="522">
          <cell r="A522" t="str">
            <v>119831997</v>
          </cell>
          <cell r="B522">
            <v>1</v>
          </cell>
          <cell r="C522">
            <v>1983</v>
          </cell>
          <cell r="D522">
            <v>1997</v>
          </cell>
          <cell r="E522">
            <v>2141096</v>
          </cell>
          <cell r="F522">
            <v>2605713.83</v>
          </cell>
        </row>
        <row r="523">
          <cell r="A523" t="str">
            <v>119831998</v>
          </cell>
          <cell r="B523">
            <v>1</v>
          </cell>
          <cell r="C523">
            <v>1983</v>
          </cell>
          <cell r="D523">
            <v>1998</v>
          </cell>
          <cell r="E523">
            <v>1466052</v>
          </cell>
          <cell r="F523">
            <v>1691824.01</v>
          </cell>
        </row>
        <row r="524">
          <cell r="A524" t="str">
            <v>119831999</v>
          </cell>
          <cell r="B524">
            <v>1</v>
          </cell>
          <cell r="C524">
            <v>1983</v>
          </cell>
          <cell r="D524">
            <v>1999</v>
          </cell>
          <cell r="E524">
            <v>664628</v>
          </cell>
          <cell r="F524">
            <v>729096.92</v>
          </cell>
        </row>
        <row r="525">
          <cell r="A525" t="str">
            <v>119832000</v>
          </cell>
          <cell r="B525">
            <v>1</v>
          </cell>
          <cell r="C525">
            <v>1983</v>
          </cell>
          <cell r="D525">
            <v>2000</v>
          </cell>
          <cell r="E525">
            <v>1655573</v>
          </cell>
          <cell r="F525">
            <v>1796296.7</v>
          </cell>
        </row>
        <row r="526">
          <cell r="A526" t="str">
            <v>119832001</v>
          </cell>
          <cell r="B526">
            <v>1</v>
          </cell>
          <cell r="C526">
            <v>1983</v>
          </cell>
          <cell r="D526">
            <v>2001</v>
          </cell>
          <cell r="E526">
            <v>410112</v>
          </cell>
          <cell r="F526">
            <v>440050.18</v>
          </cell>
        </row>
        <row r="527">
          <cell r="A527" t="str">
            <v>119832002</v>
          </cell>
          <cell r="B527">
            <v>1</v>
          </cell>
          <cell r="C527">
            <v>1983</v>
          </cell>
          <cell r="D527">
            <v>2002</v>
          </cell>
          <cell r="E527">
            <v>97052</v>
          </cell>
          <cell r="F527">
            <v>98604.83</v>
          </cell>
        </row>
        <row r="528">
          <cell r="A528" t="str">
            <v>11984.</v>
          </cell>
          <cell r="B528">
            <v>1</v>
          </cell>
          <cell r="C528">
            <v>1984</v>
          </cell>
          <cell r="D528" t="str">
            <v>.</v>
          </cell>
          <cell r="E528" t="str">
            <v>.</v>
          </cell>
          <cell r="F528" t="str">
            <v>.</v>
          </cell>
        </row>
        <row r="529">
          <cell r="A529" t="str">
            <v>119841984</v>
          </cell>
          <cell r="B529">
            <v>1</v>
          </cell>
          <cell r="C529">
            <v>1984</v>
          </cell>
          <cell r="D529">
            <v>1984</v>
          </cell>
          <cell r="E529">
            <v>398838.59</v>
          </cell>
          <cell r="F529">
            <v>12658339.17</v>
          </cell>
        </row>
        <row r="530">
          <cell r="A530" t="str">
            <v>119841985</v>
          </cell>
          <cell r="B530">
            <v>1</v>
          </cell>
          <cell r="C530">
            <v>1984</v>
          </cell>
          <cell r="D530">
            <v>1985</v>
          </cell>
          <cell r="E530">
            <v>7127833.2300000004</v>
          </cell>
          <cell r="F530">
            <v>55903596.020000003</v>
          </cell>
        </row>
        <row r="531">
          <cell r="A531" t="str">
            <v>119841986</v>
          </cell>
          <cell r="B531">
            <v>1</v>
          </cell>
          <cell r="C531">
            <v>1984</v>
          </cell>
          <cell r="D531">
            <v>1986</v>
          </cell>
          <cell r="E531">
            <v>13107130</v>
          </cell>
          <cell r="F531">
            <v>69415360.480000004</v>
          </cell>
        </row>
        <row r="532">
          <cell r="A532" t="str">
            <v>119841987</v>
          </cell>
          <cell r="B532">
            <v>1</v>
          </cell>
          <cell r="C532">
            <v>1984</v>
          </cell>
          <cell r="D532">
            <v>1987</v>
          </cell>
          <cell r="E532">
            <v>15243578</v>
          </cell>
          <cell r="F532">
            <v>67361371.180000007</v>
          </cell>
        </row>
        <row r="533">
          <cell r="A533" t="str">
            <v>119841988</v>
          </cell>
          <cell r="B533">
            <v>1</v>
          </cell>
          <cell r="C533">
            <v>1984</v>
          </cell>
          <cell r="D533">
            <v>1988</v>
          </cell>
          <cell r="E533">
            <v>17406403</v>
          </cell>
          <cell r="F533">
            <v>66126925</v>
          </cell>
        </row>
        <row r="534">
          <cell r="A534" t="str">
            <v>119841989</v>
          </cell>
          <cell r="B534">
            <v>1</v>
          </cell>
          <cell r="C534">
            <v>1984</v>
          </cell>
          <cell r="D534">
            <v>1989</v>
          </cell>
          <cell r="E534">
            <v>14872214</v>
          </cell>
          <cell r="F534">
            <v>47011068.450000003</v>
          </cell>
        </row>
        <row r="535">
          <cell r="A535" t="str">
            <v>119841990</v>
          </cell>
          <cell r="B535">
            <v>1</v>
          </cell>
          <cell r="C535">
            <v>1984</v>
          </cell>
          <cell r="D535">
            <v>1990</v>
          </cell>
          <cell r="E535">
            <v>12223703</v>
          </cell>
          <cell r="F535">
            <v>32979550.690000001</v>
          </cell>
        </row>
        <row r="536">
          <cell r="A536" t="str">
            <v>119841991</v>
          </cell>
          <cell r="B536">
            <v>1</v>
          </cell>
          <cell r="C536">
            <v>1984</v>
          </cell>
          <cell r="D536">
            <v>1991</v>
          </cell>
          <cell r="E536">
            <v>11126843</v>
          </cell>
          <cell r="F536">
            <v>25224553.079999998</v>
          </cell>
        </row>
        <row r="537">
          <cell r="A537" t="str">
            <v>119841992</v>
          </cell>
          <cell r="B537">
            <v>1</v>
          </cell>
          <cell r="C537">
            <v>1984</v>
          </cell>
          <cell r="D537">
            <v>1992</v>
          </cell>
          <cell r="E537">
            <v>9467000</v>
          </cell>
          <cell r="F537">
            <v>19170675</v>
          </cell>
        </row>
        <row r="538">
          <cell r="A538" t="str">
            <v>119841993</v>
          </cell>
          <cell r="B538">
            <v>1</v>
          </cell>
          <cell r="C538">
            <v>1984</v>
          </cell>
          <cell r="D538">
            <v>1993</v>
          </cell>
          <cell r="E538">
            <v>7740424</v>
          </cell>
          <cell r="F538">
            <v>14126273.800000001</v>
          </cell>
        </row>
        <row r="539">
          <cell r="A539" t="str">
            <v>119841994</v>
          </cell>
          <cell r="B539">
            <v>1</v>
          </cell>
          <cell r="C539">
            <v>1984</v>
          </cell>
          <cell r="D539">
            <v>1994</v>
          </cell>
          <cell r="E539">
            <v>6890140</v>
          </cell>
          <cell r="F539">
            <v>11196477.5</v>
          </cell>
        </row>
        <row r="540">
          <cell r="A540" t="str">
            <v>119841995</v>
          </cell>
          <cell r="B540">
            <v>1</v>
          </cell>
          <cell r="C540">
            <v>1984</v>
          </cell>
          <cell r="D540">
            <v>1995</v>
          </cell>
          <cell r="E540">
            <v>5311547</v>
          </cell>
          <cell r="F540">
            <v>7845154.9199999999</v>
          </cell>
        </row>
        <row r="541">
          <cell r="A541" t="str">
            <v>119841996</v>
          </cell>
          <cell r="B541">
            <v>1</v>
          </cell>
          <cell r="C541">
            <v>1984</v>
          </cell>
          <cell r="D541">
            <v>1996</v>
          </cell>
          <cell r="E541">
            <v>4740788</v>
          </cell>
          <cell r="F541">
            <v>6286284.8899999997</v>
          </cell>
        </row>
        <row r="542">
          <cell r="A542" t="str">
            <v>119841997</v>
          </cell>
          <cell r="B542">
            <v>1</v>
          </cell>
          <cell r="C542">
            <v>1984</v>
          </cell>
          <cell r="D542">
            <v>1997</v>
          </cell>
          <cell r="E542">
            <v>1572652.51</v>
          </cell>
          <cell r="F542">
            <v>1913918.1</v>
          </cell>
        </row>
        <row r="543">
          <cell r="A543" t="str">
            <v>119841998</v>
          </cell>
          <cell r="B543">
            <v>1</v>
          </cell>
          <cell r="C543">
            <v>1984</v>
          </cell>
          <cell r="D543">
            <v>1998</v>
          </cell>
          <cell r="E543">
            <v>1049255</v>
          </cell>
          <cell r="F543">
            <v>1210840.27</v>
          </cell>
        </row>
        <row r="544">
          <cell r="A544" t="str">
            <v>119841999</v>
          </cell>
          <cell r="B544">
            <v>1</v>
          </cell>
          <cell r="C544">
            <v>1984</v>
          </cell>
          <cell r="D544">
            <v>1999</v>
          </cell>
          <cell r="E544">
            <v>2519258</v>
          </cell>
          <cell r="F544">
            <v>2763626.03</v>
          </cell>
        </row>
        <row r="545">
          <cell r="A545" t="str">
            <v>119842000</v>
          </cell>
          <cell r="B545">
            <v>1</v>
          </cell>
          <cell r="C545">
            <v>1984</v>
          </cell>
          <cell r="D545">
            <v>2000</v>
          </cell>
          <cell r="E545">
            <v>1677022</v>
          </cell>
          <cell r="F545">
            <v>1819568.87</v>
          </cell>
        </row>
        <row r="546">
          <cell r="A546" t="str">
            <v>119842001</v>
          </cell>
          <cell r="B546">
            <v>1</v>
          </cell>
          <cell r="C546">
            <v>1984</v>
          </cell>
          <cell r="D546">
            <v>2001</v>
          </cell>
          <cell r="E546">
            <v>38354</v>
          </cell>
          <cell r="F546">
            <v>41153.839999999997</v>
          </cell>
        </row>
        <row r="547">
          <cell r="A547" t="str">
            <v>119842002</v>
          </cell>
          <cell r="B547">
            <v>1</v>
          </cell>
          <cell r="C547">
            <v>1984</v>
          </cell>
          <cell r="D547">
            <v>2002</v>
          </cell>
          <cell r="E547">
            <v>-108479</v>
          </cell>
          <cell r="F547">
            <v>-110214.66</v>
          </cell>
        </row>
        <row r="548">
          <cell r="A548" t="str">
            <v>11985.</v>
          </cell>
          <cell r="B548">
            <v>1</v>
          </cell>
          <cell r="C548">
            <v>1985</v>
          </cell>
          <cell r="D548" t="str">
            <v>.</v>
          </cell>
          <cell r="E548" t="str">
            <v>.</v>
          </cell>
          <cell r="F548" t="str">
            <v>.</v>
          </cell>
        </row>
        <row r="549">
          <cell r="A549" t="str">
            <v>119851985</v>
          </cell>
          <cell r="B549">
            <v>1</v>
          </cell>
          <cell r="C549">
            <v>1985</v>
          </cell>
          <cell r="D549">
            <v>1985</v>
          </cell>
          <cell r="E549">
            <v>2170238.83</v>
          </cell>
          <cell r="F549">
            <v>17021183.140000001</v>
          </cell>
        </row>
        <row r="550">
          <cell r="A550" t="str">
            <v>119851986</v>
          </cell>
          <cell r="B550">
            <v>1</v>
          </cell>
          <cell r="C550">
            <v>1985</v>
          </cell>
          <cell r="D550">
            <v>1986</v>
          </cell>
          <cell r="E550">
            <v>12223462</v>
          </cell>
          <cell r="F550">
            <v>64735454.75</v>
          </cell>
        </row>
        <row r="551">
          <cell r="A551" t="str">
            <v>119851987</v>
          </cell>
          <cell r="B551">
            <v>1</v>
          </cell>
          <cell r="C551">
            <v>1985</v>
          </cell>
          <cell r="D551">
            <v>1987</v>
          </cell>
          <cell r="E551">
            <v>14955957</v>
          </cell>
          <cell r="F551">
            <v>66090373.979999997</v>
          </cell>
        </row>
        <row r="552">
          <cell r="A552" t="str">
            <v>119851988</v>
          </cell>
          <cell r="B552">
            <v>1</v>
          </cell>
          <cell r="C552">
            <v>1985</v>
          </cell>
          <cell r="D552">
            <v>1988</v>
          </cell>
          <cell r="E552">
            <v>18625090</v>
          </cell>
          <cell r="F552">
            <v>70756716.909999996</v>
          </cell>
        </row>
        <row r="553">
          <cell r="A553" t="str">
            <v>119851989</v>
          </cell>
          <cell r="B553">
            <v>1</v>
          </cell>
          <cell r="C553">
            <v>1985</v>
          </cell>
          <cell r="D553">
            <v>1989</v>
          </cell>
          <cell r="E553">
            <v>17536887</v>
          </cell>
          <cell r="F553">
            <v>55434099.810000002</v>
          </cell>
        </row>
        <row r="554">
          <cell r="A554" t="str">
            <v>119851990</v>
          </cell>
          <cell r="B554">
            <v>1</v>
          </cell>
          <cell r="C554">
            <v>1985</v>
          </cell>
          <cell r="D554">
            <v>1990</v>
          </cell>
          <cell r="E554">
            <v>17452002</v>
          </cell>
          <cell r="F554">
            <v>47085501.399999999</v>
          </cell>
        </row>
        <row r="555">
          <cell r="A555" t="str">
            <v>119851991</v>
          </cell>
          <cell r="B555">
            <v>1</v>
          </cell>
          <cell r="C555">
            <v>1985</v>
          </cell>
          <cell r="D555">
            <v>1991</v>
          </cell>
          <cell r="E555">
            <v>19975930</v>
          </cell>
          <cell r="F555">
            <v>45285433.310000002</v>
          </cell>
        </row>
        <row r="556">
          <cell r="A556" t="str">
            <v>119851992</v>
          </cell>
          <cell r="B556">
            <v>1</v>
          </cell>
          <cell r="C556">
            <v>1985</v>
          </cell>
          <cell r="D556">
            <v>1992</v>
          </cell>
          <cell r="E556">
            <v>11942130</v>
          </cell>
          <cell r="F556">
            <v>24182813.25</v>
          </cell>
        </row>
        <row r="557">
          <cell r="A557" t="str">
            <v>119851993</v>
          </cell>
          <cell r="B557">
            <v>1</v>
          </cell>
          <cell r="C557">
            <v>1985</v>
          </cell>
          <cell r="D557">
            <v>1993</v>
          </cell>
          <cell r="E557">
            <v>9610269</v>
          </cell>
          <cell r="F557">
            <v>17538740.920000002</v>
          </cell>
        </row>
        <row r="558">
          <cell r="A558" t="str">
            <v>119851994</v>
          </cell>
          <cell r="B558">
            <v>1</v>
          </cell>
          <cell r="C558">
            <v>1985</v>
          </cell>
          <cell r="D558">
            <v>1994</v>
          </cell>
          <cell r="E558">
            <v>5267106</v>
          </cell>
          <cell r="F558">
            <v>8559047.25</v>
          </cell>
        </row>
        <row r="559">
          <cell r="A559" t="str">
            <v>119851995</v>
          </cell>
          <cell r="B559">
            <v>1</v>
          </cell>
          <cell r="C559">
            <v>1985</v>
          </cell>
          <cell r="D559">
            <v>1995</v>
          </cell>
          <cell r="E559">
            <v>8469338</v>
          </cell>
          <cell r="F559">
            <v>12509212.23</v>
          </cell>
        </row>
        <row r="560">
          <cell r="A560" t="str">
            <v>119851996</v>
          </cell>
          <cell r="B560">
            <v>1</v>
          </cell>
          <cell r="C560">
            <v>1985</v>
          </cell>
          <cell r="D560">
            <v>1996</v>
          </cell>
          <cell r="E560">
            <v>5782970</v>
          </cell>
          <cell r="F560">
            <v>7668218.2199999997</v>
          </cell>
        </row>
        <row r="561">
          <cell r="A561" t="str">
            <v>119851997</v>
          </cell>
          <cell r="B561">
            <v>1</v>
          </cell>
          <cell r="C561">
            <v>1985</v>
          </cell>
          <cell r="D561">
            <v>1997</v>
          </cell>
          <cell r="E561">
            <v>3370089</v>
          </cell>
          <cell r="F561">
            <v>4101398.31</v>
          </cell>
        </row>
        <row r="562">
          <cell r="A562" t="str">
            <v>119851998</v>
          </cell>
          <cell r="B562">
            <v>1</v>
          </cell>
          <cell r="C562">
            <v>1985</v>
          </cell>
          <cell r="D562">
            <v>1998</v>
          </cell>
          <cell r="E562">
            <v>4463874</v>
          </cell>
          <cell r="F562">
            <v>5151310.5999999996</v>
          </cell>
        </row>
        <row r="563">
          <cell r="A563" t="str">
            <v>119851999</v>
          </cell>
          <cell r="B563">
            <v>1</v>
          </cell>
          <cell r="C563">
            <v>1985</v>
          </cell>
          <cell r="D563">
            <v>1999</v>
          </cell>
          <cell r="E563">
            <v>605166.5</v>
          </cell>
          <cell r="F563">
            <v>663867.65</v>
          </cell>
        </row>
        <row r="564">
          <cell r="A564" t="str">
            <v>119852000</v>
          </cell>
          <cell r="B564">
            <v>1</v>
          </cell>
          <cell r="C564">
            <v>1985</v>
          </cell>
          <cell r="D564">
            <v>2000</v>
          </cell>
          <cell r="E564">
            <v>9318651</v>
          </cell>
          <cell r="F564">
            <v>10110736.33</v>
          </cell>
        </row>
        <row r="565">
          <cell r="A565" t="str">
            <v>119852001</v>
          </cell>
          <cell r="B565">
            <v>1</v>
          </cell>
          <cell r="C565">
            <v>1985</v>
          </cell>
          <cell r="D565">
            <v>2001</v>
          </cell>
          <cell r="E565">
            <v>2277467</v>
          </cell>
          <cell r="F565">
            <v>2443722.09</v>
          </cell>
        </row>
        <row r="566">
          <cell r="A566" t="str">
            <v>119852002</v>
          </cell>
          <cell r="B566">
            <v>1</v>
          </cell>
          <cell r="C566">
            <v>1985</v>
          </cell>
          <cell r="D566">
            <v>2002</v>
          </cell>
          <cell r="E566">
            <v>2670627</v>
          </cell>
          <cell r="F566">
            <v>2713357.03</v>
          </cell>
        </row>
        <row r="567">
          <cell r="A567" t="str">
            <v>11986.</v>
          </cell>
          <cell r="B567">
            <v>1</v>
          </cell>
          <cell r="C567">
            <v>1986</v>
          </cell>
          <cell r="D567" t="str">
            <v>.</v>
          </cell>
          <cell r="E567" t="str">
            <v>.</v>
          </cell>
          <cell r="F567" t="str">
            <v>.</v>
          </cell>
        </row>
        <row r="568">
          <cell r="A568" t="str">
            <v>119861986</v>
          </cell>
          <cell r="B568">
            <v>1</v>
          </cell>
          <cell r="C568">
            <v>1986</v>
          </cell>
          <cell r="D568">
            <v>1986</v>
          </cell>
          <cell r="E568">
            <v>3537624</v>
          </cell>
          <cell r="F568">
            <v>18735256.699999999</v>
          </cell>
        </row>
        <row r="569">
          <cell r="A569" t="str">
            <v>119861987</v>
          </cell>
          <cell r="B569">
            <v>1</v>
          </cell>
          <cell r="C569">
            <v>1986</v>
          </cell>
          <cell r="D569">
            <v>1987</v>
          </cell>
          <cell r="E569">
            <v>19329931</v>
          </cell>
          <cell r="F569">
            <v>85418965.090000004</v>
          </cell>
        </row>
        <row r="570">
          <cell r="A570" t="str">
            <v>119861988</v>
          </cell>
          <cell r="B570">
            <v>1</v>
          </cell>
          <cell r="C570">
            <v>1986</v>
          </cell>
          <cell r="D570">
            <v>1988</v>
          </cell>
          <cell r="E570">
            <v>25167841</v>
          </cell>
          <cell r="F570">
            <v>95612627.959999993</v>
          </cell>
        </row>
        <row r="571">
          <cell r="A571" t="str">
            <v>119861989</v>
          </cell>
          <cell r="B571">
            <v>1</v>
          </cell>
          <cell r="C571">
            <v>1986</v>
          </cell>
          <cell r="D571">
            <v>1989</v>
          </cell>
          <cell r="E571">
            <v>25211925</v>
          </cell>
          <cell r="F571">
            <v>79694894.920000002</v>
          </cell>
        </row>
        <row r="572">
          <cell r="A572" t="str">
            <v>119861990</v>
          </cell>
          <cell r="B572">
            <v>1</v>
          </cell>
          <cell r="C572">
            <v>1986</v>
          </cell>
          <cell r="D572">
            <v>1990</v>
          </cell>
          <cell r="E572">
            <v>29299952</v>
          </cell>
          <cell r="F572">
            <v>79051270.5</v>
          </cell>
        </row>
        <row r="573">
          <cell r="A573" t="str">
            <v>119861991</v>
          </cell>
          <cell r="B573">
            <v>1</v>
          </cell>
          <cell r="C573">
            <v>1986</v>
          </cell>
          <cell r="D573">
            <v>1991</v>
          </cell>
          <cell r="E573">
            <v>22626093</v>
          </cell>
          <cell r="F573">
            <v>51293352.829999998</v>
          </cell>
        </row>
        <row r="574">
          <cell r="A574" t="str">
            <v>119861992</v>
          </cell>
          <cell r="B574">
            <v>1</v>
          </cell>
          <cell r="C574">
            <v>1986</v>
          </cell>
          <cell r="D574">
            <v>1992</v>
          </cell>
          <cell r="E574">
            <v>24160680</v>
          </cell>
          <cell r="F574">
            <v>48925377</v>
          </cell>
        </row>
        <row r="575">
          <cell r="A575" t="str">
            <v>119861993</v>
          </cell>
          <cell r="B575">
            <v>1</v>
          </cell>
          <cell r="C575">
            <v>1986</v>
          </cell>
          <cell r="D575">
            <v>1993</v>
          </cell>
          <cell r="E575">
            <v>17106288</v>
          </cell>
          <cell r="F575">
            <v>31218975.600000001</v>
          </cell>
        </row>
        <row r="576">
          <cell r="A576" t="str">
            <v>119861994</v>
          </cell>
          <cell r="B576">
            <v>1</v>
          </cell>
          <cell r="C576">
            <v>1986</v>
          </cell>
          <cell r="D576">
            <v>1994</v>
          </cell>
          <cell r="E576">
            <v>14886284</v>
          </cell>
          <cell r="F576">
            <v>24190211.5</v>
          </cell>
        </row>
        <row r="577">
          <cell r="A577" t="str">
            <v>119861995</v>
          </cell>
          <cell r="B577">
            <v>1</v>
          </cell>
          <cell r="C577">
            <v>1986</v>
          </cell>
          <cell r="D577">
            <v>1995</v>
          </cell>
          <cell r="E577">
            <v>8455100</v>
          </cell>
          <cell r="F577">
            <v>12488182.699999999</v>
          </cell>
        </row>
        <row r="578">
          <cell r="A578" t="str">
            <v>119861996</v>
          </cell>
          <cell r="B578">
            <v>1</v>
          </cell>
          <cell r="C578">
            <v>1986</v>
          </cell>
          <cell r="D578">
            <v>1996</v>
          </cell>
          <cell r="E578">
            <v>9913835</v>
          </cell>
          <cell r="F578">
            <v>13145745.210000001</v>
          </cell>
        </row>
        <row r="579">
          <cell r="A579" t="str">
            <v>119861997</v>
          </cell>
          <cell r="B579">
            <v>1</v>
          </cell>
          <cell r="C579">
            <v>1986</v>
          </cell>
          <cell r="D579">
            <v>1997</v>
          </cell>
          <cell r="E579">
            <v>3541896</v>
          </cell>
          <cell r="F579">
            <v>4310487.43</v>
          </cell>
        </row>
        <row r="580">
          <cell r="A580" t="str">
            <v>119861998</v>
          </cell>
          <cell r="B580">
            <v>1</v>
          </cell>
          <cell r="C580">
            <v>1986</v>
          </cell>
          <cell r="D580">
            <v>1998</v>
          </cell>
          <cell r="E580">
            <v>5193798</v>
          </cell>
          <cell r="F580">
            <v>5993642.8899999997</v>
          </cell>
        </row>
        <row r="581">
          <cell r="A581" t="str">
            <v>119861999</v>
          </cell>
          <cell r="B581">
            <v>1</v>
          </cell>
          <cell r="C581">
            <v>1986</v>
          </cell>
          <cell r="D581">
            <v>1999</v>
          </cell>
          <cell r="E581">
            <v>2817447.5</v>
          </cell>
          <cell r="F581">
            <v>3090739.91</v>
          </cell>
        </row>
        <row r="582">
          <cell r="A582" t="str">
            <v>119862000</v>
          </cell>
          <cell r="B582">
            <v>1</v>
          </cell>
          <cell r="C582">
            <v>1986</v>
          </cell>
          <cell r="D582">
            <v>2000</v>
          </cell>
          <cell r="E582">
            <v>962412</v>
          </cell>
          <cell r="F582">
            <v>1044217.02</v>
          </cell>
        </row>
        <row r="583">
          <cell r="A583" t="str">
            <v>119862001</v>
          </cell>
          <cell r="B583">
            <v>1</v>
          </cell>
          <cell r="C583">
            <v>1986</v>
          </cell>
          <cell r="D583">
            <v>2001</v>
          </cell>
          <cell r="E583">
            <v>2308762</v>
          </cell>
          <cell r="F583">
            <v>2477301.63</v>
          </cell>
        </row>
        <row r="584">
          <cell r="A584" t="str">
            <v>119862002</v>
          </cell>
          <cell r="B584">
            <v>1</v>
          </cell>
          <cell r="C584">
            <v>1986</v>
          </cell>
          <cell r="D584">
            <v>2002</v>
          </cell>
          <cell r="E584">
            <v>3546176.18</v>
          </cell>
          <cell r="F584">
            <v>3602915</v>
          </cell>
        </row>
        <row r="585">
          <cell r="A585" t="str">
            <v>11987.</v>
          </cell>
          <cell r="B585">
            <v>1</v>
          </cell>
          <cell r="C585">
            <v>1987</v>
          </cell>
          <cell r="D585" t="str">
            <v>.</v>
          </cell>
          <cell r="E585" t="str">
            <v>.</v>
          </cell>
          <cell r="F585" t="str">
            <v>.</v>
          </cell>
        </row>
        <row r="586">
          <cell r="A586" t="str">
            <v>119871987</v>
          </cell>
          <cell r="B586">
            <v>1</v>
          </cell>
          <cell r="C586">
            <v>1987</v>
          </cell>
          <cell r="D586">
            <v>1987</v>
          </cell>
          <cell r="E586">
            <v>5302046</v>
          </cell>
          <cell r="F586">
            <v>23429741.27</v>
          </cell>
        </row>
        <row r="587">
          <cell r="A587" t="str">
            <v>119871988</v>
          </cell>
          <cell r="B587">
            <v>1</v>
          </cell>
          <cell r="C587">
            <v>1987</v>
          </cell>
          <cell r="D587">
            <v>1988</v>
          </cell>
          <cell r="E587">
            <v>25901599</v>
          </cell>
          <cell r="F587">
            <v>98400174.599999994</v>
          </cell>
        </row>
        <row r="588">
          <cell r="A588" t="str">
            <v>119871989</v>
          </cell>
          <cell r="B588">
            <v>1</v>
          </cell>
          <cell r="C588">
            <v>1987</v>
          </cell>
          <cell r="D588">
            <v>1989</v>
          </cell>
          <cell r="E588">
            <v>32259152</v>
          </cell>
          <cell r="F588">
            <v>101971179.47</v>
          </cell>
        </row>
        <row r="589">
          <cell r="A589" t="str">
            <v>119871990</v>
          </cell>
          <cell r="B589">
            <v>1</v>
          </cell>
          <cell r="C589">
            <v>1987</v>
          </cell>
          <cell r="D589">
            <v>1990</v>
          </cell>
          <cell r="E589">
            <v>37966176</v>
          </cell>
          <cell r="F589">
            <v>102432742.84999999</v>
          </cell>
        </row>
        <row r="590">
          <cell r="A590" t="str">
            <v>119871991</v>
          </cell>
          <cell r="B590">
            <v>1</v>
          </cell>
          <cell r="C590">
            <v>1987</v>
          </cell>
          <cell r="D590">
            <v>1991</v>
          </cell>
          <cell r="E590">
            <v>39567605</v>
          </cell>
          <cell r="F590">
            <v>89699760.530000001</v>
          </cell>
        </row>
        <row r="591">
          <cell r="A591" t="str">
            <v>119871992</v>
          </cell>
          <cell r="B591">
            <v>1</v>
          </cell>
          <cell r="C591">
            <v>1987</v>
          </cell>
          <cell r="D591">
            <v>1992</v>
          </cell>
          <cell r="E591">
            <v>32740128</v>
          </cell>
          <cell r="F591">
            <v>66298759.200000003</v>
          </cell>
        </row>
        <row r="592">
          <cell r="A592" t="str">
            <v>119871993</v>
          </cell>
          <cell r="B592">
            <v>1</v>
          </cell>
          <cell r="C592">
            <v>1987</v>
          </cell>
          <cell r="D592">
            <v>1993</v>
          </cell>
          <cell r="E592">
            <v>26807555</v>
          </cell>
          <cell r="F592">
            <v>48923787.869999997</v>
          </cell>
        </row>
        <row r="593">
          <cell r="A593" t="str">
            <v>119871994</v>
          </cell>
          <cell r="B593">
            <v>1</v>
          </cell>
          <cell r="C593">
            <v>1987</v>
          </cell>
          <cell r="D593">
            <v>1994</v>
          </cell>
          <cell r="E593">
            <v>20651499</v>
          </cell>
          <cell r="F593">
            <v>33558685.880000003</v>
          </cell>
        </row>
        <row r="594">
          <cell r="A594" t="str">
            <v>119871995</v>
          </cell>
          <cell r="B594">
            <v>1</v>
          </cell>
          <cell r="C594">
            <v>1987</v>
          </cell>
          <cell r="D594">
            <v>1995</v>
          </cell>
          <cell r="E594">
            <v>29495856</v>
          </cell>
          <cell r="F594">
            <v>43565379.310000002</v>
          </cell>
        </row>
        <row r="595">
          <cell r="A595" t="str">
            <v>119871996</v>
          </cell>
          <cell r="B595">
            <v>1</v>
          </cell>
          <cell r="C595">
            <v>1987</v>
          </cell>
          <cell r="D595">
            <v>1996</v>
          </cell>
          <cell r="E595">
            <v>18334344</v>
          </cell>
          <cell r="F595">
            <v>24311340.140000001</v>
          </cell>
        </row>
        <row r="596">
          <cell r="A596" t="str">
            <v>119871997</v>
          </cell>
          <cell r="B596">
            <v>1</v>
          </cell>
          <cell r="C596">
            <v>1987</v>
          </cell>
          <cell r="D596">
            <v>1997</v>
          </cell>
          <cell r="E596">
            <v>12667525</v>
          </cell>
          <cell r="F596">
            <v>15416377.92</v>
          </cell>
        </row>
        <row r="597">
          <cell r="A597" t="str">
            <v>119871998</v>
          </cell>
          <cell r="B597">
            <v>1</v>
          </cell>
          <cell r="C597">
            <v>1987</v>
          </cell>
          <cell r="D597">
            <v>1998</v>
          </cell>
          <cell r="E597">
            <v>5162548</v>
          </cell>
          <cell r="F597">
            <v>5957580.3899999997</v>
          </cell>
        </row>
        <row r="598">
          <cell r="A598" t="str">
            <v>119871999</v>
          </cell>
          <cell r="B598">
            <v>1</v>
          </cell>
          <cell r="C598">
            <v>1987</v>
          </cell>
          <cell r="D598">
            <v>1999</v>
          </cell>
          <cell r="E598">
            <v>13648739.75</v>
          </cell>
          <cell r="F598">
            <v>14972667.51</v>
          </cell>
        </row>
        <row r="599">
          <cell r="A599" t="str">
            <v>119872000</v>
          </cell>
          <cell r="B599">
            <v>1</v>
          </cell>
          <cell r="C599">
            <v>1987</v>
          </cell>
          <cell r="D599">
            <v>2000</v>
          </cell>
          <cell r="E599">
            <v>2661467.5299999998</v>
          </cell>
          <cell r="F599">
            <v>2887692.27</v>
          </cell>
        </row>
        <row r="600">
          <cell r="A600" t="str">
            <v>119872001</v>
          </cell>
          <cell r="B600">
            <v>1</v>
          </cell>
          <cell r="C600">
            <v>1987</v>
          </cell>
          <cell r="D600">
            <v>2001</v>
          </cell>
          <cell r="E600">
            <v>463357</v>
          </cell>
          <cell r="F600">
            <v>497182.06</v>
          </cell>
        </row>
        <row r="601">
          <cell r="A601" t="str">
            <v>119872002</v>
          </cell>
          <cell r="B601">
            <v>1</v>
          </cell>
          <cell r="C601">
            <v>1987</v>
          </cell>
          <cell r="D601">
            <v>2002</v>
          </cell>
          <cell r="E601">
            <v>829056</v>
          </cell>
          <cell r="F601">
            <v>842320.9</v>
          </cell>
        </row>
        <row r="602">
          <cell r="A602" t="str">
            <v>11988.</v>
          </cell>
          <cell r="B602">
            <v>1</v>
          </cell>
          <cell r="C602">
            <v>1988</v>
          </cell>
          <cell r="D602" t="str">
            <v>.</v>
          </cell>
          <cell r="E602" t="str">
            <v>.</v>
          </cell>
          <cell r="F602" t="str">
            <v>.</v>
          </cell>
        </row>
        <row r="603">
          <cell r="A603" t="str">
            <v>119881988</v>
          </cell>
          <cell r="B603">
            <v>1</v>
          </cell>
          <cell r="C603">
            <v>1988</v>
          </cell>
          <cell r="D603">
            <v>1988</v>
          </cell>
          <cell r="E603">
            <v>6127348</v>
          </cell>
          <cell r="F603">
            <v>23277795.050000001</v>
          </cell>
        </row>
        <row r="604">
          <cell r="A604" t="str">
            <v>119881989</v>
          </cell>
          <cell r="B604">
            <v>1</v>
          </cell>
          <cell r="C604">
            <v>1988</v>
          </cell>
          <cell r="D604">
            <v>1989</v>
          </cell>
          <cell r="E604">
            <v>35506118</v>
          </cell>
          <cell r="F604">
            <v>112234839</v>
          </cell>
        </row>
        <row r="605">
          <cell r="A605" t="str">
            <v>119881990</v>
          </cell>
          <cell r="B605">
            <v>1</v>
          </cell>
          <cell r="C605">
            <v>1988</v>
          </cell>
          <cell r="D605">
            <v>1990</v>
          </cell>
          <cell r="E605">
            <v>43579734</v>
          </cell>
          <cell r="F605">
            <v>117578122.33</v>
          </cell>
        </row>
        <row r="606">
          <cell r="A606" t="str">
            <v>119881991</v>
          </cell>
          <cell r="B606">
            <v>1</v>
          </cell>
          <cell r="C606">
            <v>1988</v>
          </cell>
          <cell r="D606">
            <v>1991</v>
          </cell>
          <cell r="E606">
            <v>46987104.5</v>
          </cell>
          <cell r="F606">
            <v>106519765.90000001</v>
          </cell>
        </row>
        <row r="607">
          <cell r="A607" t="str">
            <v>119881992</v>
          </cell>
          <cell r="B607">
            <v>1</v>
          </cell>
          <cell r="C607">
            <v>1988</v>
          </cell>
          <cell r="D607">
            <v>1992</v>
          </cell>
          <cell r="E607">
            <v>48030866</v>
          </cell>
          <cell r="F607">
            <v>97262503.650000006</v>
          </cell>
        </row>
        <row r="608">
          <cell r="A608" t="str">
            <v>119881993</v>
          </cell>
          <cell r="B608">
            <v>1</v>
          </cell>
          <cell r="C608">
            <v>1988</v>
          </cell>
          <cell r="D608">
            <v>1993</v>
          </cell>
          <cell r="E608">
            <v>32650311</v>
          </cell>
          <cell r="F608">
            <v>59586817.57</v>
          </cell>
        </row>
        <row r="609">
          <cell r="A609" t="str">
            <v>119881994</v>
          </cell>
          <cell r="B609">
            <v>1</v>
          </cell>
          <cell r="C609">
            <v>1988</v>
          </cell>
          <cell r="D609">
            <v>1994</v>
          </cell>
          <cell r="E609">
            <v>34292382</v>
          </cell>
          <cell r="F609">
            <v>55725120.75</v>
          </cell>
        </row>
        <row r="610">
          <cell r="A610" t="str">
            <v>119881995</v>
          </cell>
          <cell r="B610">
            <v>1</v>
          </cell>
          <cell r="C610">
            <v>1988</v>
          </cell>
          <cell r="D610">
            <v>1995</v>
          </cell>
          <cell r="E610">
            <v>19651818</v>
          </cell>
          <cell r="F610">
            <v>29025735.190000001</v>
          </cell>
        </row>
        <row r="611">
          <cell r="A611" t="str">
            <v>119881996</v>
          </cell>
          <cell r="B611">
            <v>1</v>
          </cell>
          <cell r="C611">
            <v>1988</v>
          </cell>
          <cell r="D611">
            <v>1996</v>
          </cell>
          <cell r="E611">
            <v>22768781.5</v>
          </cell>
          <cell r="F611">
            <v>30191404.27</v>
          </cell>
        </row>
        <row r="612">
          <cell r="A612" t="str">
            <v>119881997</v>
          </cell>
          <cell r="B612">
            <v>1</v>
          </cell>
          <cell r="C612">
            <v>1988</v>
          </cell>
          <cell r="D612">
            <v>1997</v>
          </cell>
          <cell r="E612">
            <v>15433425.369999999</v>
          </cell>
          <cell r="F612">
            <v>18782478.68</v>
          </cell>
        </row>
        <row r="613">
          <cell r="A613" t="str">
            <v>119881998</v>
          </cell>
          <cell r="B613">
            <v>1</v>
          </cell>
          <cell r="C613">
            <v>1988</v>
          </cell>
          <cell r="D613">
            <v>1998</v>
          </cell>
          <cell r="E613">
            <v>6531902</v>
          </cell>
          <cell r="F613">
            <v>7537814.9100000001</v>
          </cell>
        </row>
        <row r="614">
          <cell r="A614" t="str">
            <v>119881999</v>
          </cell>
          <cell r="B614">
            <v>1</v>
          </cell>
          <cell r="C614">
            <v>1988</v>
          </cell>
          <cell r="D614">
            <v>1999</v>
          </cell>
          <cell r="E614">
            <v>11393172.300000001</v>
          </cell>
          <cell r="F614">
            <v>12498310.01</v>
          </cell>
        </row>
        <row r="615">
          <cell r="A615" t="str">
            <v>119882000</v>
          </cell>
          <cell r="B615">
            <v>1</v>
          </cell>
          <cell r="C615">
            <v>1988</v>
          </cell>
          <cell r="D615">
            <v>2000</v>
          </cell>
          <cell r="E615">
            <v>6619031</v>
          </cell>
          <cell r="F615">
            <v>7181648.6299999999</v>
          </cell>
        </row>
        <row r="616">
          <cell r="A616" t="str">
            <v>119882001</v>
          </cell>
          <cell r="B616">
            <v>1</v>
          </cell>
          <cell r="C616">
            <v>1988</v>
          </cell>
          <cell r="D616">
            <v>2001</v>
          </cell>
          <cell r="E616">
            <v>3404335</v>
          </cell>
          <cell r="F616">
            <v>3652851.45</v>
          </cell>
        </row>
        <row r="617">
          <cell r="A617" t="str">
            <v>119882002</v>
          </cell>
          <cell r="B617">
            <v>1</v>
          </cell>
          <cell r="C617">
            <v>1988</v>
          </cell>
          <cell r="D617">
            <v>2002</v>
          </cell>
          <cell r="E617">
            <v>1079682</v>
          </cell>
          <cell r="F617">
            <v>1096956.9099999999</v>
          </cell>
        </row>
        <row r="618">
          <cell r="A618" t="str">
            <v>11989.</v>
          </cell>
          <cell r="B618">
            <v>1</v>
          </cell>
          <cell r="C618">
            <v>1989</v>
          </cell>
          <cell r="D618" t="str">
            <v>.</v>
          </cell>
          <cell r="E618" t="str">
            <v>.</v>
          </cell>
          <cell r="F618" t="str">
            <v>.</v>
          </cell>
        </row>
        <row r="619">
          <cell r="A619" t="str">
            <v>119891989</v>
          </cell>
          <cell r="B619">
            <v>1</v>
          </cell>
          <cell r="C619">
            <v>1989</v>
          </cell>
          <cell r="D619">
            <v>1989</v>
          </cell>
          <cell r="E619">
            <v>8284410</v>
          </cell>
          <cell r="F619">
            <v>26187020.010000002</v>
          </cell>
        </row>
        <row r="620">
          <cell r="A620" t="str">
            <v>119891990</v>
          </cell>
          <cell r="B620">
            <v>1</v>
          </cell>
          <cell r="C620">
            <v>1989</v>
          </cell>
          <cell r="D620">
            <v>1990</v>
          </cell>
          <cell r="E620">
            <v>46213857.5</v>
          </cell>
          <cell r="F620">
            <v>124684987.53</v>
          </cell>
        </row>
        <row r="621">
          <cell r="A621" t="str">
            <v>119891991</v>
          </cell>
          <cell r="B621">
            <v>1</v>
          </cell>
          <cell r="C621">
            <v>1989</v>
          </cell>
          <cell r="D621">
            <v>1991</v>
          </cell>
          <cell r="E621">
            <v>58234839</v>
          </cell>
          <cell r="F621">
            <v>132018380.01000001</v>
          </cell>
        </row>
        <row r="622">
          <cell r="A622" t="str">
            <v>119891992</v>
          </cell>
          <cell r="B622">
            <v>1</v>
          </cell>
          <cell r="C622">
            <v>1989</v>
          </cell>
          <cell r="D622">
            <v>1992</v>
          </cell>
          <cell r="E622">
            <v>53654399</v>
          </cell>
          <cell r="F622">
            <v>108650157.97</v>
          </cell>
        </row>
        <row r="623">
          <cell r="A623" t="str">
            <v>119891993</v>
          </cell>
          <cell r="B623">
            <v>1</v>
          </cell>
          <cell r="C623">
            <v>1989</v>
          </cell>
          <cell r="D623">
            <v>1993</v>
          </cell>
          <cell r="E623">
            <v>46918034</v>
          </cell>
          <cell r="F623">
            <v>85625412.049999997</v>
          </cell>
        </row>
        <row r="624">
          <cell r="A624" t="str">
            <v>119891994</v>
          </cell>
          <cell r="B624">
            <v>1</v>
          </cell>
          <cell r="C624">
            <v>1989</v>
          </cell>
          <cell r="D624">
            <v>1994</v>
          </cell>
          <cell r="E624">
            <v>47001233</v>
          </cell>
          <cell r="F624">
            <v>76377003.629999995</v>
          </cell>
        </row>
        <row r="625">
          <cell r="A625" t="str">
            <v>119891995</v>
          </cell>
          <cell r="B625">
            <v>1</v>
          </cell>
          <cell r="C625">
            <v>1989</v>
          </cell>
          <cell r="D625">
            <v>1995</v>
          </cell>
          <cell r="E625">
            <v>32162818</v>
          </cell>
          <cell r="F625">
            <v>47504482.189999998</v>
          </cell>
        </row>
        <row r="626">
          <cell r="A626" t="str">
            <v>119891996</v>
          </cell>
          <cell r="B626">
            <v>1</v>
          </cell>
          <cell r="C626">
            <v>1989</v>
          </cell>
          <cell r="D626">
            <v>1996</v>
          </cell>
          <cell r="E626">
            <v>32180572</v>
          </cell>
          <cell r="F626">
            <v>42671438.469999999</v>
          </cell>
        </row>
        <row r="627">
          <cell r="A627" t="str">
            <v>119891997</v>
          </cell>
          <cell r="B627">
            <v>1</v>
          </cell>
          <cell r="C627">
            <v>1989</v>
          </cell>
          <cell r="D627">
            <v>1997</v>
          </cell>
          <cell r="E627">
            <v>29429640</v>
          </cell>
          <cell r="F627">
            <v>35815871.880000003</v>
          </cell>
        </row>
        <row r="628">
          <cell r="A628" t="str">
            <v>119891998</v>
          </cell>
          <cell r="B628">
            <v>1</v>
          </cell>
          <cell r="C628">
            <v>1989</v>
          </cell>
          <cell r="D628">
            <v>1998</v>
          </cell>
          <cell r="E628">
            <v>15408946</v>
          </cell>
          <cell r="F628">
            <v>17781923.68</v>
          </cell>
        </row>
        <row r="629">
          <cell r="A629" t="str">
            <v>119891999</v>
          </cell>
          <cell r="B629">
            <v>1</v>
          </cell>
          <cell r="C629">
            <v>1989</v>
          </cell>
          <cell r="D629">
            <v>1999</v>
          </cell>
          <cell r="E629">
            <v>10398128.01</v>
          </cell>
          <cell r="F629">
            <v>11406746.43</v>
          </cell>
        </row>
        <row r="630">
          <cell r="A630" t="str">
            <v>119892000</v>
          </cell>
          <cell r="B630">
            <v>1</v>
          </cell>
          <cell r="C630">
            <v>1989</v>
          </cell>
          <cell r="D630">
            <v>2000</v>
          </cell>
          <cell r="E630">
            <v>4640503</v>
          </cell>
          <cell r="F630">
            <v>5034945.75</v>
          </cell>
        </row>
        <row r="631">
          <cell r="A631" t="str">
            <v>119892001</v>
          </cell>
          <cell r="B631">
            <v>1</v>
          </cell>
          <cell r="C631">
            <v>1989</v>
          </cell>
          <cell r="D631">
            <v>2001</v>
          </cell>
          <cell r="E631">
            <v>5519686</v>
          </cell>
          <cell r="F631">
            <v>5922623.0800000001</v>
          </cell>
        </row>
        <row r="632">
          <cell r="A632" t="str">
            <v>119892002</v>
          </cell>
          <cell r="B632">
            <v>1</v>
          </cell>
          <cell r="C632">
            <v>1989</v>
          </cell>
          <cell r="D632">
            <v>2002</v>
          </cell>
          <cell r="E632">
            <v>2000053</v>
          </cell>
          <cell r="F632">
            <v>2032053.85</v>
          </cell>
        </row>
        <row r="633">
          <cell r="A633" t="str">
            <v>11990.</v>
          </cell>
          <cell r="B633">
            <v>1</v>
          </cell>
          <cell r="C633">
            <v>1990</v>
          </cell>
          <cell r="D633" t="str">
            <v>.</v>
          </cell>
          <cell r="E633" t="str">
            <v>.</v>
          </cell>
          <cell r="F633" t="str">
            <v>.</v>
          </cell>
        </row>
        <row r="634">
          <cell r="A634" t="str">
            <v>119901990</v>
          </cell>
          <cell r="B634">
            <v>1</v>
          </cell>
          <cell r="C634">
            <v>1990</v>
          </cell>
          <cell r="D634">
            <v>1990</v>
          </cell>
          <cell r="E634">
            <v>11031134</v>
          </cell>
          <cell r="F634">
            <v>29761999.530000001</v>
          </cell>
        </row>
        <row r="635">
          <cell r="A635" t="str">
            <v>119901991</v>
          </cell>
          <cell r="B635">
            <v>1</v>
          </cell>
          <cell r="C635">
            <v>1990</v>
          </cell>
          <cell r="D635">
            <v>1991</v>
          </cell>
          <cell r="E635">
            <v>60952556</v>
          </cell>
          <cell r="F635">
            <v>138179444.44999999</v>
          </cell>
        </row>
        <row r="636">
          <cell r="A636" t="str">
            <v>119901992</v>
          </cell>
          <cell r="B636">
            <v>1</v>
          </cell>
          <cell r="C636">
            <v>1990</v>
          </cell>
          <cell r="D636">
            <v>1992</v>
          </cell>
          <cell r="E636">
            <v>71060985.5</v>
          </cell>
          <cell r="F636">
            <v>143898495.63999999</v>
          </cell>
        </row>
        <row r="637">
          <cell r="A637" t="str">
            <v>119901993</v>
          </cell>
          <cell r="B637">
            <v>1</v>
          </cell>
          <cell r="C637">
            <v>1990</v>
          </cell>
          <cell r="D637">
            <v>1993</v>
          </cell>
          <cell r="E637">
            <v>62052134.5</v>
          </cell>
          <cell r="F637">
            <v>113245145.45999999</v>
          </cell>
        </row>
        <row r="638">
          <cell r="A638" t="str">
            <v>119901994</v>
          </cell>
          <cell r="B638">
            <v>1</v>
          </cell>
          <cell r="C638">
            <v>1990</v>
          </cell>
          <cell r="D638">
            <v>1994</v>
          </cell>
          <cell r="E638">
            <v>54865916</v>
          </cell>
          <cell r="F638">
            <v>89157113.5</v>
          </cell>
        </row>
        <row r="639">
          <cell r="A639" t="str">
            <v>119901995</v>
          </cell>
          <cell r="B639">
            <v>1</v>
          </cell>
          <cell r="C639">
            <v>1990</v>
          </cell>
          <cell r="D639">
            <v>1995</v>
          </cell>
          <cell r="E639">
            <v>42995521</v>
          </cell>
          <cell r="F639">
            <v>63504384.520000003</v>
          </cell>
        </row>
        <row r="640">
          <cell r="A640" t="str">
            <v>119901996</v>
          </cell>
          <cell r="B640">
            <v>1</v>
          </cell>
          <cell r="C640">
            <v>1990</v>
          </cell>
          <cell r="D640">
            <v>1996</v>
          </cell>
          <cell r="E640">
            <v>54547930</v>
          </cell>
          <cell r="F640">
            <v>72330555.180000007</v>
          </cell>
        </row>
        <row r="641">
          <cell r="A641" t="str">
            <v>119901997</v>
          </cell>
          <cell r="B641">
            <v>1</v>
          </cell>
          <cell r="C641">
            <v>1990</v>
          </cell>
          <cell r="D641">
            <v>1997</v>
          </cell>
          <cell r="E641">
            <v>34891293</v>
          </cell>
          <cell r="F641">
            <v>42462703.579999998</v>
          </cell>
        </row>
        <row r="642">
          <cell r="A642" t="str">
            <v>119901998</v>
          </cell>
          <cell r="B642">
            <v>1</v>
          </cell>
          <cell r="C642">
            <v>1990</v>
          </cell>
          <cell r="D642">
            <v>1998</v>
          </cell>
          <cell r="E642">
            <v>24328301.719999999</v>
          </cell>
          <cell r="F642">
            <v>28074860.18</v>
          </cell>
        </row>
        <row r="643">
          <cell r="A643" t="str">
            <v>119901999</v>
          </cell>
          <cell r="B643">
            <v>1</v>
          </cell>
          <cell r="C643">
            <v>1990</v>
          </cell>
          <cell r="D643">
            <v>1999</v>
          </cell>
          <cell r="E643">
            <v>19131125.489999998</v>
          </cell>
          <cell r="F643">
            <v>20986844.66</v>
          </cell>
        </row>
        <row r="644">
          <cell r="A644" t="str">
            <v>119902000</v>
          </cell>
          <cell r="B644">
            <v>1</v>
          </cell>
          <cell r="C644">
            <v>1990</v>
          </cell>
          <cell r="D644">
            <v>2000</v>
          </cell>
          <cell r="E644">
            <v>13093032</v>
          </cell>
          <cell r="F644">
            <v>14205939.720000001</v>
          </cell>
        </row>
        <row r="645">
          <cell r="A645" t="str">
            <v>119902001</v>
          </cell>
          <cell r="B645">
            <v>1</v>
          </cell>
          <cell r="C645">
            <v>1990</v>
          </cell>
          <cell r="D645">
            <v>2001</v>
          </cell>
          <cell r="E645">
            <v>12140653</v>
          </cell>
          <cell r="F645">
            <v>13026920.67</v>
          </cell>
        </row>
        <row r="646">
          <cell r="A646" t="str">
            <v>119902002</v>
          </cell>
          <cell r="B646">
            <v>1</v>
          </cell>
          <cell r="C646">
            <v>1990</v>
          </cell>
          <cell r="D646">
            <v>2002</v>
          </cell>
          <cell r="E646">
            <v>6991017.8899999997</v>
          </cell>
          <cell r="F646">
            <v>7102874.1799999997</v>
          </cell>
        </row>
        <row r="647">
          <cell r="A647" t="str">
            <v>11991.</v>
          </cell>
          <cell r="B647">
            <v>1</v>
          </cell>
          <cell r="C647">
            <v>1991</v>
          </cell>
          <cell r="D647" t="str">
            <v>.</v>
          </cell>
          <cell r="E647" t="str">
            <v>.</v>
          </cell>
          <cell r="F647" t="str">
            <v>.</v>
          </cell>
        </row>
        <row r="648">
          <cell r="A648" t="str">
            <v>119911991</v>
          </cell>
          <cell r="B648">
            <v>1</v>
          </cell>
          <cell r="C648">
            <v>1991</v>
          </cell>
          <cell r="D648">
            <v>1991</v>
          </cell>
          <cell r="E648">
            <v>16253568.5</v>
          </cell>
          <cell r="F648">
            <v>36846839.789999999</v>
          </cell>
        </row>
        <row r="649">
          <cell r="A649" t="str">
            <v>119911992</v>
          </cell>
          <cell r="B649">
            <v>1</v>
          </cell>
          <cell r="C649">
            <v>1991</v>
          </cell>
          <cell r="D649">
            <v>1992</v>
          </cell>
          <cell r="E649">
            <v>80127020.5</v>
          </cell>
          <cell r="F649">
            <v>162257216.50999999</v>
          </cell>
        </row>
        <row r="650">
          <cell r="A650" t="str">
            <v>119911993</v>
          </cell>
          <cell r="B650">
            <v>1</v>
          </cell>
          <cell r="C650">
            <v>1991</v>
          </cell>
          <cell r="D650">
            <v>1993</v>
          </cell>
          <cell r="E650">
            <v>87803015</v>
          </cell>
          <cell r="F650">
            <v>160240502.37</v>
          </cell>
        </row>
        <row r="651">
          <cell r="A651" t="str">
            <v>119911994</v>
          </cell>
          <cell r="B651">
            <v>1</v>
          </cell>
          <cell r="C651">
            <v>1991</v>
          </cell>
          <cell r="D651">
            <v>1994</v>
          </cell>
          <cell r="E651">
            <v>81066213</v>
          </cell>
          <cell r="F651">
            <v>131732596.13</v>
          </cell>
        </row>
        <row r="652">
          <cell r="A652" t="str">
            <v>119911995</v>
          </cell>
          <cell r="B652">
            <v>1</v>
          </cell>
          <cell r="C652">
            <v>1991</v>
          </cell>
          <cell r="D652">
            <v>1995</v>
          </cell>
          <cell r="E652">
            <v>59126100.5</v>
          </cell>
          <cell r="F652">
            <v>87329250.439999998</v>
          </cell>
        </row>
        <row r="653">
          <cell r="A653" t="str">
            <v>119911996</v>
          </cell>
          <cell r="B653">
            <v>1</v>
          </cell>
          <cell r="C653">
            <v>1991</v>
          </cell>
          <cell r="D653">
            <v>1996</v>
          </cell>
          <cell r="E653">
            <v>68288586</v>
          </cell>
          <cell r="F653">
            <v>90550665.040000007</v>
          </cell>
        </row>
        <row r="654">
          <cell r="A654" t="str">
            <v>119911997</v>
          </cell>
          <cell r="B654">
            <v>1</v>
          </cell>
          <cell r="C654">
            <v>1991</v>
          </cell>
          <cell r="D654">
            <v>1997</v>
          </cell>
          <cell r="E654">
            <v>57368578</v>
          </cell>
          <cell r="F654">
            <v>69817559.430000007</v>
          </cell>
        </row>
        <row r="655">
          <cell r="A655" t="str">
            <v>119911998</v>
          </cell>
          <cell r="B655">
            <v>1</v>
          </cell>
          <cell r="C655">
            <v>1991</v>
          </cell>
          <cell r="D655">
            <v>1998</v>
          </cell>
          <cell r="E655">
            <v>49226123.350000001</v>
          </cell>
          <cell r="F655">
            <v>56806946.350000001</v>
          </cell>
        </row>
        <row r="656">
          <cell r="A656" t="str">
            <v>119911999</v>
          </cell>
          <cell r="B656">
            <v>1</v>
          </cell>
          <cell r="C656">
            <v>1991</v>
          </cell>
          <cell r="D656">
            <v>1999</v>
          </cell>
          <cell r="E656">
            <v>39353287</v>
          </cell>
          <cell r="F656">
            <v>43170555.840000004</v>
          </cell>
        </row>
        <row r="657">
          <cell r="A657" t="str">
            <v>119912000</v>
          </cell>
          <cell r="B657">
            <v>1</v>
          </cell>
          <cell r="C657">
            <v>1991</v>
          </cell>
          <cell r="D657">
            <v>2000</v>
          </cell>
          <cell r="E657">
            <v>17852424.600000001</v>
          </cell>
          <cell r="F657">
            <v>19369880.690000001</v>
          </cell>
        </row>
        <row r="658">
          <cell r="A658" t="str">
            <v>119912001</v>
          </cell>
          <cell r="B658">
            <v>1</v>
          </cell>
          <cell r="C658">
            <v>1991</v>
          </cell>
          <cell r="D658">
            <v>2001</v>
          </cell>
          <cell r="E658">
            <v>11245988.779999999</v>
          </cell>
          <cell r="F658">
            <v>12066945.960000001</v>
          </cell>
        </row>
        <row r="659">
          <cell r="A659" t="str">
            <v>119912002</v>
          </cell>
          <cell r="B659">
            <v>1</v>
          </cell>
          <cell r="C659">
            <v>1991</v>
          </cell>
          <cell r="D659">
            <v>2002</v>
          </cell>
          <cell r="E659">
            <v>4893313.96</v>
          </cell>
          <cell r="F659">
            <v>4971606.9800000004</v>
          </cell>
        </row>
        <row r="660">
          <cell r="A660" t="str">
            <v>11992.</v>
          </cell>
          <cell r="B660">
            <v>1</v>
          </cell>
          <cell r="C660">
            <v>1992</v>
          </cell>
          <cell r="D660" t="str">
            <v>.</v>
          </cell>
          <cell r="E660" t="str">
            <v>.</v>
          </cell>
          <cell r="F660" t="str">
            <v>.</v>
          </cell>
        </row>
        <row r="661">
          <cell r="A661" t="str">
            <v>119921992</v>
          </cell>
          <cell r="B661">
            <v>1</v>
          </cell>
          <cell r="C661">
            <v>1992</v>
          </cell>
          <cell r="D661">
            <v>1992</v>
          </cell>
          <cell r="E661">
            <v>20339675</v>
          </cell>
          <cell r="F661">
            <v>41187841.869999997</v>
          </cell>
        </row>
        <row r="662">
          <cell r="A662" t="str">
            <v>119921993</v>
          </cell>
          <cell r="B662">
            <v>1</v>
          </cell>
          <cell r="C662">
            <v>1992</v>
          </cell>
          <cell r="D662">
            <v>1993</v>
          </cell>
          <cell r="E662">
            <v>96261934.5</v>
          </cell>
          <cell r="F662">
            <v>175678030.46000001</v>
          </cell>
        </row>
        <row r="663">
          <cell r="A663" t="str">
            <v>119921994</v>
          </cell>
          <cell r="B663">
            <v>1</v>
          </cell>
          <cell r="C663">
            <v>1992</v>
          </cell>
          <cell r="D663">
            <v>1994</v>
          </cell>
          <cell r="E663">
            <v>97878307</v>
          </cell>
          <cell r="F663">
            <v>159052248.88</v>
          </cell>
        </row>
        <row r="664">
          <cell r="A664" t="str">
            <v>119921995</v>
          </cell>
          <cell r="B664">
            <v>1</v>
          </cell>
          <cell r="C664">
            <v>1992</v>
          </cell>
          <cell r="D664">
            <v>1995</v>
          </cell>
          <cell r="E664">
            <v>96918167.5</v>
          </cell>
          <cell r="F664">
            <v>143148133.40000001</v>
          </cell>
        </row>
        <row r="665">
          <cell r="A665" t="str">
            <v>119921996</v>
          </cell>
          <cell r="B665">
            <v>1</v>
          </cell>
          <cell r="C665">
            <v>1992</v>
          </cell>
          <cell r="D665">
            <v>1996</v>
          </cell>
          <cell r="E665">
            <v>103146233.5</v>
          </cell>
          <cell r="F665">
            <v>136771905.62</v>
          </cell>
        </row>
        <row r="666">
          <cell r="A666" t="str">
            <v>119921997</v>
          </cell>
          <cell r="B666">
            <v>1</v>
          </cell>
          <cell r="C666">
            <v>1992</v>
          </cell>
          <cell r="D666">
            <v>1997</v>
          </cell>
          <cell r="E666">
            <v>70742240.5</v>
          </cell>
          <cell r="F666">
            <v>86093306.689999998</v>
          </cell>
        </row>
        <row r="667">
          <cell r="A667" t="str">
            <v>119921998</v>
          </cell>
          <cell r="B667">
            <v>1</v>
          </cell>
          <cell r="C667">
            <v>1992</v>
          </cell>
          <cell r="D667">
            <v>1998</v>
          </cell>
          <cell r="E667">
            <v>64544359.640000001</v>
          </cell>
          <cell r="F667">
            <v>74484191.019999996</v>
          </cell>
        </row>
        <row r="668">
          <cell r="A668" t="str">
            <v>119921999</v>
          </cell>
          <cell r="B668">
            <v>1</v>
          </cell>
          <cell r="C668">
            <v>1992</v>
          </cell>
          <cell r="D668">
            <v>1999</v>
          </cell>
          <cell r="E668">
            <v>46112233.710000001</v>
          </cell>
          <cell r="F668">
            <v>50585120.380000003</v>
          </cell>
        </row>
        <row r="669">
          <cell r="A669" t="str">
            <v>119922000</v>
          </cell>
          <cell r="B669">
            <v>1</v>
          </cell>
          <cell r="C669">
            <v>1992</v>
          </cell>
          <cell r="D669">
            <v>2000</v>
          </cell>
          <cell r="E669">
            <v>34399685</v>
          </cell>
          <cell r="F669">
            <v>37323658.219999999</v>
          </cell>
        </row>
        <row r="670">
          <cell r="A670" t="str">
            <v>119922001</v>
          </cell>
          <cell r="B670">
            <v>1</v>
          </cell>
          <cell r="C670">
            <v>1992</v>
          </cell>
          <cell r="D670">
            <v>2001</v>
          </cell>
          <cell r="E670">
            <v>19274629.91</v>
          </cell>
          <cell r="F670">
            <v>20681677.890000001</v>
          </cell>
        </row>
        <row r="671">
          <cell r="A671" t="str">
            <v>119922002</v>
          </cell>
          <cell r="B671">
            <v>1</v>
          </cell>
          <cell r="C671">
            <v>1992</v>
          </cell>
          <cell r="D671">
            <v>2002</v>
          </cell>
          <cell r="E671">
            <v>12138084.68</v>
          </cell>
          <cell r="F671">
            <v>12332294.029999999</v>
          </cell>
        </row>
        <row r="672">
          <cell r="A672" t="str">
            <v>11993.</v>
          </cell>
          <cell r="B672">
            <v>1</v>
          </cell>
          <cell r="C672">
            <v>1993</v>
          </cell>
          <cell r="D672" t="str">
            <v>.</v>
          </cell>
          <cell r="E672" t="str">
            <v>.</v>
          </cell>
          <cell r="F672" t="str">
            <v>.</v>
          </cell>
        </row>
        <row r="673">
          <cell r="A673" t="str">
            <v>119931993</v>
          </cell>
          <cell r="B673">
            <v>1</v>
          </cell>
          <cell r="C673">
            <v>1993</v>
          </cell>
          <cell r="D673">
            <v>1993</v>
          </cell>
          <cell r="E673">
            <v>20124939</v>
          </cell>
          <cell r="F673">
            <v>36728013.670000002</v>
          </cell>
        </row>
        <row r="674">
          <cell r="A674" t="str">
            <v>119931994</v>
          </cell>
          <cell r="B674">
            <v>1</v>
          </cell>
          <cell r="C674">
            <v>1993</v>
          </cell>
          <cell r="D674">
            <v>1994</v>
          </cell>
          <cell r="E674">
            <v>104900940.56</v>
          </cell>
          <cell r="F674">
            <v>170464028.41</v>
          </cell>
        </row>
        <row r="675">
          <cell r="A675" t="str">
            <v>119931995</v>
          </cell>
          <cell r="B675">
            <v>1</v>
          </cell>
          <cell r="C675">
            <v>1993</v>
          </cell>
          <cell r="D675">
            <v>1995</v>
          </cell>
          <cell r="E675">
            <v>110772823.06</v>
          </cell>
          <cell r="F675">
            <v>163611459.66</v>
          </cell>
        </row>
        <row r="676">
          <cell r="A676" t="str">
            <v>119931996</v>
          </cell>
          <cell r="B676">
            <v>1</v>
          </cell>
          <cell r="C676">
            <v>1993</v>
          </cell>
          <cell r="D676">
            <v>1996</v>
          </cell>
          <cell r="E676">
            <v>100301015.5</v>
          </cell>
          <cell r="F676">
            <v>132999146.55</v>
          </cell>
        </row>
        <row r="677">
          <cell r="A677" t="str">
            <v>119931997</v>
          </cell>
          <cell r="B677">
            <v>1</v>
          </cell>
          <cell r="C677">
            <v>1993</v>
          </cell>
          <cell r="D677">
            <v>1997</v>
          </cell>
          <cell r="E677">
            <v>96509834</v>
          </cell>
          <cell r="F677">
            <v>117452467.98</v>
          </cell>
        </row>
        <row r="678">
          <cell r="A678" t="str">
            <v>119931998</v>
          </cell>
          <cell r="B678">
            <v>1</v>
          </cell>
          <cell r="C678">
            <v>1993</v>
          </cell>
          <cell r="D678">
            <v>1998</v>
          </cell>
          <cell r="E678">
            <v>84200573.370000005</v>
          </cell>
          <cell r="F678">
            <v>97167461.670000002</v>
          </cell>
        </row>
        <row r="679">
          <cell r="A679" t="str">
            <v>119931999</v>
          </cell>
          <cell r="B679">
            <v>1</v>
          </cell>
          <cell r="C679">
            <v>1993</v>
          </cell>
          <cell r="D679">
            <v>1999</v>
          </cell>
          <cell r="E679">
            <v>59589917.189999998</v>
          </cell>
          <cell r="F679">
            <v>65370139.159999996</v>
          </cell>
        </row>
        <row r="680">
          <cell r="A680" t="str">
            <v>119932000</v>
          </cell>
          <cell r="B680">
            <v>1</v>
          </cell>
          <cell r="C680">
            <v>1993</v>
          </cell>
          <cell r="D680">
            <v>2000</v>
          </cell>
          <cell r="E680">
            <v>68561591.620000005</v>
          </cell>
          <cell r="F680">
            <v>74389326.909999996</v>
          </cell>
        </row>
        <row r="681">
          <cell r="A681" t="str">
            <v>119932001</v>
          </cell>
          <cell r="B681">
            <v>1</v>
          </cell>
          <cell r="C681">
            <v>1993</v>
          </cell>
          <cell r="D681">
            <v>2001</v>
          </cell>
          <cell r="E681">
            <v>51426733.259999998</v>
          </cell>
          <cell r="F681">
            <v>55180884.789999999</v>
          </cell>
        </row>
        <row r="682">
          <cell r="A682" t="str">
            <v>119932002</v>
          </cell>
          <cell r="B682">
            <v>1</v>
          </cell>
          <cell r="C682">
            <v>1993</v>
          </cell>
          <cell r="D682">
            <v>2002</v>
          </cell>
          <cell r="E682">
            <v>24574405.800000001</v>
          </cell>
          <cell r="F682">
            <v>24967596.289999999</v>
          </cell>
        </row>
        <row r="683">
          <cell r="A683" t="str">
            <v>11994.</v>
          </cell>
          <cell r="B683">
            <v>1</v>
          </cell>
          <cell r="C683">
            <v>1994</v>
          </cell>
          <cell r="D683" t="str">
            <v>.</v>
          </cell>
          <cell r="E683" t="str">
            <v>.</v>
          </cell>
          <cell r="F683" t="str">
            <v>.</v>
          </cell>
        </row>
        <row r="684">
          <cell r="A684" t="str">
            <v>119941994</v>
          </cell>
          <cell r="B684">
            <v>1</v>
          </cell>
          <cell r="C684">
            <v>1994</v>
          </cell>
          <cell r="D684">
            <v>1994</v>
          </cell>
          <cell r="E684">
            <v>20844848.5</v>
          </cell>
          <cell r="F684">
            <v>33872878.810000002</v>
          </cell>
        </row>
        <row r="685">
          <cell r="A685" t="str">
            <v>119941995</v>
          </cell>
          <cell r="B685">
            <v>1</v>
          </cell>
          <cell r="C685">
            <v>1994</v>
          </cell>
          <cell r="D685">
            <v>1995</v>
          </cell>
          <cell r="E685">
            <v>124152951.5</v>
          </cell>
          <cell r="F685">
            <v>183373909.37</v>
          </cell>
        </row>
        <row r="686">
          <cell r="A686" t="str">
            <v>119941996</v>
          </cell>
          <cell r="B686">
            <v>1</v>
          </cell>
          <cell r="C686">
            <v>1994</v>
          </cell>
          <cell r="D686">
            <v>1996</v>
          </cell>
          <cell r="E686">
            <v>111276968.5</v>
          </cell>
          <cell r="F686">
            <v>147553260.22999999</v>
          </cell>
        </row>
        <row r="687">
          <cell r="A687" t="str">
            <v>119941997</v>
          </cell>
          <cell r="B687">
            <v>1</v>
          </cell>
          <cell r="C687">
            <v>1994</v>
          </cell>
          <cell r="D687">
            <v>1997</v>
          </cell>
          <cell r="E687">
            <v>108332176</v>
          </cell>
          <cell r="F687">
            <v>131840258.19</v>
          </cell>
        </row>
        <row r="688">
          <cell r="A688" t="str">
            <v>119941998</v>
          </cell>
          <cell r="B688">
            <v>1</v>
          </cell>
          <cell r="C688">
            <v>1994</v>
          </cell>
          <cell r="D688">
            <v>1998</v>
          </cell>
          <cell r="E688">
            <v>97797060.590000004</v>
          </cell>
          <cell r="F688">
            <v>112857807.92</v>
          </cell>
        </row>
        <row r="689">
          <cell r="A689" t="str">
            <v>119941999</v>
          </cell>
          <cell r="B689">
            <v>1</v>
          </cell>
          <cell r="C689">
            <v>1994</v>
          </cell>
          <cell r="D689">
            <v>1999</v>
          </cell>
          <cell r="E689">
            <v>97479599.439999998</v>
          </cell>
          <cell r="F689">
            <v>106935120.59</v>
          </cell>
        </row>
        <row r="690">
          <cell r="A690" t="str">
            <v>119942000</v>
          </cell>
          <cell r="B690">
            <v>1</v>
          </cell>
          <cell r="C690">
            <v>1994</v>
          </cell>
          <cell r="D690">
            <v>2000</v>
          </cell>
          <cell r="E690">
            <v>66827689.079999998</v>
          </cell>
          <cell r="F690">
            <v>72508042.650000006</v>
          </cell>
        </row>
        <row r="691">
          <cell r="A691" t="str">
            <v>119942001</v>
          </cell>
          <cell r="B691">
            <v>1</v>
          </cell>
          <cell r="C691">
            <v>1994</v>
          </cell>
          <cell r="D691">
            <v>2001</v>
          </cell>
          <cell r="E691">
            <v>60204322.280000001</v>
          </cell>
          <cell r="F691">
            <v>64599237.810000002</v>
          </cell>
        </row>
        <row r="692">
          <cell r="A692" t="str">
            <v>119942002</v>
          </cell>
          <cell r="B692">
            <v>1</v>
          </cell>
          <cell r="C692">
            <v>1994</v>
          </cell>
          <cell r="D692">
            <v>2002</v>
          </cell>
          <cell r="E692">
            <v>42862749.450000003</v>
          </cell>
          <cell r="F692">
            <v>43548553.439999998</v>
          </cell>
        </row>
        <row r="693">
          <cell r="A693" t="str">
            <v>11995.</v>
          </cell>
          <cell r="B693">
            <v>1</v>
          </cell>
          <cell r="C693">
            <v>1995</v>
          </cell>
          <cell r="D693" t="str">
            <v>.</v>
          </cell>
          <cell r="E693" t="str">
            <v>.</v>
          </cell>
          <cell r="F693" t="str">
            <v>.</v>
          </cell>
        </row>
        <row r="694">
          <cell r="A694" t="str">
            <v>119951995</v>
          </cell>
          <cell r="B694">
            <v>1</v>
          </cell>
          <cell r="C694">
            <v>1995</v>
          </cell>
          <cell r="D694">
            <v>1995</v>
          </cell>
          <cell r="E694">
            <v>24527379</v>
          </cell>
          <cell r="F694">
            <v>36226938.780000001</v>
          </cell>
        </row>
        <row r="695">
          <cell r="A695" t="str">
            <v>119951996</v>
          </cell>
          <cell r="B695">
            <v>1</v>
          </cell>
          <cell r="C695">
            <v>1995</v>
          </cell>
          <cell r="D695">
            <v>1996</v>
          </cell>
          <cell r="E695">
            <v>119202598</v>
          </cell>
          <cell r="F695">
            <v>158062644.94999999</v>
          </cell>
        </row>
        <row r="696">
          <cell r="A696" t="str">
            <v>119951997</v>
          </cell>
          <cell r="B696">
            <v>1</v>
          </cell>
          <cell r="C696">
            <v>1995</v>
          </cell>
          <cell r="D696">
            <v>1997</v>
          </cell>
          <cell r="E696">
            <v>107778581</v>
          </cell>
          <cell r="F696">
            <v>131166533.08</v>
          </cell>
        </row>
        <row r="697">
          <cell r="A697" t="str">
            <v>119951998</v>
          </cell>
          <cell r="B697">
            <v>1</v>
          </cell>
          <cell r="C697">
            <v>1995</v>
          </cell>
          <cell r="D697">
            <v>1998</v>
          </cell>
          <cell r="E697">
            <v>100918480.86</v>
          </cell>
          <cell r="F697">
            <v>116459926.91</v>
          </cell>
        </row>
        <row r="698">
          <cell r="A698" t="str">
            <v>119951999</v>
          </cell>
          <cell r="B698">
            <v>1</v>
          </cell>
          <cell r="C698">
            <v>1995</v>
          </cell>
          <cell r="D698">
            <v>1999</v>
          </cell>
          <cell r="E698">
            <v>108089099.95</v>
          </cell>
          <cell r="F698">
            <v>118573742.65000001</v>
          </cell>
        </row>
        <row r="699">
          <cell r="A699" t="str">
            <v>119952000</v>
          </cell>
          <cell r="B699">
            <v>1</v>
          </cell>
          <cell r="C699">
            <v>1995</v>
          </cell>
          <cell r="D699">
            <v>2000</v>
          </cell>
          <cell r="E699">
            <v>80898628.319999993</v>
          </cell>
          <cell r="F699">
            <v>87775011.730000004</v>
          </cell>
        </row>
        <row r="700">
          <cell r="A700" t="str">
            <v>119952001</v>
          </cell>
          <cell r="B700">
            <v>1</v>
          </cell>
          <cell r="C700">
            <v>1995</v>
          </cell>
          <cell r="D700">
            <v>2001</v>
          </cell>
          <cell r="E700">
            <v>55185915.859999999</v>
          </cell>
          <cell r="F700">
            <v>59214487.719999999</v>
          </cell>
        </row>
        <row r="701">
          <cell r="A701" t="str">
            <v>119952002</v>
          </cell>
          <cell r="B701">
            <v>1</v>
          </cell>
          <cell r="C701">
            <v>1995</v>
          </cell>
          <cell r="D701">
            <v>2002</v>
          </cell>
          <cell r="E701">
            <v>54295892.200000003</v>
          </cell>
          <cell r="F701">
            <v>55164626.479999997</v>
          </cell>
        </row>
        <row r="702">
          <cell r="A702" t="str">
            <v>11996.</v>
          </cell>
          <cell r="B702">
            <v>1</v>
          </cell>
          <cell r="C702">
            <v>1996</v>
          </cell>
          <cell r="D702" t="str">
            <v>.</v>
          </cell>
          <cell r="E702" t="str">
            <v>.</v>
          </cell>
          <cell r="F702" t="str">
            <v>.</v>
          </cell>
        </row>
        <row r="703">
          <cell r="A703" t="str">
            <v>119961996</v>
          </cell>
          <cell r="B703">
            <v>1</v>
          </cell>
          <cell r="C703">
            <v>1996</v>
          </cell>
          <cell r="D703">
            <v>1996</v>
          </cell>
          <cell r="E703">
            <v>33359923</v>
          </cell>
          <cell r="F703">
            <v>44235257.899999999</v>
          </cell>
        </row>
        <row r="704">
          <cell r="A704" t="str">
            <v>119961997</v>
          </cell>
          <cell r="B704">
            <v>1</v>
          </cell>
          <cell r="C704">
            <v>1996</v>
          </cell>
          <cell r="D704">
            <v>1997</v>
          </cell>
          <cell r="E704">
            <v>131151524</v>
          </cell>
          <cell r="F704">
            <v>159611404.71000001</v>
          </cell>
        </row>
        <row r="705">
          <cell r="A705" t="str">
            <v>119961998</v>
          </cell>
          <cell r="B705">
            <v>1</v>
          </cell>
          <cell r="C705">
            <v>1996</v>
          </cell>
          <cell r="D705">
            <v>1998</v>
          </cell>
          <cell r="E705">
            <v>129081459.61</v>
          </cell>
          <cell r="F705">
            <v>148960004.38999999</v>
          </cell>
        </row>
        <row r="706">
          <cell r="A706" t="str">
            <v>119961999</v>
          </cell>
          <cell r="B706">
            <v>1</v>
          </cell>
          <cell r="C706">
            <v>1996</v>
          </cell>
          <cell r="D706">
            <v>1999</v>
          </cell>
          <cell r="E706">
            <v>127976549.01000001</v>
          </cell>
          <cell r="F706">
            <v>140390274.25999999</v>
          </cell>
        </row>
        <row r="707">
          <cell r="A707" t="str">
            <v>119962000</v>
          </cell>
          <cell r="B707">
            <v>1</v>
          </cell>
          <cell r="C707">
            <v>1996</v>
          </cell>
          <cell r="D707">
            <v>2000</v>
          </cell>
          <cell r="E707">
            <v>108602512.8</v>
          </cell>
          <cell r="F707">
            <v>117833726.39</v>
          </cell>
        </row>
        <row r="708">
          <cell r="A708" t="str">
            <v>119962001</v>
          </cell>
          <cell r="B708">
            <v>1</v>
          </cell>
          <cell r="C708">
            <v>1996</v>
          </cell>
          <cell r="D708">
            <v>2001</v>
          </cell>
          <cell r="E708">
            <v>80587314.040000007</v>
          </cell>
          <cell r="F708">
            <v>86470187.959999993</v>
          </cell>
        </row>
        <row r="709">
          <cell r="A709" t="str">
            <v>119962002</v>
          </cell>
          <cell r="B709">
            <v>1</v>
          </cell>
          <cell r="C709">
            <v>1996</v>
          </cell>
          <cell r="D709">
            <v>2002</v>
          </cell>
          <cell r="E709">
            <v>88139658.349999994</v>
          </cell>
          <cell r="F709">
            <v>89549892.879999995</v>
          </cell>
        </row>
        <row r="710">
          <cell r="A710" t="str">
            <v>11997.</v>
          </cell>
          <cell r="B710">
            <v>1</v>
          </cell>
          <cell r="C710">
            <v>1997</v>
          </cell>
          <cell r="D710" t="str">
            <v>.</v>
          </cell>
          <cell r="E710" t="str">
            <v>.</v>
          </cell>
          <cell r="F710" t="str">
            <v>.</v>
          </cell>
        </row>
        <row r="711">
          <cell r="A711" t="str">
            <v>119971997</v>
          </cell>
          <cell r="B711">
            <v>1</v>
          </cell>
          <cell r="C711">
            <v>1997</v>
          </cell>
          <cell r="D711">
            <v>1997</v>
          </cell>
          <cell r="E711">
            <v>34558694</v>
          </cell>
          <cell r="F711">
            <v>42057930.600000001</v>
          </cell>
        </row>
        <row r="712">
          <cell r="A712" t="str">
            <v>119971998</v>
          </cell>
          <cell r="B712">
            <v>1</v>
          </cell>
          <cell r="C712">
            <v>1997</v>
          </cell>
          <cell r="D712">
            <v>1998</v>
          </cell>
          <cell r="E712">
            <v>151478794.66</v>
          </cell>
          <cell r="F712">
            <v>174806529.03999999</v>
          </cell>
        </row>
        <row r="713">
          <cell r="A713" t="str">
            <v>119971999</v>
          </cell>
          <cell r="B713">
            <v>1</v>
          </cell>
          <cell r="C713">
            <v>1997</v>
          </cell>
          <cell r="D713">
            <v>1999</v>
          </cell>
          <cell r="E713">
            <v>153965752.18000001</v>
          </cell>
          <cell r="F713">
            <v>168900430.13999999</v>
          </cell>
        </row>
        <row r="714">
          <cell r="A714" t="str">
            <v>119972000</v>
          </cell>
          <cell r="B714">
            <v>1</v>
          </cell>
          <cell r="C714">
            <v>1997</v>
          </cell>
          <cell r="D714">
            <v>2000</v>
          </cell>
          <cell r="E714">
            <v>123508653.88</v>
          </cell>
          <cell r="F714">
            <v>134006889.45999999</v>
          </cell>
        </row>
        <row r="715">
          <cell r="A715" t="str">
            <v>119972001</v>
          </cell>
          <cell r="B715">
            <v>1</v>
          </cell>
          <cell r="C715">
            <v>1997</v>
          </cell>
          <cell r="D715">
            <v>2001</v>
          </cell>
          <cell r="E715">
            <v>92356505.739999995</v>
          </cell>
          <cell r="F715">
            <v>99098530.659999996</v>
          </cell>
        </row>
        <row r="716">
          <cell r="A716" t="str">
            <v>119972002</v>
          </cell>
          <cell r="B716">
            <v>1</v>
          </cell>
          <cell r="C716">
            <v>1997</v>
          </cell>
          <cell r="D716">
            <v>2002</v>
          </cell>
          <cell r="E716">
            <v>79726204.310000002</v>
          </cell>
          <cell r="F716">
            <v>81001823.579999998</v>
          </cell>
        </row>
        <row r="717">
          <cell r="A717" t="str">
            <v>11998.</v>
          </cell>
          <cell r="B717">
            <v>1</v>
          </cell>
          <cell r="C717">
            <v>1998</v>
          </cell>
          <cell r="D717" t="str">
            <v>.</v>
          </cell>
          <cell r="E717" t="str">
            <v>.</v>
          </cell>
          <cell r="F717" t="str">
            <v>.</v>
          </cell>
        </row>
        <row r="718">
          <cell r="A718" t="str">
            <v>119981998</v>
          </cell>
          <cell r="B718">
            <v>1</v>
          </cell>
          <cell r="C718">
            <v>1998</v>
          </cell>
          <cell r="D718">
            <v>1998</v>
          </cell>
          <cell r="E718">
            <v>31348202.699999999</v>
          </cell>
          <cell r="F718">
            <v>36175825.920000002</v>
          </cell>
        </row>
        <row r="719">
          <cell r="A719" t="str">
            <v>119981999</v>
          </cell>
          <cell r="B719">
            <v>1</v>
          </cell>
          <cell r="C719">
            <v>1998</v>
          </cell>
          <cell r="D719">
            <v>1999</v>
          </cell>
          <cell r="E719">
            <v>166533315.53999999</v>
          </cell>
          <cell r="F719">
            <v>182687047.15000001</v>
          </cell>
        </row>
        <row r="720">
          <cell r="A720" t="str">
            <v>119982000</v>
          </cell>
          <cell r="B720">
            <v>1</v>
          </cell>
          <cell r="C720">
            <v>1998</v>
          </cell>
          <cell r="D720">
            <v>2000</v>
          </cell>
          <cell r="E720">
            <v>149571934.24000001</v>
          </cell>
          <cell r="F720">
            <v>162285548.65000001</v>
          </cell>
        </row>
        <row r="721">
          <cell r="A721" t="str">
            <v>119982001</v>
          </cell>
          <cell r="B721">
            <v>1</v>
          </cell>
          <cell r="C721">
            <v>1998</v>
          </cell>
          <cell r="D721">
            <v>2001</v>
          </cell>
          <cell r="E721">
            <v>119264625.93000001</v>
          </cell>
          <cell r="F721">
            <v>127970943.62</v>
          </cell>
        </row>
        <row r="722">
          <cell r="A722" t="str">
            <v>119982002</v>
          </cell>
          <cell r="B722">
            <v>1</v>
          </cell>
          <cell r="C722">
            <v>1998</v>
          </cell>
          <cell r="D722">
            <v>2002</v>
          </cell>
          <cell r="E722">
            <v>111987742.58</v>
          </cell>
          <cell r="F722">
            <v>113779546.45999999</v>
          </cell>
        </row>
        <row r="723">
          <cell r="A723" t="str">
            <v>11999.</v>
          </cell>
          <cell r="B723">
            <v>1</v>
          </cell>
          <cell r="C723">
            <v>1999</v>
          </cell>
          <cell r="D723" t="str">
            <v>.</v>
          </cell>
          <cell r="E723" t="str">
            <v>.</v>
          </cell>
          <cell r="F723" t="str">
            <v>.</v>
          </cell>
        </row>
        <row r="724">
          <cell r="A724" t="str">
            <v>119991999</v>
          </cell>
          <cell r="B724">
            <v>1</v>
          </cell>
          <cell r="C724">
            <v>1999</v>
          </cell>
          <cell r="D724">
            <v>1999</v>
          </cell>
          <cell r="E724">
            <v>35392571.68</v>
          </cell>
          <cell r="F724">
            <v>38825651.130000003</v>
          </cell>
        </row>
        <row r="725">
          <cell r="A725" t="str">
            <v>119992000</v>
          </cell>
          <cell r="B725">
            <v>1</v>
          </cell>
          <cell r="C725">
            <v>1999</v>
          </cell>
          <cell r="D725">
            <v>2000</v>
          </cell>
          <cell r="E725">
            <v>160626408.44999999</v>
          </cell>
          <cell r="F725">
            <v>174279653.16999999</v>
          </cell>
        </row>
        <row r="726">
          <cell r="A726" t="str">
            <v>119992001</v>
          </cell>
          <cell r="B726">
            <v>1</v>
          </cell>
          <cell r="C726">
            <v>1999</v>
          </cell>
          <cell r="D726">
            <v>2001</v>
          </cell>
          <cell r="E726">
            <v>153625958.28999999</v>
          </cell>
          <cell r="F726">
            <v>164840653.25</v>
          </cell>
        </row>
        <row r="727">
          <cell r="A727" t="str">
            <v>119992002</v>
          </cell>
          <cell r="B727">
            <v>1</v>
          </cell>
          <cell r="C727">
            <v>1999</v>
          </cell>
          <cell r="D727">
            <v>2002</v>
          </cell>
          <cell r="E727">
            <v>121651960.06</v>
          </cell>
          <cell r="F727">
            <v>123598391.42</v>
          </cell>
        </row>
        <row r="728">
          <cell r="A728" t="str">
            <v>12000.</v>
          </cell>
          <cell r="B728">
            <v>1</v>
          </cell>
          <cell r="C728">
            <v>2000</v>
          </cell>
          <cell r="D728" t="str">
            <v>.</v>
          </cell>
          <cell r="E728" t="str">
            <v>.</v>
          </cell>
          <cell r="F728" t="str">
            <v>.</v>
          </cell>
        </row>
        <row r="729">
          <cell r="A729" t="str">
            <v>120002000</v>
          </cell>
          <cell r="B729">
            <v>1</v>
          </cell>
          <cell r="C729">
            <v>2000</v>
          </cell>
          <cell r="D729">
            <v>2000</v>
          </cell>
          <cell r="E729">
            <v>35458620.68</v>
          </cell>
          <cell r="F729">
            <v>38472603.439999998</v>
          </cell>
        </row>
        <row r="730">
          <cell r="A730" t="str">
            <v>120002001</v>
          </cell>
          <cell r="B730">
            <v>1</v>
          </cell>
          <cell r="C730">
            <v>2000</v>
          </cell>
          <cell r="D730">
            <v>2001</v>
          </cell>
          <cell r="E730">
            <v>208323739.78</v>
          </cell>
          <cell r="F730">
            <v>223531372.78</v>
          </cell>
        </row>
        <row r="731">
          <cell r="A731" t="str">
            <v>120002002</v>
          </cell>
          <cell r="B731">
            <v>1</v>
          </cell>
          <cell r="C731">
            <v>2000</v>
          </cell>
          <cell r="D731">
            <v>2002</v>
          </cell>
          <cell r="E731">
            <v>196660647.80000001</v>
          </cell>
          <cell r="F731">
            <v>199807218.16</v>
          </cell>
        </row>
        <row r="732">
          <cell r="A732" t="str">
            <v>12001.</v>
          </cell>
          <cell r="B732">
            <v>1</v>
          </cell>
          <cell r="C732">
            <v>2001</v>
          </cell>
          <cell r="D732" t="str">
            <v>.</v>
          </cell>
          <cell r="E732" t="str">
            <v>.</v>
          </cell>
          <cell r="F732" t="str">
            <v>.</v>
          </cell>
        </row>
        <row r="733">
          <cell r="A733" t="str">
            <v>120012001</v>
          </cell>
          <cell r="B733">
            <v>1</v>
          </cell>
          <cell r="C733">
            <v>2001</v>
          </cell>
          <cell r="D733">
            <v>2001</v>
          </cell>
          <cell r="E733">
            <v>46957445.5</v>
          </cell>
          <cell r="F733">
            <v>50385339.020000003</v>
          </cell>
        </row>
        <row r="734">
          <cell r="A734" t="str">
            <v>120012002</v>
          </cell>
          <cell r="B734">
            <v>1</v>
          </cell>
          <cell r="C734">
            <v>2001</v>
          </cell>
          <cell r="D734">
            <v>2002</v>
          </cell>
          <cell r="E734">
            <v>232730338.75999999</v>
          </cell>
          <cell r="F734">
            <v>236454024.18000001</v>
          </cell>
        </row>
        <row r="735">
          <cell r="A735" t="str">
            <v>12002.</v>
          </cell>
          <cell r="B735">
            <v>1</v>
          </cell>
          <cell r="C735">
            <v>2002</v>
          </cell>
          <cell r="D735" t="str">
            <v>.</v>
          </cell>
          <cell r="E735" t="str">
            <v>.</v>
          </cell>
          <cell r="F735" t="str">
            <v>.</v>
          </cell>
        </row>
        <row r="736">
          <cell r="A736" t="str">
            <v>120022002</v>
          </cell>
          <cell r="B736">
            <v>1</v>
          </cell>
          <cell r="C736">
            <v>2002</v>
          </cell>
          <cell r="D736">
            <v>2002</v>
          </cell>
          <cell r="E736">
            <v>46163639.799999997</v>
          </cell>
          <cell r="F736">
            <v>46902258.039999999</v>
          </cell>
        </row>
        <row r="737">
          <cell r="A737" t="str">
            <v>219951996</v>
          </cell>
          <cell r="B737">
            <v>2</v>
          </cell>
          <cell r="C737">
            <v>1995</v>
          </cell>
          <cell r="D737">
            <v>1996</v>
          </cell>
          <cell r="E737">
            <v>9615</v>
          </cell>
          <cell r="F737">
            <v>12749.49</v>
          </cell>
        </row>
        <row r="738">
          <cell r="A738" t="str">
            <v>219951997</v>
          </cell>
          <cell r="B738">
            <v>2</v>
          </cell>
          <cell r="C738">
            <v>1995</v>
          </cell>
          <cell r="D738">
            <v>1997</v>
          </cell>
          <cell r="E738">
            <v>445</v>
          </cell>
          <cell r="F738">
            <v>541.55999999999995</v>
          </cell>
        </row>
        <row r="739">
          <cell r="A739" t="str">
            <v>219952000</v>
          </cell>
          <cell r="B739">
            <v>2</v>
          </cell>
          <cell r="C739">
            <v>1995</v>
          </cell>
          <cell r="D739">
            <v>2000</v>
          </cell>
          <cell r="E739">
            <v>520</v>
          </cell>
          <cell r="F739">
            <v>564.20000000000005</v>
          </cell>
        </row>
        <row r="740">
          <cell r="A740" t="str">
            <v>21996.</v>
          </cell>
          <cell r="B740">
            <v>2</v>
          </cell>
          <cell r="C740">
            <v>1996</v>
          </cell>
          <cell r="D740" t="str">
            <v>.</v>
          </cell>
          <cell r="E740" t="str">
            <v>.</v>
          </cell>
          <cell r="F740" t="str">
            <v>.</v>
          </cell>
        </row>
        <row r="741">
          <cell r="A741" t="str">
            <v>219961998</v>
          </cell>
          <cell r="B741">
            <v>2</v>
          </cell>
          <cell r="C741">
            <v>1996</v>
          </cell>
          <cell r="D741">
            <v>1998</v>
          </cell>
          <cell r="E741">
            <v>138</v>
          </cell>
          <cell r="F741">
            <v>159.25</v>
          </cell>
        </row>
        <row r="742">
          <cell r="A742" t="str">
            <v>219961999</v>
          </cell>
          <cell r="B742">
            <v>2</v>
          </cell>
          <cell r="C742">
            <v>1996</v>
          </cell>
          <cell r="D742">
            <v>1999</v>
          </cell>
          <cell r="E742">
            <v>455</v>
          </cell>
          <cell r="F742">
            <v>499.13</v>
          </cell>
        </row>
        <row r="743">
          <cell r="A743" t="str">
            <v>219962000</v>
          </cell>
          <cell r="B743">
            <v>2</v>
          </cell>
          <cell r="C743">
            <v>1996</v>
          </cell>
          <cell r="D743">
            <v>2000</v>
          </cell>
          <cell r="E743">
            <v>180</v>
          </cell>
          <cell r="F743">
            <v>195.3</v>
          </cell>
        </row>
        <row r="744">
          <cell r="A744" t="str">
            <v>219971997</v>
          </cell>
          <cell r="B744">
            <v>2</v>
          </cell>
          <cell r="C744">
            <v>1997</v>
          </cell>
          <cell r="D744">
            <v>1997</v>
          </cell>
          <cell r="E744">
            <v>7236</v>
          </cell>
          <cell r="F744">
            <v>8806.2099999999991</v>
          </cell>
        </row>
        <row r="745">
          <cell r="A745" t="str">
            <v>219971998</v>
          </cell>
          <cell r="B745">
            <v>2</v>
          </cell>
          <cell r="C745">
            <v>1997</v>
          </cell>
          <cell r="D745">
            <v>1998</v>
          </cell>
          <cell r="E745">
            <v>21148</v>
          </cell>
          <cell r="F745">
            <v>24404.79</v>
          </cell>
        </row>
        <row r="746">
          <cell r="A746" t="str">
            <v>219971999</v>
          </cell>
          <cell r="B746">
            <v>2</v>
          </cell>
          <cell r="C746">
            <v>1997</v>
          </cell>
          <cell r="D746">
            <v>1999</v>
          </cell>
          <cell r="E746">
            <v>11013</v>
          </cell>
          <cell r="F746">
            <v>12081.26</v>
          </cell>
        </row>
        <row r="747">
          <cell r="A747" t="str">
            <v>219972000</v>
          </cell>
          <cell r="B747">
            <v>2</v>
          </cell>
          <cell r="C747">
            <v>1997</v>
          </cell>
          <cell r="D747">
            <v>2000</v>
          </cell>
          <cell r="E747">
            <v>11411</v>
          </cell>
          <cell r="F747">
            <v>12380.93</v>
          </cell>
        </row>
        <row r="748">
          <cell r="A748" t="str">
            <v>219972001</v>
          </cell>
          <cell r="B748">
            <v>2</v>
          </cell>
          <cell r="C748">
            <v>1997</v>
          </cell>
          <cell r="D748">
            <v>2001</v>
          </cell>
          <cell r="E748">
            <v>1472</v>
          </cell>
          <cell r="F748">
            <v>1579.46</v>
          </cell>
        </row>
        <row r="749">
          <cell r="A749" t="str">
            <v>219972002</v>
          </cell>
          <cell r="B749">
            <v>2</v>
          </cell>
          <cell r="C749">
            <v>1997</v>
          </cell>
          <cell r="D749">
            <v>2002</v>
          </cell>
          <cell r="E749">
            <v>-4548</v>
          </cell>
          <cell r="F749">
            <v>-4620.7700000000004</v>
          </cell>
        </row>
        <row r="750">
          <cell r="A750" t="str">
            <v>21998.</v>
          </cell>
          <cell r="B750">
            <v>2</v>
          </cell>
          <cell r="C750">
            <v>1998</v>
          </cell>
          <cell r="D750" t="str">
            <v>.</v>
          </cell>
          <cell r="E750" t="str">
            <v>.</v>
          </cell>
          <cell r="F750" t="str">
            <v>.</v>
          </cell>
        </row>
        <row r="751">
          <cell r="A751" t="str">
            <v>219981999</v>
          </cell>
          <cell r="B751">
            <v>2</v>
          </cell>
          <cell r="C751">
            <v>1998</v>
          </cell>
          <cell r="D751">
            <v>1999</v>
          </cell>
          <cell r="E751">
            <v>5900</v>
          </cell>
          <cell r="F751">
            <v>6472.3</v>
          </cell>
        </row>
        <row r="752">
          <cell r="A752" t="str">
            <v>219982000</v>
          </cell>
          <cell r="B752">
            <v>2</v>
          </cell>
          <cell r="C752">
            <v>1998</v>
          </cell>
          <cell r="D752">
            <v>2000</v>
          </cell>
          <cell r="E752">
            <v>22155</v>
          </cell>
          <cell r="F752">
            <v>24038.18</v>
          </cell>
        </row>
        <row r="753">
          <cell r="A753" t="str">
            <v>219982001</v>
          </cell>
          <cell r="B753">
            <v>2</v>
          </cell>
          <cell r="C753">
            <v>1998</v>
          </cell>
          <cell r="D753">
            <v>2001</v>
          </cell>
          <cell r="E753">
            <v>13001</v>
          </cell>
          <cell r="F753">
            <v>13950.07</v>
          </cell>
        </row>
        <row r="754">
          <cell r="A754" t="str">
            <v>219982002</v>
          </cell>
          <cell r="B754">
            <v>2</v>
          </cell>
          <cell r="C754">
            <v>1998</v>
          </cell>
          <cell r="D754">
            <v>2002</v>
          </cell>
          <cell r="E754">
            <v>80</v>
          </cell>
          <cell r="F754">
            <v>81.28</v>
          </cell>
        </row>
        <row r="755">
          <cell r="A755" t="str">
            <v>21999.</v>
          </cell>
          <cell r="B755">
            <v>2</v>
          </cell>
          <cell r="C755">
            <v>1999</v>
          </cell>
          <cell r="D755" t="str">
            <v>.</v>
          </cell>
          <cell r="E755" t="str">
            <v>.</v>
          </cell>
          <cell r="F755" t="str">
            <v>.</v>
          </cell>
        </row>
        <row r="756">
          <cell r="A756" t="str">
            <v>219991999</v>
          </cell>
          <cell r="B756">
            <v>2</v>
          </cell>
          <cell r="C756">
            <v>1999</v>
          </cell>
          <cell r="D756">
            <v>1999</v>
          </cell>
          <cell r="E756">
            <v>89065</v>
          </cell>
          <cell r="F756">
            <v>97704.3</v>
          </cell>
        </row>
        <row r="757">
          <cell r="A757" t="str">
            <v>219992000</v>
          </cell>
          <cell r="B757">
            <v>2</v>
          </cell>
          <cell r="C757">
            <v>1999</v>
          </cell>
          <cell r="D757">
            <v>2000</v>
          </cell>
          <cell r="E757">
            <v>62520</v>
          </cell>
          <cell r="F757">
            <v>67834.2</v>
          </cell>
        </row>
        <row r="758">
          <cell r="A758" t="str">
            <v>219992001</v>
          </cell>
          <cell r="B758">
            <v>2</v>
          </cell>
          <cell r="C758">
            <v>1999</v>
          </cell>
          <cell r="D758">
            <v>2001</v>
          </cell>
          <cell r="E758">
            <v>27784</v>
          </cell>
          <cell r="F758">
            <v>29812.23</v>
          </cell>
        </row>
        <row r="759">
          <cell r="A759" t="str">
            <v>219992002</v>
          </cell>
          <cell r="B759">
            <v>2</v>
          </cell>
          <cell r="C759">
            <v>1999</v>
          </cell>
          <cell r="D759">
            <v>2002</v>
          </cell>
          <cell r="E759">
            <v>43259</v>
          </cell>
          <cell r="F759">
            <v>43951.14</v>
          </cell>
        </row>
        <row r="760">
          <cell r="A760" t="str">
            <v>22000.</v>
          </cell>
          <cell r="B760">
            <v>2</v>
          </cell>
          <cell r="C760">
            <v>2000</v>
          </cell>
          <cell r="D760" t="str">
            <v>.</v>
          </cell>
          <cell r="E760" t="str">
            <v>.</v>
          </cell>
          <cell r="F760" t="str">
            <v>.</v>
          </cell>
        </row>
        <row r="761">
          <cell r="A761" t="str">
            <v>220002000</v>
          </cell>
          <cell r="B761">
            <v>2</v>
          </cell>
          <cell r="C761">
            <v>2000</v>
          </cell>
          <cell r="D761">
            <v>2000</v>
          </cell>
          <cell r="E761">
            <v>24547</v>
          </cell>
          <cell r="F761">
            <v>26633.49</v>
          </cell>
        </row>
        <row r="762">
          <cell r="A762" t="str">
            <v>220002001</v>
          </cell>
          <cell r="B762">
            <v>2</v>
          </cell>
          <cell r="C762">
            <v>2000</v>
          </cell>
          <cell r="D762">
            <v>2001</v>
          </cell>
          <cell r="E762">
            <v>67142</v>
          </cell>
          <cell r="F762">
            <v>72043.37</v>
          </cell>
        </row>
        <row r="763">
          <cell r="A763" t="str">
            <v>220002002</v>
          </cell>
          <cell r="B763">
            <v>2</v>
          </cell>
          <cell r="C763">
            <v>2000</v>
          </cell>
          <cell r="D763">
            <v>2002</v>
          </cell>
          <cell r="E763">
            <v>75007</v>
          </cell>
          <cell r="F763">
            <v>76207.11</v>
          </cell>
        </row>
        <row r="764">
          <cell r="A764" t="str">
            <v>22001.</v>
          </cell>
          <cell r="B764">
            <v>2</v>
          </cell>
          <cell r="C764">
            <v>2001</v>
          </cell>
          <cell r="D764" t="str">
            <v>.</v>
          </cell>
          <cell r="E764" t="str">
            <v>.</v>
          </cell>
          <cell r="F764" t="str">
            <v>.</v>
          </cell>
        </row>
        <row r="765">
          <cell r="A765" t="str">
            <v>220012001</v>
          </cell>
          <cell r="B765">
            <v>2</v>
          </cell>
          <cell r="C765">
            <v>2001</v>
          </cell>
          <cell r="D765">
            <v>2001</v>
          </cell>
          <cell r="E765">
            <v>7794</v>
          </cell>
          <cell r="F765">
            <v>8362.9599999999991</v>
          </cell>
        </row>
        <row r="766">
          <cell r="A766" t="str">
            <v>220012002</v>
          </cell>
          <cell r="B766">
            <v>2</v>
          </cell>
          <cell r="C766">
            <v>2001</v>
          </cell>
          <cell r="D766">
            <v>2002</v>
          </cell>
          <cell r="E766">
            <v>44472</v>
          </cell>
          <cell r="F766">
            <v>45183.55</v>
          </cell>
        </row>
        <row r="767">
          <cell r="A767" t="str">
            <v>22002.</v>
          </cell>
          <cell r="B767">
            <v>2</v>
          </cell>
          <cell r="C767">
            <v>2002</v>
          </cell>
          <cell r="D767" t="str">
            <v>.</v>
          </cell>
          <cell r="E767" t="str">
            <v>.</v>
          </cell>
          <cell r="F767" t="str">
            <v>.</v>
          </cell>
        </row>
        <row r="768">
          <cell r="A768" t="str">
            <v>220022002</v>
          </cell>
          <cell r="B768">
            <v>2</v>
          </cell>
          <cell r="C768">
            <v>2002</v>
          </cell>
          <cell r="D768">
            <v>2002</v>
          </cell>
          <cell r="E768">
            <v>10613</v>
          </cell>
          <cell r="F768">
            <v>10782.81</v>
          </cell>
        </row>
        <row r="769">
          <cell r="A769" t="str">
            <v>31996.</v>
          </cell>
          <cell r="B769">
            <v>3</v>
          </cell>
          <cell r="C769">
            <v>1996</v>
          </cell>
          <cell r="D769" t="str">
            <v>.</v>
          </cell>
          <cell r="E769" t="str">
            <v>.</v>
          </cell>
          <cell r="F769" t="str">
            <v>.</v>
          </cell>
        </row>
        <row r="770">
          <cell r="A770" t="str">
            <v>319981999</v>
          </cell>
          <cell r="B770">
            <v>3</v>
          </cell>
          <cell r="C770">
            <v>1998</v>
          </cell>
          <cell r="D770">
            <v>1999</v>
          </cell>
          <cell r="E770">
            <v>35580</v>
          </cell>
          <cell r="F770">
            <v>39031.26</v>
          </cell>
        </row>
        <row r="771">
          <cell r="A771" t="str">
            <v>319982000</v>
          </cell>
          <cell r="B771">
            <v>3</v>
          </cell>
          <cell r="C771">
            <v>1998</v>
          </cell>
          <cell r="D771">
            <v>2000</v>
          </cell>
          <cell r="E771">
            <v>185420</v>
          </cell>
          <cell r="F771">
            <v>201180.7</v>
          </cell>
        </row>
        <row r="772">
          <cell r="A772" t="str">
            <v>519951996</v>
          </cell>
          <cell r="B772">
            <v>5</v>
          </cell>
          <cell r="C772">
            <v>1995</v>
          </cell>
          <cell r="D772">
            <v>1996</v>
          </cell>
          <cell r="E772">
            <v>348</v>
          </cell>
          <cell r="F772">
            <v>461.45</v>
          </cell>
        </row>
        <row r="773">
          <cell r="A773" t="str">
            <v>519951997</v>
          </cell>
          <cell r="B773">
            <v>5</v>
          </cell>
          <cell r="C773">
            <v>1995</v>
          </cell>
          <cell r="D773">
            <v>1997</v>
          </cell>
          <cell r="E773">
            <v>1261</v>
          </cell>
          <cell r="F773">
            <v>1534.64</v>
          </cell>
        </row>
        <row r="774">
          <cell r="A774" t="str">
            <v>519951998</v>
          </cell>
          <cell r="B774">
            <v>5</v>
          </cell>
          <cell r="C774">
            <v>1995</v>
          </cell>
          <cell r="D774">
            <v>1998</v>
          </cell>
          <cell r="E774">
            <v>8500</v>
          </cell>
          <cell r="F774">
            <v>9809</v>
          </cell>
        </row>
        <row r="775">
          <cell r="A775" t="str">
            <v>51996.</v>
          </cell>
          <cell r="B775">
            <v>5</v>
          </cell>
          <cell r="C775">
            <v>1996</v>
          </cell>
          <cell r="D775" t="str">
            <v>.</v>
          </cell>
          <cell r="E775" t="str">
            <v>.</v>
          </cell>
          <cell r="F775" t="str">
            <v>.</v>
          </cell>
        </row>
        <row r="776">
          <cell r="A776" t="str">
            <v>51997.</v>
          </cell>
          <cell r="B776">
            <v>5</v>
          </cell>
          <cell r="C776">
            <v>1997</v>
          </cell>
          <cell r="D776" t="str">
            <v>.</v>
          </cell>
          <cell r="E776" t="str">
            <v>.</v>
          </cell>
          <cell r="F776" t="str">
            <v>.</v>
          </cell>
        </row>
        <row r="777">
          <cell r="A777" t="str">
            <v>61996.</v>
          </cell>
          <cell r="B777">
            <v>6</v>
          </cell>
          <cell r="C777">
            <v>1996</v>
          </cell>
          <cell r="D777" t="str">
            <v>.</v>
          </cell>
          <cell r="E777" t="str">
            <v>.</v>
          </cell>
          <cell r="F777" t="str">
            <v>.</v>
          </cell>
        </row>
        <row r="778">
          <cell r="A778" t="str">
            <v>619961997</v>
          </cell>
          <cell r="B778">
            <v>6</v>
          </cell>
          <cell r="C778">
            <v>1996</v>
          </cell>
          <cell r="D778">
            <v>1997</v>
          </cell>
          <cell r="E778">
            <v>9269</v>
          </cell>
          <cell r="F778">
            <v>11280.37</v>
          </cell>
        </row>
        <row r="779">
          <cell r="A779" t="str">
            <v>619961998</v>
          </cell>
          <cell r="B779">
            <v>6</v>
          </cell>
          <cell r="C779">
            <v>1996</v>
          </cell>
          <cell r="D779">
            <v>1998</v>
          </cell>
          <cell r="E779">
            <v>4029</v>
          </cell>
          <cell r="F779">
            <v>4649.47</v>
          </cell>
        </row>
        <row r="780">
          <cell r="A780" t="str">
            <v>619961999</v>
          </cell>
          <cell r="B780">
            <v>6</v>
          </cell>
          <cell r="C780">
            <v>1996</v>
          </cell>
          <cell r="D780">
            <v>1999</v>
          </cell>
          <cell r="E780">
            <v>50680</v>
          </cell>
          <cell r="F780">
            <v>55595.96</v>
          </cell>
        </row>
        <row r="781">
          <cell r="A781" t="str">
            <v>619962000</v>
          </cell>
          <cell r="B781">
            <v>6</v>
          </cell>
          <cell r="C781">
            <v>1996</v>
          </cell>
          <cell r="D781">
            <v>2000</v>
          </cell>
          <cell r="E781">
            <v>-278</v>
          </cell>
          <cell r="F781">
            <v>-301.63</v>
          </cell>
        </row>
        <row r="782">
          <cell r="A782" t="str">
            <v>619962001</v>
          </cell>
          <cell r="B782">
            <v>6</v>
          </cell>
          <cell r="C782">
            <v>1996</v>
          </cell>
          <cell r="D782">
            <v>2001</v>
          </cell>
          <cell r="E782">
            <v>912</v>
          </cell>
          <cell r="F782">
            <v>978.58</v>
          </cell>
        </row>
        <row r="783">
          <cell r="A783" t="str">
            <v>619962002</v>
          </cell>
          <cell r="B783">
            <v>6</v>
          </cell>
          <cell r="C783">
            <v>1996</v>
          </cell>
          <cell r="D783">
            <v>2002</v>
          </cell>
          <cell r="E783">
            <v>77383</v>
          </cell>
          <cell r="F783">
            <v>78621.13</v>
          </cell>
        </row>
        <row r="784">
          <cell r="A784" t="str">
            <v>619971997</v>
          </cell>
          <cell r="B784">
            <v>6</v>
          </cell>
          <cell r="C784">
            <v>1997</v>
          </cell>
          <cell r="D784">
            <v>1997</v>
          </cell>
          <cell r="E784">
            <v>877</v>
          </cell>
          <cell r="F784">
            <v>1067.31</v>
          </cell>
        </row>
        <row r="785">
          <cell r="A785" t="str">
            <v>619971998</v>
          </cell>
          <cell r="B785">
            <v>6</v>
          </cell>
          <cell r="C785">
            <v>1997</v>
          </cell>
          <cell r="D785">
            <v>1998</v>
          </cell>
          <cell r="E785">
            <v>563</v>
          </cell>
          <cell r="F785">
            <v>649.70000000000005</v>
          </cell>
        </row>
        <row r="786">
          <cell r="A786" t="str">
            <v>81977.</v>
          </cell>
          <cell r="B786">
            <v>8</v>
          </cell>
          <cell r="C786">
            <v>1977</v>
          </cell>
          <cell r="D786" t="str">
            <v>.</v>
          </cell>
          <cell r="E786" t="str">
            <v>.</v>
          </cell>
          <cell r="F786" t="str">
            <v>.</v>
          </cell>
        </row>
        <row r="787">
          <cell r="A787" t="str">
            <v>819771976</v>
          </cell>
          <cell r="B787">
            <v>8</v>
          </cell>
          <cell r="C787">
            <v>1977</v>
          </cell>
          <cell r="D787">
            <v>1976</v>
          </cell>
          <cell r="E787">
            <v>0.24</v>
          </cell>
          <cell r="F787">
            <v>0.24</v>
          </cell>
        </row>
        <row r="788">
          <cell r="A788" t="str">
            <v>819771977</v>
          </cell>
          <cell r="B788">
            <v>8</v>
          </cell>
          <cell r="C788">
            <v>1977</v>
          </cell>
          <cell r="D788">
            <v>1977</v>
          </cell>
          <cell r="E788">
            <v>90.89</v>
          </cell>
          <cell r="F788">
            <v>994911.39</v>
          </cell>
        </row>
        <row r="789">
          <cell r="A789" t="str">
            <v>819771978</v>
          </cell>
          <cell r="B789">
            <v>8</v>
          </cell>
          <cell r="C789">
            <v>1977</v>
          </cell>
          <cell r="D789">
            <v>1978</v>
          </cell>
          <cell r="E789">
            <v>554.53</v>
          </cell>
          <cell r="F789">
            <v>4030738.83</v>
          </cell>
        </row>
        <row r="790">
          <cell r="A790" t="str">
            <v>819771979</v>
          </cell>
          <cell r="B790">
            <v>8</v>
          </cell>
          <cell r="C790">
            <v>1977</v>
          </cell>
          <cell r="D790">
            <v>1979</v>
          </cell>
          <cell r="E790">
            <v>630.17999999999995</v>
          </cell>
          <cell r="F790">
            <v>2569152.48</v>
          </cell>
        </row>
        <row r="791">
          <cell r="A791" t="str">
            <v>819771980</v>
          </cell>
          <cell r="B791">
            <v>8</v>
          </cell>
          <cell r="C791">
            <v>1977</v>
          </cell>
          <cell r="D791">
            <v>1980</v>
          </cell>
          <cell r="E791">
            <v>2102.9</v>
          </cell>
          <cell r="F791">
            <v>3711057.03</v>
          </cell>
        </row>
        <row r="792">
          <cell r="A792" t="str">
            <v>819771981</v>
          </cell>
          <cell r="B792">
            <v>8</v>
          </cell>
          <cell r="C792">
            <v>1977</v>
          </cell>
          <cell r="D792">
            <v>1981</v>
          </cell>
          <cell r="E792">
            <v>4163.74</v>
          </cell>
          <cell r="F792">
            <v>3389246.89</v>
          </cell>
        </row>
        <row r="793">
          <cell r="A793" t="str">
            <v>819771982</v>
          </cell>
          <cell r="B793">
            <v>8</v>
          </cell>
          <cell r="C793">
            <v>1977</v>
          </cell>
          <cell r="D793">
            <v>1982</v>
          </cell>
          <cell r="E793">
            <v>5977.03</v>
          </cell>
          <cell r="F793">
            <v>2208052.35</v>
          </cell>
        </row>
        <row r="794">
          <cell r="A794" t="str">
            <v>819771983</v>
          </cell>
          <cell r="B794">
            <v>8</v>
          </cell>
          <cell r="C794">
            <v>1977</v>
          </cell>
          <cell r="D794">
            <v>1983</v>
          </cell>
          <cell r="E794">
            <v>8116.9</v>
          </cell>
          <cell r="F794">
            <v>1220635.6599999999</v>
          </cell>
        </row>
        <row r="795">
          <cell r="A795" t="str">
            <v>819771984</v>
          </cell>
          <cell r="B795">
            <v>8</v>
          </cell>
          <cell r="C795">
            <v>1977</v>
          </cell>
          <cell r="D795">
            <v>1984</v>
          </cell>
          <cell r="E795">
            <v>17906.21</v>
          </cell>
          <cell r="F795">
            <v>568307.29</v>
          </cell>
        </row>
        <row r="796">
          <cell r="A796" t="str">
            <v>819771985</v>
          </cell>
          <cell r="B796">
            <v>8</v>
          </cell>
          <cell r="C796">
            <v>1977</v>
          </cell>
          <cell r="D796">
            <v>1985</v>
          </cell>
          <cell r="E796">
            <v>87964.83</v>
          </cell>
          <cell r="F796">
            <v>689908.16</v>
          </cell>
        </row>
        <row r="797">
          <cell r="A797" t="str">
            <v>819771986</v>
          </cell>
          <cell r="B797">
            <v>8</v>
          </cell>
          <cell r="C797">
            <v>1977</v>
          </cell>
          <cell r="D797">
            <v>1986</v>
          </cell>
          <cell r="E797">
            <v>43181</v>
          </cell>
          <cell r="F797">
            <v>228686.58</v>
          </cell>
        </row>
        <row r="798">
          <cell r="A798" t="str">
            <v>819771988</v>
          </cell>
          <cell r="B798">
            <v>8</v>
          </cell>
          <cell r="C798">
            <v>1977</v>
          </cell>
          <cell r="D798">
            <v>1988</v>
          </cell>
          <cell r="E798">
            <v>-501</v>
          </cell>
          <cell r="F798">
            <v>-1903.3</v>
          </cell>
        </row>
        <row r="799">
          <cell r="A799" t="str">
            <v>819771989</v>
          </cell>
          <cell r="B799">
            <v>8</v>
          </cell>
          <cell r="C799">
            <v>1977</v>
          </cell>
          <cell r="D799">
            <v>1989</v>
          </cell>
          <cell r="E799">
            <v>18653</v>
          </cell>
          <cell r="F799">
            <v>58962.13</v>
          </cell>
        </row>
        <row r="800">
          <cell r="A800" t="str">
            <v>819771990</v>
          </cell>
          <cell r="B800">
            <v>8</v>
          </cell>
          <cell r="C800">
            <v>1977</v>
          </cell>
          <cell r="D800">
            <v>1990</v>
          </cell>
          <cell r="E800">
            <v>232</v>
          </cell>
          <cell r="F800">
            <v>625.94000000000005</v>
          </cell>
        </row>
        <row r="801">
          <cell r="A801" t="str">
            <v>819771992</v>
          </cell>
          <cell r="B801">
            <v>8</v>
          </cell>
          <cell r="C801">
            <v>1977</v>
          </cell>
          <cell r="D801">
            <v>1992</v>
          </cell>
          <cell r="E801">
            <v>657</v>
          </cell>
          <cell r="F801">
            <v>1330.43</v>
          </cell>
        </row>
        <row r="802">
          <cell r="A802" t="str">
            <v>819771993</v>
          </cell>
          <cell r="B802">
            <v>8</v>
          </cell>
          <cell r="C802">
            <v>1977</v>
          </cell>
          <cell r="D802">
            <v>1993</v>
          </cell>
          <cell r="E802">
            <v>52340</v>
          </cell>
          <cell r="F802">
            <v>95520.5</v>
          </cell>
        </row>
        <row r="803">
          <cell r="A803" t="str">
            <v>81978.</v>
          </cell>
          <cell r="B803">
            <v>8</v>
          </cell>
          <cell r="C803">
            <v>1978</v>
          </cell>
          <cell r="D803" t="str">
            <v>.</v>
          </cell>
          <cell r="E803" t="str">
            <v>.</v>
          </cell>
          <cell r="F803" t="str">
            <v>.</v>
          </cell>
        </row>
        <row r="804">
          <cell r="A804" t="str">
            <v>819781978</v>
          </cell>
          <cell r="B804">
            <v>8</v>
          </cell>
          <cell r="C804">
            <v>1978</v>
          </cell>
          <cell r="D804">
            <v>1978</v>
          </cell>
          <cell r="E804">
            <v>55</v>
          </cell>
          <cell r="F804">
            <v>399781.14</v>
          </cell>
        </row>
        <row r="805">
          <cell r="A805" t="str">
            <v>819781979</v>
          </cell>
          <cell r="B805">
            <v>8</v>
          </cell>
          <cell r="C805">
            <v>1978</v>
          </cell>
          <cell r="D805">
            <v>1979</v>
          </cell>
          <cell r="E805">
            <v>558.98</v>
          </cell>
          <cell r="F805">
            <v>2278880.41</v>
          </cell>
        </row>
        <row r="806">
          <cell r="A806" t="str">
            <v>819781980</v>
          </cell>
          <cell r="B806">
            <v>8</v>
          </cell>
          <cell r="C806">
            <v>1978</v>
          </cell>
          <cell r="D806">
            <v>1980</v>
          </cell>
          <cell r="E806">
            <v>1264.6500000000001</v>
          </cell>
          <cell r="F806">
            <v>2231769.59</v>
          </cell>
        </row>
        <row r="807">
          <cell r="A807" t="str">
            <v>819781981</v>
          </cell>
          <cell r="B807">
            <v>8</v>
          </cell>
          <cell r="C807">
            <v>1978</v>
          </cell>
          <cell r="D807">
            <v>1981</v>
          </cell>
          <cell r="E807">
            <v>4471.62</v>
          </cell>
          <cell r="F807">
            <v>3639858.44</v>
          </cell>
        </row>
        <row r="808">
          <cell r="A808" t="str">
            <v>819781982</v>
          </cell>
          <cell r="B808">
            <v>8</v>
          </cell>
          <cell r="C808">
            <v>1978</v>
          </cell>
          <cell r="D808">
            <v>1982</v>
          </cell>
          <cell r="E808">
            <v>10349.790000000001</v>
          </cell>
          <cell r="F808">
            <v>3823450.47</v>
          </cell>
        </row>
        <row r="809">
          <cell r="A809" t="str">
            <v>819781983</v>
          </cell>
          <cell r="B809">
            <v>8</v>
          </cell>
          <cell r="C809">
            <v>1978</v>
          </cell>
          <cell r="D809">
            <v>1983</v>
          </cell>
          <cell r="E809">
            <v>13131.47</v>
          </cell>
          <cell r="F809">
            <v>1974736.72</v>
          </cell>
        </row>
        <row r="810">
          <cell r="A810" t="str">
            <v>819781984</v>
          </cell>
          <cell r="B810">
            <v>8</v>
          </cell>
          <cell r="C810">
            <v>1978</v>
          </cell>
          <cell r="D810">
            <v>1984</v>
          </cell>
          <cell r="E810">
            <v>18727.189999999999</v>
          </cell>
          <cell r="F810">
            <v>594363.56000000006</v>
          </cell>
        </row>
        <row r="811">
          <cell r="A811" t="str">
            <v>819781985</v>
          </cell>
          <cell r="B811">
            <v>8</v>
          </cell>
          <cell r="C811">
            <v>1978</v>
          </cell>
          <cell r="D811">
            <v>1985</v>
          </cell>
          <cell r="E811">
            <v>105114.55</v>
          </cell>
          <cell r="F811">
            <v>824413.42</v>
          </cell>
        </row>
        <row r="812">
          <cell r="A812" t="str">
            <v>819781986</v>
          </cell>
          <cell r="B812">
            <v>8</v>
          </cell>
          <cell r="C812">
            <v>1978</v>
          </cell>
          <cell r="D812">
            <v>1986</v>
          </cell>
          <cell r="E812">
            <v>46513</v>
          </cell>
          <cell r="F812">
            <v>246332.85</v>
          </cell>
        </row>
        <row r="813">
          <cell r="A813" t="str">
            <v>819781987</v>
          </cell>
          <cell r="B813">
            <v>8</v>
          </cell>
          <cell r="C813">
            <v>1978</v>
          </cell>
          <cell r="D813">
            <v>1987</v>
          </cell>
          <cell r="E813">
            <v>179062</v>
          </cell>
          <cell r="F813">
            <v>791274.98</v>
          </cell>
        </row>
        <row r="814">
          <cell r="A814" t="str">
            <v>819781988</v>
          </cell>
          <cell r="B814">
            <v>8</v>
          </cell>
          <cell r="C814">
            <v>1978</v>
          </cell>
          <cell r="D814">
            <v>1988</v>
          </cell>
          <cell r="E814">
            <v>62588</v>
          </cell>
          <cell r="F814">
            <v>237771.81</v>
          </cell>
        </row>
        <row r="815">
          <cell r="A815" t="str">
            <v>819781989</v>
          </cell>
          <cell r="B815">
            <v>8</v>
          </cell>
          <cell r="C815">
            <v>1978</v>
          </cell>
          <cell r="D815">
            <v>1989</v>
          </cell>
          <cell r="E815">
            <v>50223</v>
          </cell>
          <cell r="F815">
            <v>158754.9</v>
          </cell>
        </row>
        <row r="816">
          <cell r="A816" t="str">
            <v>819781990</v>
          </cell>
          <cell r="B816">
            <v>8</v>
          </cell>
          <cell r="C816">
            <v>1978</v>
          </cell>
          <cell r="D816">
            <v>1990</v>
          </cell>
          <cell r="E816">
            <v>90493</v>
          </cell>
          <cell r="F816">
            <v>244150.11</v>
          </cell>
        </row>
        <row r="817">
          <cell r="A817" t="str">
            <v>819781991</v>
          </cell>
          <cell r="B817">
            <v>8</v>
          </cell>
          <cell r="C817">
            <v>1978</v>
          </cell>
          <cell r="D817">
            <v>1991</v>
          </cell>
          <cell r="E817">
            <v>37073</v>
          </cell>
          <cell r="F817">
            <v>84044.49</v>
          </cell>
        </row>
        <row r="818">
          <cell r="A818" t="str">
            <v>819781992</v>
          </cell>
          <cell r="B818">
            <v>8</v>
          </cell>
          <cell r="C818">
            <v>1978</v>
          </cell>
          <cell r="D818">
            <v>1992</v>
          </cell>
          <cell r="E818">
            <v>-14754</v>
          </cell>
          <cell r="F818">
            <v>-29876.85</v>
          </cell>
        </row>
        <row r="819">
          <cell r="A819" t="str">
            <v>819781993</v>
          </cell>
          <cell r="B819">
            <v>8</v>
          </cell>
          <cell r="C819">
            <v>1978</v>
          </cell>
          <cell r="D819">
            <v>1993</v>
          </cell>
          <cell r="E819">
            <v>-11074</v>
          </cell>
          <cell r="F819">
            <v>-20210.05</v>
          </cell>
        </row>
        <row r="820">
          <cell r="A820" t="str">
            <v>819781994</v>
          </cell>
          <cell r="B820">
            <v>8</v>
          </cell>
          <cell r="C820">
            <v>1978</v>
          </cell>
          <cell r="D820">
            <v>1994</v>
          </cell>
          <cell r="E820">
            <v>22232</v>
          </cell>
          <cell r="F820">
            <v>36127</v>
          </cell>
        </row>
        <row r="821">
          <cell r="A821" t="str">
            <v>819781995</v>
          </cell>
          <cell r="B821">
            <v>8</v>
          </cell>
          <cell r="C821">
            <v>1978</v>
          </cell>
          <cell r="D821">
            <v>1995</v>
          </cell>
          <cell r="E821">
            <v>13282</v>
          </cell>
          <cell r="F821">
            <v>19617.509999999998</v>
          </cell>
        </row>
        <row r="822">
          <cell r="A822" t="str">
            <v>819781996</v>
          </cell>
          <cell r="B822">
            <v>8</v>
          </cell>
          <cell r="C822">
            <v>1978</v>
          </cell>
          <cell r="D822">
            <v>1996</v>
          </cell>
          <cell r="E822">
            <v>3540</v>
          </cell>
          <cell r="F822">
            <v>4694.04</v>
          </cell>
        </row>
        <row r="823">
          <cell r="A823" t="str">
            <v>819781998</v>
          </cell>
          <cell r="B823">
            <v>8</v>
          </cell>
          <cell r="C823">
            <v>1978</v>
          </cell>
          <cell r="D823">
            <v>1998</v>
          </cell>
          <cell r="E823">
            <v>12794</v>
          </cell>
          <cell r="F823">
            <v>14764.28</v>
          </cell>
        </row>
        <row r="824">
          <cell r="A824" t="str">
            <v>819781999</v>
          </cell>
          <cell r="B824">
            <v>8</v>
          </cell>
          <cell r="C824">
            <v>1978</v>
          </cell>
          <cell r="D824">
            <v>1999</v>
          </cell>
          <cell r="E824">
            <v>838</v>
          </cell>
          <cell r="F824">
            <v>919.29</v>
          </cell>
        </row>
        <row r="825">
          <cell r="A825" t="str">
            <v>81979.</v>
          </cell>
          <cell r="B825">
            <v>8</v>
          </cell>
          <cell r="C825">
            <v>1979</v>
          </cell>
          <cell r="D825" t="str">
            <v>.</v>
          </cell>
          <cell r="E825" t="str">
            <v>.</v>
          </cell>
          <cell r="F825" t="str">
            <v>.</v>
          </cell>
        </row>
        <row r="826">
          <cell r="A826" t="str">
            <v>819791979</v>
          </cell>
          <cell r="B826">
            <v>8</v>
          </cell>
          <cell r="C826">
            <v>1979</v>
          </cell>
          <cell r="D826">
            <v>1979</v>
          </cell>
          <cell r="E826">
            <v>59.59</v>
          </cell>
          <cell r="F826">
            <v>242939.79</v>
          </cell>
        </row>
        <row r="827">
          <cell r="A827" t="str">
            <v>819791980</v>
          </cell>
          <cell r="B827">
            <v>8</v>
          </cell>
          <cell r="C827">
            <v>1979</v>
          </cell>
          <cell r="D827">
            <v>1980</v>
          </cell>
          <cell r="E827">
            <v>1264.73</v>
          </cell>
          <cell r="F827">
            <v>2231910.77</v>
          </cell>
        </row>
        <row r="828">
          <cell r="A828" t="str">
            <v>819791981</v>
          </cell>
          <cell r="B828">
            <v>8</v>
          </cell>
          <cell r="C828">
            <v>1979</v>
          </cell>
          <cell r="D828">
            <v>1981</v>
          </cell>
          <cell r="E828">
            <v>3329.56</v>
          </cell>
          <cell r="F828">
            <v>2710231.87</v>
          </cell>
        </row>
        <row r="829">
          <cell r="A829" t="str">
            <v>819791982</v>
          </cell>
          <cell r="B829">
            <v>8</v>
          </cell>
          <cell r="C829">
            <v>1979</v>
          </cell>
          <cell r="D829">
            <v>1982</v>
          </cell>
          <cell r="E829">
            <v>11878.46</v>
          </cell>
          <cell r="F829">
            <v>4388176.33</v>
          </cell>
        </row>
        <row r="830">
          <cell r="A830" t="str">
            <v>819791983</v>
          </cell>
          <cell r="B830">
            <v>8</v>
          </cell>
          <cell r="C830">
            <v>1979</v>
          </cell>
          <cell r="D830">
            <v>1983</v>
          </cell>
          <cell r="E830">
            <v>6710.37</v>
          </cell>
          <cell r="F830">
            <v>1009118.86</v>
          </cell>
        </row>
        <row r="831">
          <cell r="A831" t="str">
            <v>819791984</v>
          </cell>
          <cell r="B831">
            <v>8</v>
          </cell>
          <cell r="C831">
            <v>1979</v>
          </cell>
          <cell r="D831">
            <v>1984</v>
          </cell>
          <cell r="E831">
            <v>22261.03</v>
          </cell>
          <cell r="F831">
            <v>706520.57</v>
          </cell>
        </row>
        <row r="832">
          <cell r="A832" t="str">
            <v>819791985</v>
          </cell>
          <cell r="B832">
            <v>8</v>
          </cell>
          <cell r="C832">
            <v>1979</v>
          </cell>
          <cell r="D832">
            <v>1985</v>
          </cell>
          <cell r="E832">
            <v>198638.71</v>
          </cell>
          <cell r="F832">
            <v>1557923.4</v>
          </cell>
        </row>
        <row r="833">
          <cell r="A833" t="str">
            <v>819791986</v>
          </cell>
          <cell r="B833">
            <v>8</v>
          </cell>
          <cell r="C833">
            <v>1979</v>
          </cell>
          <cell r="D833">
            <v>1986</v>
          </cell>
          <cell r="E833">
            <v>33056</v>
          </cell>
          <cell r="F833">
            <v>175064.58</v>
          </cell>
        </row>
        <row r="834">
          <cell r="A834" t="str">
            <v>819791987</v>
          </cell>
          <cell r="B834">
            <v>8</v>
          </cell>
          <cell r="C834">
            <v>1979</v>
          </cell>
          <cell r="D834">
            <v>1987</v>
          </cell>
          <cell r="E834">
            <v>277867</v>
          </cell>
          <cell r="F834">
            <v>1227894.27</v>
          </cell>
        </row>
        <row r="835">
          <cell r="A835" t="str">
            <v>819791988</v>
          </cell>
          <cell r="B835">
            <v>8</v>
          </cell>
          <cell r="C835">
            <v>1979</v>
          </cell>
          <cell r="D835">
            <v>1988</v>
          </cell>
          <cell r="E835">
            <v>72407</v>
          </cell>
          <cell r="F835">
            <v>275074.19</v>
          </cell>
        </row>
        <row r="836">
          <cell r="A836" t="str">
            <v>819791989</v>
          </cell>
          <cell r="B836">
            <v>8</v>
          </cell>
          <cell r="C836">
            <v>1979</v>
          </cell>
          <cell r="D836">
            <v>1989</v>
          </cell>
          <cell r="E836">
            <v>50637</v>
          </cell>
          <cell r="F836">
            <v>160063.56</v>
          </cell>
        </row>
        <row r="837">
          <cell r="A837" t="str">
            <v>819791990</v>
          </cell>
          <cell r="B837">
            <v>8</v>
          </cell>
          <cell r="C837">
            <v>1979</v>
          </cell>
          <cell r="D837">
            <v>1990</v>
          </cell>
          <cell r="E837">
            <v>57312</v>
          </cell>
          <cell r="F837">
            <v>154627.78</v>
          </cell>
        </row>
        <row r="838">
          <cell r="A838" t="str">
            <v>819791991</v>
          </cell>
          <cell r="B838">
            <v>8</v>
          </cell>
          <cell r="C838">
            <v>1979</v>
          </cell>
          <cell r="D838">
            <v>1991</v>
          </cell>
          <cell r="E838">
            <v>162247</v>
          </cell>
          <cell r="F838">
            <v>367813.95</v>
          </cell>
        </row>
        <row r="839">
          <cell r="A839" t="str">
            <v>819791992</v>
          </cell>
          <cell r="B839">
            <v>8</v>
          </cell>
          <cell r="C839">
            <v>1979</v>
          </cell>
          <cell r="D839">
            <v>1992</v>
          </cell>
          <cell r="E839">
            <v>36212</v>
          </cell>
          <cell r="F839">
            <v>73329.3</v>
          </cell>
        </row>
        <row r="840">
          <cell r="A840" t="str">
            <v>819791993</v>
          </cell>
          <cell r="B840">
            <v>8</v>
          </cell>
          <cell r="C840">
            <v>1979</v>
          </cell>
          <cell r="D840">
            <v>1993</v>
          </cell>
          <cell r="E840">
            <v>-53703</v>
          </cell>
          <cell r="F840">
            <v>-98007.97</v>
          </cell>
        </row>
        <row r="841">
          <cell r="A841" t="str">
            <v>819791994</v>
          </cell>
          <cell r="B841">
            <v>8</v>
          </cell>
          <cell r="C841">
            <v>1979</v>
          </cell>
          <cell r="D841">
            <v>1994</v>
          </cell>
          <cell r="E841">
            <v>-7276</v>
          </cell>
          <cell r="F841">
            <v>-11823.5</v>
          </cell>
        </row>
        <row r="842">
          <cell r="A842" t="str">
            <v>819791995</v>
          </cell>
          <cell r="B842">
            <v>8</v>
          </cell>
          <cell r="C842">
            <v>1979</v>
          </cell>
          <cell r="D842">
            <v>1995</v>
          </cell>
          <cell r="E842">
            <v>41165</v>
          </cell>
          <cell r="F842">
            <v>60800.7</v>
          </cell>
        </row>
        <row r="843">
          <cell r="A843" t="str">
            <v>819791999</v>
          </cell>
          <cell r="B843">
            <v>8</v>
          </cell>
          <cell r="C843">
            <v>1979</v>
          </cell>
          <cell r="D843">
            <v>1999</v>
          </cell>
          <cell r="E843">
            <v>40</v>
          </cell>
          <cell r="F843">
            <v>43.88</v>
          </cell>
        </row>
        <row r="844">
          <cell r="A844" t="str">
            <v>81980.</v>
          </cell>
          <cell r="B844">
            <v>8</v>
          </cell>
          <cell r="C844">
            <v>1980</v>
          </cell>
          <cell r="D844" t="str">
            <v>.</v>
          </cell>
          <cell r="E844" t="str">
            <v>.</v>
          </cell>
          <cell r="F844" t="str">
            <v>.</v>
          </cell>
        </row>
        <row r="845">
          <cell r="A845" t="str">
            <v>819801980</v>
          </cell>
          <cell r="B845">
            <v>8</v>
          </cell>
          <cell r="C845">
            <v>1980</v>
          </cell>
          <cell r="D845">
            <v>1980</v>
          </cell>
          <cell r="E845">
            <v>203.37</v>
          </cell>
          <cell r="F845">
            <v>358893.75</v>
          </cell>
        </row>
        <row r="846">
          <cell r="A846" t="str">
            <v>819801981</v>
          </cell>
          <cell r="B846">
            <v>8</v>
          </cell>
          <cell r="C846">
            <v>1980</v>
          </cell>
          <cell r="D846">
            <v>1981</v>
          </cell>
          <cell r="E846">
            <v>1971</v>
          </cell>
          <cell r="F846">
            <v>1604376.26</v>
          </cell>
        </row>
        <row r="847">
          <cell r="A847" t="str">
            <v>819801982</v>
          </cell>
          <cell r="B847">
            <v>8</v>
          </cell>
          <cell r="C847">
            <v>1980</v>
          </cell>
          <cell r="D847">
            <v>1982</v>
          </cell>
          <cell r="E847">
            <v>10498.71</v>
          </cell>
          <cell r="F847">
            <v>3878464.94</v>
          </cell>
        </row>
        <row r="848">
          <cell r="A848" t="str">
            <v>819801983</v>
          </cell>
          <cell r="B848">
            <v>8</v>
          </cell>
          <cell r="C848">
            <v>1980</v>
          </cell>
          <cell r="D848">
            <v>1983</v>
          </cell>
          <cell r="E848">
            <v>12555.53</v>
          </cell>
          <cell r="F848">
            <v>1888125.71</v>
          </cell>
        </row>
        <row r="849">
          <cell r="A849" t="str">
            <v>819801984</v>
          </cell>
          <cell r="B849">
            <v>8</v>
          </cell>
          <cell r="C849">
            <v>1980</v>
          </cell>
          <cell r="D849">
            <v>1984</v>
          </cell>
          <cell r="E849">
            <v>42696.77</v>
          </cell>
          <cell r="F849">
            <v>1355110.09</v>
          </cell>
        </row>
        <row r="850">
          <cell r="A850" t="str">
            <v>819801985</v>
          </cell>
          <cell r="B850">
            <v>8</v>
          </cell>
          <cell r="C850">
            <v>1980</v>
          </cell>
          <cell r="D850">
            <v>1985</v>
          </cell>
          <cell r="E850">
            <v>340013.37</v>
          </cell>
          <cell r="F850">
            <v>2666724.86</v>
          </cell>
        </row>
        <row r="851">
          <cell r="A851" t="str">
            <v>819801986</v>
          </cell>
          <cell r="B851">
            <v>8</v>
          </cell>
          <cell r="C851">
            <v>1980</v>
          </cell>
          <cell r="D851">
            <v>1986</v>
          </cell>
          <cell r="E851">
            <v>91927</v>
          </cell>
          <cell r="F851">
            <v>486845.39</v>
          </cell>
        </row>
        <row r="852">
          <cell r="A852" t="str">
            <v>819801987</v>
          </cell>
          <cell r="B852">
            <v>8</v>
          </cell>
          <cell r="C852">
            <v>1980</v>
          </cell>
          <cell r="D852">
            <v>1987</v>
          </cell>
          <cell r="E852">
            <v>1769316</v>
          </cell>
          <cell r="F852">
            <v>7818607.4000000004</v>
          </cell>
        </row>
        <row r="853">
          <cell r="A853" t="str">
            <v>819801988</v>
          </cell>
          <cell r="B853">
            <v>8</v>
          </cell>
          <cell r="C853">
            <v>1980</v>
          </cell>
          <cell r="D853">
            <v>1988</v>
          </cell>
          <cell r="E853">
            <v>430380</v>
          </cell>
          <cell r="F853">
            <v>1635013.62</v>
          </cell>
        </row>
        <row r="854">
          <cell r="A854" t="str">
            <v>819801989</v>
          </cell>
          <cell r="B854">
            <v>8</v>
          </cell>
          <cell r="C854">
            <v>1980</v>
          </cell>
          <cell r="D854">
            <v>1989</v>
          </cell>
          <cell r="E854">
            <v>1291876</v>
          </cell>
          <cell r="F854">
            <v>4083620.04</v>
          </cell>
        </row>
        <row r="855">
          <cell r="A855" t="str">
            <v>819801990</v>
          </cell>
          <cell r="B855">
            <v>8</v>
          </cell>
          <cell r="C855">
            <v>1980</v>
          </cell>
          <cell r="D855">
            <v>1990</v>
          </cell>
          <cell r="E855">
            <v>444714</v>
          </cell>
          <cell r="F855">
            <v>1199838.3700000001</v>
          </cell>
        </row>
        <row r="856">
          <cell r="A856" t="str">
            <v>819801991</v>
          </cell>
          <cell r="B856">
            <v>8</v>
          </cell>
          <cell r="C856">
            <v>1980</v>
          </cell>
          <cell r="D856">
            <v>1991</v>
          </cell>
          <cell r="E856">
            <v>9306</v>
          </cell>
          <cell r="F856">
            <v>21096.7</v>
          </cell>
        </row>
        <row r="857">
          <cell r="A857" t="str">
            <v>819801992</v>
          </cell>
          <cell r="B857">
            <v>8</v>
          </cell>
          <cell r="C857">
            <v>1980</v>
          </cell>
          <cell r="D857">
            <v>1992</v>
          </cell>
          <cell r="E857">
            <v>-176478</v>
          </cell>
          <cell r="F857">
            <v>-357367.95</v>
          </cell>
        </row>
        <row r="858">
          <cell r="A858" t="str">
            <v>819801993</v>
          </cell>
          <cell r="B858">
            <v>8</v>
          </cell>
          <cell r="C858">
            <v>1980</v>
          </cell>
          <cell r="D858">
            <v>1993</v>
          </cell>
          <cell r="E858">
            <v>1197</v>
          </cell>
          <cell r="F858">
            <v>2184.5300000000002</v>
          </cell>
        </row>
        <row r="859">
          <cell r="A859" t="str">
            <v>819801994</v>
          </cell>
          <cell r="B859">
            <v>8</v>
          </cell>
          <cell r="C859">
            <v>1980</v>
          </cell>
          <cell r="D859">
            <v>1994</v>
          </cell>
          <cell r="E859">
            <v>229274</v>
          </cell>
          <cell r="F859">
            <v>372570.25</v>
          </cell>
        </row>
        <row r="860">
          <cell r="A860" t="str">
            <v>819801995</v>
          </cell>
          <cell r="B860">
            <v>8</v>
          </cell>
          <cell r="C860">
            <v>1980</v>
          </cell>
          <cell r="D860">
            <v>1995</v>
          </cell>
          <cell r="E860">
            <v>4866</v>
          </cell>
          <cell r="F860">
            <v>7187.08</v>
          </cell>
        </row>
        <row r="861">
          <cell r="A861" t="str">
            <v>819801997</v>
          </cell>
          <cell r="B861">
            <v>8</v>
          </cell>
          <cell r="C861">
            <v>1980</v>
          </cell>
          <cell r="D861">
            <v>1997</v>
          </cell>
          <cell r="E861">
            <v>1913</v>
          </cell>
          <cell r="F861">
            <v>2328.12</v>
          </cell>
        </row>
        <row r="862">
          <cell r="A862" t="str">
            <v>819801998</v>
          </cell>
          <cell r="B862">
            <v>8</v>
          </cell>
          <cell r="C862">
            <v>1980</v>
          </cell>
          <cell r="D862">
            <v>1998</v>
          </cell>
          <cell r="E862">
            <v>218</v>
          </cell>
          <cell r="F862">
            <v>251.57</v>
          </cell>
        </row>
        <row r="863">
          <cell r="A863" t="str">
            <v>819801999</v>
          </cell>
          <cell r="B863">
            <v>8</v>
          </cell>
          <cell r="C863">
            <v>1980</v>
          </cell>
          <cell r="D863">
            <v>1999</v>
          </cell>
          <cell r="E863">
            <v>995</v>
          </cell>
          <cell r="F863">
            <v>1091.52</v>
          </cell>
        </row>
        <row r="864">
          <cell r="A864" t="str">
            <v>819802000</v>
          </cell>
          <cell r="B864">
            <v>8</v>
          </cell>
          <cell r="C864">
            <v>1980</v>
          </cell>
          <cell r="D864">
            <v>2000</v>
          </cell>
          <cell r="E864">
            <v>4260</v>
          </cell>
          <cell r="F864">
            <v>4622.1000000000004</v>
          </cell>
        </row>
        <row r="865">
          <cell r="A865" t="str">
            <v>819802001</v>
          </cell>
          <cell r="B865">
            <v>8</v>
          </cell>
          <cell r="C865">
            <v>1980</v>
          </cell>
          <cell r="D865">
            <v>2001</v>
          </cell>
          <cell r="E865">
            <v>17500</v>
          </cell>
          <cell r="F865">
            <v>18777.5</v>
          </cell>
        </row>
        <row r="866">
          <cell r="A866" t="str">
            <v>81981.</v>
          </cell>
          <cell r="B866">
            <v>8</v>
          </cell>
          <cell r="C866">
            <v>1981</v>
          </cell>
          <cell r="D866" t="str">
            <v>.</v>
          </cell>
          <cell r="E866" t="str">
            <v>.</v>
          </cell>
          <cell r="F866" t="str">
            <v>.</v>
          </cell>
        </row>
        <row r="867">
          <cell r="A867" t="str">
            <v>819811981</v>
          </cell>
          <cell r="B867">
            <v>8</v>
          </cell>
          <cell r="C867">
            <v>1981</v>
          </cell>
          <cell r="D867">
            <v>1981</v>
          </cell>
          <cell r="E867">
            <v>514.22</v>
          </cell>
          <cell r="F867">
            <v>418570.45</v>
          </cell>
        </row>
        <row r="868">
          <cell r="A868" t="str">
            <v>819811982</v>
          </cell>
          <cell r="B868">
            <v>8</v>
          </cell>
          <cell r="C868">
            <v>1981</v>
          </cell>
          <cell r="D868">
            <v>1982</v>
          </cell>
          <cell r="E868">
            <v>5315.03</v>
          </cell>
          <cell r="F868">
            <v>1963494.33</v>
          </cell>
        </row>
        <row r="869">
          <cell r="A869" t="str">
            <v>819811983</v>
          </cell>
          <cell r="B869">
            <v>8</v>
          </cell>
          <cell r="C869">
            <v>1981</v>
          </cell>
          <cell r="D869">
            <v>1983</v>
          </cell>
          <cell r="E869">
            <v>23408.42</v>
          </cell>
          <cell r="F869">
            <v>3520205.02</v>
          </cell>
        </row>
        <row r="870">
          <cell r="A870" t="str">
            <v>819811984</v>
          </cell>
          <cell r="B870">
            <v>8</v>
          </cell>
          <cell r="C870">
            <v>1981</v>
          </cell>
          <cell r="D870">
            <v>1984</v>
          </cell>
          <cell r="E870">
            <v>174539.26</v>
          </cell>
          <cell r="F870">
            <v>5539527.0300000003</v>
          </cell>
        </row>
        <row r="871">
          <cell r="A871" t="str">
            <v>819811985</v>
          </cell>
          <cell r="B871">
            <v>8</v>
          </cell>
          <cell r="C871">
            <v>1981</v>
          </cell>
          <cell r="D871">
            <v>1985</v>
          </cell>
          <cell r="E871">
            <v>236048.75</v>
          </cell>
          <cell r="F871">
            <v>1851330.35</v>
          </cell>
        </row>
        <row r="872">
          <cell r="A872" t="str">
            <v>819811986</v>
          </cell>
          <cell r="B872">
            <v>8</v>
          </cell>
          <cell r="C872">
            <v>1981</v>
          </cell>
          <cell r="D872">
            <v>1986</v>
          </cell>
          <cell r="E872">
            <v>450858</v>
          </cell>
          <cell r="F872">
            <v>2387743.9700000002</v>
          </cell>
        </row>
        <row r="873">
          <cell r="A873" t="str">
            <v>819811987</v>
          </cell>
          <cell r="B873">
            <v>8</v>
          </cell>
          <cell r="C873">
            <v>1981</v>
          </cell>
          <cell r="D873">
            <v>1987</v>
          </cell>
          <cell r="E873">
            <v>286555</v>
          </cell>
          <cell r="F873">
            <v>1266286.54</v>
          </cell>
        </row>
        <row r="874">
          <cell r="A874" t="str">
            <v>819811988</v>
          </cell>
          <cell r="B874">
            <v>8</v>
          </cell>
          <cell r="C874">
            <v>1981</v>
          </cell>
          <cell r="D874">
            <v>1988</v>
          </cell>
          <cell r="E874">
            <v>366357</v>
          </cell>
          <cell r="F874">
            <v>1391790.24</v>
          </cell>
        </row>
        <row r="875">
          <cell r="A875" t="str">
            <v>819811989</v>
          </cell>
          <cell r="B875">
            <v>8</v>
          </cell>
          <cell r="C875">
            <v>1981</v>
          </cell>
          <cell r="D875">
            <v>1989</v>
          </cell>
          <cell r="E875">
            <v>398018</v>
          </cell>
          <cell r="F875">
            <v>1258134.8999999999</v>
          </cell>
        </row>
        <row r="876">
          <cell r="A876" t="str">
            <v>819811990</v>
          </cell>
          <cell r="B876">
            <v>8</v>
          </cell>
          <cell r="C876">
            <v>1981</v>
          </cell>
          <cell r="D876">
            <v>1990</v>
          </cell>
          <cell r="E876">
            <v>381677</v>
          </cell>
          <cell r="F876">
            <v>1029764.55</v>
          </cell>
        </row>
        <row r="877">
          <cell r="A877" t="str">
            <v>819811991</v>
          </cell>
          <cell r="B877">
            <v>8</v>
          </cell>
          <cell r="C877">
            <v>1981</v>
          </cell>
          <cell r="D877">
            <v>1991</v>
          </cell>
          <cell r="E877">
            <v>71355</v>
          </cell>
          <cell r="F877">
            <v>161761.78</v>
          </cell>
        </row>
        <row r="878">
          <cell r="A878" t="str">
            <v>819811992</v>
          </cell>
          <cell r="B878">
            <v>8</v>
          </cell>
          <cell r="C878">
            <v>1981</v>
          </cell>
          <cell r="D878">
            <v>1992</v>
          </cell>
          <cell r="E878">
            <v>40953</v>
          </cell>
          <cell r="F878">
            <v>82929.820000000007</v>
          </cell>
        </row>
        <row r="879">
          <cell r="A879" t="str">
            <v>819811993</v>
          </cell>
          <cell r="B879">
            <v>8</v>
          </cell>
          <cell r="C879">
            <v>1981</v>
          </cell>
          <cell r="D879">
            <v>1993</v>
          </cell>
          <cell r="E879">
            <v>28116</v>
          </cell>
          <cell r="F879">
            <v>51311.7</v>
          </cell>
        </row>
        <row r="880">
          <cell r="A880" t="str">
            <v>819811994</v>
          </cell>
          <cell r="B880">
            <v>8</v>
          </cell>
          <cell r="C880">
            <v>1981</v>
          </cell>
          <cell r="D880">
            <v>1994</v>
          </cell>
          <cell r="E880">
            <v>144424</v>
          </cell>
          <cell r="F880">
            <v>234689</v>
          </cell>
        </row>
        <row r="881">
          <cell r="A881" t="str">
            <v>819811995</v>
          </cell>
          <cell r="B881">
            <v>8</v>
          </cell>
          <cell r="C881">
            <v>1981</v>
          </cell>
          <cell r="D881">
            <v>1995</v>
          </cell>
          <cell r="E881">
            <v>724</v>
          </cell>
          <cell r="F881">
            <v>1069.3499999999999</v>
          </cell>
        </row>
        <row r="882">
          <cell r="A882" t="str">
            <v>819811996</v>
          </cell>
          <cell r="B882">
            <v>8</v>
          </cell>
          <cell r="C882">
            <v>1981</v>
          </cell>
          <cell r="D882">
            <v>1996</v>
          </cell>
          <cell r="E882">
            <v>7562</v>
          </cell>
          <cell r="F882">
            <v>10027.209999999999</v>
          </cell>
        </row>
        <row r="883">
          <cell r="A883" t="str">
            <v>819811997</v>
          </cell>
          <cell r="B883">
            <v>8</v>
          </cell>
          <cell r="C883">
            <v>1981</v>
          </cell>
          <cell r="D883">
            <v>1997</v>
          </cell>
          <cell r="E883">
            <v>422</v>
          </cell>
          <cell r="F883">
            <v>513.57000000000005</v>
          </cell>
        </row>
        <row r="884">
          <cell r="A884" t="str">
            <v>819811998</v>
          </cell>
          <cell r="B884">
            <v>8</v>
          </cell>
          <cell r="C884">
            <v>1981</v>
          </cell>
          <cell r="D884">
            <v>1998</v>
          </cell>
          <cell r="E884">
            <v>34366</v>
          </cell>
          <cell r="F884">
            <v>39658.36</v>
          </cell>
        </row>
        <row r="885">
          <cell r="A885" t="str">
            <v>81982.</v>
          </cell>
          <cell r="B885">
            <v>8</v>
          </cell>
          <cell r="C885">
            <v>1982</v>
          </cell>
          <cell r="D885" t="str">
            <v>.</v>
          </cell>
          <cell r="E885" t="str">
            <v>.</v>
          </cell>
          <cell r="F885" t="str">
            <v>.</v>
          </cell>
        </row>
        <row r="886">
          <cell r="A886" t="str">
            <v>819821982</v>
          </cell>
          <cell r="B886">
            <v>8</v>
          </cell>
          <cell r="C886">
            <v>1982</v>
          </cell>
          <cell r="D886">
            <v>1982</v>
          </cell>
          <cell r="E886">
            <v>1748.72</v>
          </cell>
          <cell r="F886">
            <v>646017.39</v>
          </cell>
        </row>
        <row r="887">
          <cell r="A887" t="str">
            <v>819821983</v>
          </cell>
          <cell r="B887">
            <v>8</v>
          </cell>
          <cell r="C887">
            <v>1982</v>
          </cell>
          <cell r="D887">
            <v>1983</v>
          </cell>
          <cell r="E887">
            <v>17174.63</v>
          </cell>
          <cell r="F887">
            <v>2582755.21</v>
          </cell>
        </row>
        <row r="888">
          <cell r="A888" t="str">
            <v>819821984</v>
          </cell>
          <cell r="B888">
            <v>8</v>
          </cell>
          <cell r="C888">
            <v>1982</v>
          </cell>
          <cell r="D888">
            <v>1984</v>
          </cell>
          <cell r="E888">
            <v>79005.509999999995</v>
          </cell>
          <cell r="F888">
            <v>2507476.88</v>
          </cell>
        </row>
        <row r="889">
          <cell r="A889" t="str">
            <v>819821985</v>
          </cell>
          <cell r="B889">
            <v>8</v>
          </cell>
          <cell r="C889">
            <v>1982</v>
          </cell>
          <cell r="D889">
            <v>1985</v>
          </cell>
          <cell r="E889">
            <v>389472.54</v>
          </cell>
          <cell r="F889">
            <v>3054633.13</v>
          </cell>
        </row>
        <row r="890">
          <cell r="A890" t="str">
            <v>819821986</v>
          </cell>
          <cell r="B890">
            <v>8</v>
          </cell>
          <cell r="C890">
            <v>1982</v>
          </cell>
          <cell r="D890">
            <v>1986</v>
          </cell>
          <cell r="E890">
            <v>1072074</v>
          </cell>
          <cell r="F890">
            <v>5677703.9000000004</v>
          </cell>
        </row>
        <row r="891">
          <cell r="A891" t="str">
            <v>819821987</v>
          </cell>
          <cell r="B891">
            <v>8</v>
          </cell>
          <cell r="C891">
            <v>1982</v>
          </cell>
          <cell r="D891">
            <v>1987</v>
          </cell>
          <cell r="E891">
            <v>742857</v>
          </cell>
          <cell r="F891">
            <v>3282685.08</v>
          </cell>
        </row>
        <row r="892">
          <cell r="A892" t="str">
            <v>819821988</v>
          </cell>
          <cell r="B892">
            <v>8</v>
          </cell>
          <cell r="C892">
            <v>1982</v>
          </cell>
          <cell r="D892">
            <v>1988</v>
          </cell>
          <cell r="E892">
            <v>724381</v>
          </cell>
          <cell r="F892">
            <v>2751923.42</v>
          </cell>
        </row>
        <row r="893">
          <cell r="A893" t="str">
            <v>819821989</v>
          </cell>
          <cell r="B893">
            <v>8</v>
          </cell>
          <cell r="C893">
            <v>1982</v>
          </cell>
          <cell r="D893">
            <v>1989</v>
          </cell>
          <cell r="E893">
            <v>724134</v>
          </cell>
          <cell r="F893">
            <v>2288987.5699999998</v>
          </cell>
        </row>
        <row r="894">
          <cell r="A894" t="str">
            <v>819821990</v>
          </cell>
          <cell r="B894">
            <v>8</v>
          </cell>
          <cell r="C894">
            <v>1982</v>
          </cell>
          <cell r="D894">
            <v>1990</v>
          </cell>
          <cell r="E894">
            <v>344575</v>
          </cell>
          <cell r="F894">
            <v>929663.35</v>
          </cell>
        </row>
        <row r="895">
          <cell r="A895" t="str">
            <v>819821991</v>
          </cell>
          <cell r="B895">
            <v>8</v>
          </cell>
          <cell r="C895">
            <v>1982</v>
          </cell>
          <cell r="D895">
            <v>1991</v>
          </cell>
          <cell r="E895">
            <v>156405</v>
          </cell>
          <cell r="F895">
            <v>354570.13</v>
          </cell>
        </row>
        <row r="896">
          <cell r="A896" t="str">
            <v>819821992</v>
          </cell>
          <cell r="B896">
            <v>8</v>
          </cell>
          <cell r="C896">
            <v>1982</v>
          </cell>
          <cell r="D896">
            <v>1992</v>
          </cell>
          <cell r="E896">
            <v>54246</v>
          </cell>
          <cell r="F896">
            <v>109848.15</v>
          </cell>
        </row>
        <row r="897">
          <cell r="A897" t="str">
            <v>819821993</v>
          </cell>
          <cell r="B897">
            <v>8</v>
          </cell>
          <cell r="C897">
            <v>1982</v>
          </cell>
          <cell r="D897">
            <v>1993</v>
          </cell>
          <cell r="E897">
            <v>331685</v>
          </cell>
          <cell r="F897">
            <v>605325.13</v>
          </cell>
        </row>
        <row r="898">
          <cell r="A898" t="str">
            <v>819821994</v>
          </cell>
          <cell r="B898">
            <v>8</v>
          </cell>
          <cell r="C898">
            <v>1982</v>
          </cell>
          <cell r="D898">
            <v>1994</v>
          </cell>
          <cell r="E898">
            <v>209116</v>
          </cell>
          <cell r="F898">
            <v>339813.5</v>
          </cell>
        </row>
        <row r="899">
          <cell r="A899" t="str">
            <v>819821995</v>
          </cell>
          <cell r="B899">
            <v>8</v>
          </cell>
          <cell r="C899">
            <v>1982</v>
          </cell>
          <cell r="D899">
            <v>1995</v>
          </cell>
          <cell r="E899">
            <v>1368</v>
          </cell>
          <cell r="F899">
            <v>2020.54</v>
          </cell>
        </row>
        <row r="900">
          <cell r="A900" t="str">
            <v>819821996</v>
          </cell>
          <cell r="B900">
            <v>8</v>
          </cell>
          <cell r="C900">
            <v>1982</v>
          </cell>
          <cell r="D900">
            <v>1996</v>
          </cell>
          <cell r="E900">
            <v>86824</v>
          </cell>
          <cell r="F900">
            <v>115128.62</v>
          </cell>
        </row>
        <row r="901">
          <cell r="A901" t="str">
            <v>819821997</v>
          </cell>
          <cell r="B901">
            <v>8</v>
          </cell>
          <cell r="C901">
            <v>1982</v>
          </cell>
          <cell r="D901">
            <v>1997</v>
          </cell>
          <cell r="E901">
            <v>34620</v>
          </cell>
          <cell r="F901">
            <v>42132.54</v>
          </cell>
        </row>
        <row r="902">
          <cell r="A902" t="str">
            <v>819821999</v>
          </cell>
          <cell r="B902">
            <v>8</v>
          </cell>
          <cell r="C902">
            <v>1982</v>
          </cell>
          <cell r="D902">
            <v>1999</v>
          </cell>
          <cell r="E902">
            <v>5575</v>
          </cell>
          <cell r="F902">
            <v>6115.77</v>
          </cell>
        </row>
        <row r="903">
          <cell r="A903" t="str">
            <v>819822000</v>
          </cell>
          <cell r="B903">
            <v>8</v>
          </cell>
          <cell r="C903">
            <v>1982</v>
          </cell>
          <cell r="D903">
            <v>2000</v>
          </cell>
          <cell r="E903">
            <v>43926</v>
          </cell>
          <cell r="F903">
            <v>47659.71</v>
          </cell>
        </row>
        <row r="904">
          <cell r="A904" t="str">
            <v>819822001</v>
          </cell>
          <cell r="B904">
            <v>8</v>
          </cell>
          <cell r="C904">
            <v>1982</v>
          </cell>
          <cell r="D904">
            <v>2001</v>
          </cell>
          <cell r="E904">
            <v>12243</v>
          </cell>
          <cell r="F904">
            <v>13136.74</v>
          </cell>
        </row>
        <row r="905">
          <cell r="A905" t="str">
            <v>819822002</v>
          </cell>
          <cell r="B905">
            <v>8</v>
          </cell>
          <cell r="C905">
            <v>1982</v>
          </cell>
          <cell r="D905">
            <v>2002</v>
          </cell>
          <cell r="E905">
            <v>1947</v>
          </cell>
          <cell r="F905">
            <v>1978.15</v>
          </cell>
        </row>
        <row r="906">
          <cell r="A906" t="str">
            <v>81983.</v>
          </cell>
          <cell r="B906">
            <v>8</v>
          </cell>
          <cell r="C906">
            <v>1983</v>
          </cell>
          <cell r="D906" t="str">
            <v>.</v>
          </cell>
          <cell r="E906" t="str">
            <v>.</v>
          </cell>
          <cell r="F906" t="str">
            <v>.</v>
          </cell>
        </row>
        <row r="907">
          <cell r="A907" t="str">
            <v>819831983</v>
          </cell>
          <cell r="B907">
            <v>8</v>
          </cell>
          <cell r="C907">
            <v>1983</v>
          </cell>
          <cell r="D907">
            <v>1983</v>
          </cell>
          <cell r="E907">
            <v>3301.11</v>
          </cell>
          <cell r="F907">
            <v>496427.52000000002</v>
          </cell>
        </row>
        <row r="908">
          <cell r="A908" t="str">
            <v>819831984</v>
          </cell>
          <cell r="B908">
            <v>8</v>
          </cell>
          <cell r="C908">
            <v>1983</v>
          </cell>
          <cell r="D908">
            <v>1984</v>
          </cell>
          <cell r="E908">
            <v>87331.06</v>
          </cell>
          <cell r="F908">
            <v>2771713.18</v>
          </cell>
        </row>
        <row r="909">
          <cell r="A909" t="str">
            <v>819831985</v>
          </cell>
          <cell r="B909">
            <v>8</v>
          </cell>
          <cell r="C909">
            <v>1983</v>
          </cell>
          <cell r="D909">
            <v>1985</v>
          </cell>
          <cell r="E909">
            <v>568046.24</v>
          </cell>
          <cell r="F909">
            <v>4455186.66</v>
          </cell>
        </row>
        <row r="910">
          <cell r="A910" t="str">
            <v>819831986</v>
          </cell>
          <cell r="B910">
            <v>8</v>
          </cell>
          <cell r="C910">
            <v>1983</v>
          </cell>
          <cell r="D910">
            <v>1986</v>
          </cell>
          <cell r="E910">
            <v>665626</v>
          </cell>
          <cell r="F910">
            <v>3525155.3</v>
          </cell>
        </row>
        <row r="911">
          <cell r="A911" t="str">
            <v>819831987</v>
          </cell>
          <cell r="B911">
            <v>8</v>
          </cell>
          <cell r="C911">
            <v>1983</v>
          </cell>
          <cell r="D911">
            <v>1987</v>
          </cell>
          <cell r="E911">
            <v>1139886</v>
          </cell>
          <cell r="F911">
            <v>5037156.2300000004</v>
          </cell>
        </row>
        <row r="912">
          <cell r="A912" t="str">
            <v>819831988</v>
          </cell>
          <cell r="B912">
            <v>8</v>
          </cell>
          <cell r="C912">
            <v>1983</v>
          </cell>
          <cell r="D912">
            <v>1988</v>
          </cell>
          <cell r="E912">
            <v>1188369</v>
          </cell>
          <cell r="F912">
            <v>4514613.83</v>
          </cell>
        </row>
        <row r="913">
          <cell r="A913" t="str">
            <v>819831989</v>
          </cell>
          <cell r="B913">
            <v>8</v>
          </cell>
          <cell r="C913">
            <v>1983</v>
          </cell>
          <cell r="D913">
            <v>1989</v>
          </cell>
          <cell r="E913">
            <v>1036965</v>
          </cell>
          <cell r="F913">
            <v>3277846.36</v>
          </cell>
        </row>
        <row r="914">
          <cell r="A914" t="str">
            <v>819831990</v>
          </cell>
          <cell r="B914">
            <v>8</v>
          </cell>
          <cell r="C914">
            <v>1983</v>
          </cell>
          <cell r="D914">
            <v>1990</v>
          </cell>
          <cell r="E914">
            <v>116332</v>
          </cell>
          <cell r="F914">
            <v>313863.74</v>
          </cell>
        </row>
        <row r="915">
          <cell r="A915" t="str">
            <v>819831991</v>
          </cell>
          <cell r="B915">
            <v>8</v>
          </cell>
          <cell r="C915">
            <v>1983</v>
          </cell>
          <cell r="D915">
            <v>1991</v>
          </cell>
          <cell r="E915">
            <v>715917</v>
          </cell>
          <cell r="F915">
            <v>1622983.84</v>
          </cell>
        </row>
        <row r="916">
          <cell r="A916" t="str">
            <v>819831992</v>
          </cell>
          <cell r="B916">
            <v>8</v>
          </cell>
          <cell r="C916">
            <v>1983</v>
          </cell>
          <cell r="D916">
            <v>1992</v>
          </cell>
          <cell r="E916">
            <v>54258</v>
          </cell>
          <cell r="F916">
            <v>109872.45</v>
          </cell>
        </row>
        <row r="917">
          <cell r="A917" t="str">
            <v>819831993</v>
          </cell>
          <cell r="B917">
            <v>8</v>
          </cell>
          <cell r="C917">
            <v>1983</v>
          </cell>
          <cell r="D917">
            <v>1993</v>
          </cell>
          <cell r="E917">
            <v>203495</v>
          </cell>
          <cell r="F917">
            <v>371378.37</v>
          </cell>
        </row>
        <row r="918">
          <cell r="A918" t="str">
            <v>819831994</v>
          </cell>
          <cell r="B918">
            <v>8</v>
          </cell>
          <cell r="C918">
            <v>1983</v>
          </cell>
          <cell r="D918">
            <v>1994</v>
          </cell>
          <cell r="E918">
            <v>76315</v>
          </cell>
          <cell r="F918">
            <v>124011.88</v>
          </cell>
        </row>
        <row r="919">
          <cell r="A919" t="str">
            <v>819831995</v>
          </cell>
          <cell r="B919">
            <v>8</v>
          </cell>
          <cell r="C919">
            <v>1983</v>
          </cell>
          <cell r="D919">
            <v>1995</v>
          </cell>
          <cell r="E919">
            <v>-193752</v>
          </cell>
          <cell r="F919">
            <v>-286171.7</v>
          </cell>
        </row>
        <row r="920">
          <cell r="A920" t="str">
            <v>819831996</v>
          </cell>
          <cell r="B920">
            <v>8</v>
          </cell>
          <cell r="C920">
            <v>1983</v>
          </cell>
          <cell r="D920">
            <v>1996</v>
          </cell>
          <cell r="E920">
            <v>118829</v>
          </cell>
          <cell r="F920">
            <v>157567.25</v>
          </cell>
        </row>
        <row r="921">
          <cell r="A921" t="str">
            <v>819831997</v>
          </cell>
          <cell r="B921">
            <v>8</v>
          </cell>
          <cell r="C921">
            <v>1983</v>
          </cell>
          <cell r="D921">
            <v>1997</v>
          </cell>
          <cell r="E921">
            <v>502101</v>
          </cell>
          <cell r="F921">
            <v>611056.92000000004</v>
          </cell>
        </row>
        <row r="922">
          <cell r="A922" t="str">
            <v>819831999</v>
          </cell>
          <cell r="B922">
            <v>8</v>
          </cell>
          <cell r="C922">
            <v>1983</v>
          </cell>
          <cell r="D922">
            <v>1999</v>
          </cell>
          <cell r="E922">
            <v>883411</v>
          </cell>
          <cell r="F922">
            <v>969101.87</v>
          </cell>
        </row>
        <row r="923">
          <cell r="A923" t="str">
            <v>81984.</v>
          </cell>
          <cell r="B923">
            <v>8</v>
          </cell>
          <cell r="C923">
            <v>1984</v>
          </cell>
          <cell r="D923" t="str">
            <v>.</v>
          </cell>
          <cell r="E923" t="str">
            <v>.</v>
          </cell>
          <cell r="F923" t="str">
            <v>.</v>
          </cell>
        </row>
        <row r="924">
          <cell r="A924" t="str">
            <v>819841984</v>
          </cell>
          <cell r="B924">
            <v>8</v>
          </cell>
          <cell r="C924">
            <v>1984</v>
          </cell>
          <cell r="D924">
            <v>1984</v>
          </cell>
          <cell r="E924">
            <v>17327.27</v>
          </cell>
          <cell r="F924">
            <v>549932.9</v>
          </cell>
        </row>
        <row r="925">
          <cell r="A925" t="str">
            <v>819841985</v>
          </cell>
          <cell r="B925">
            <v>8</v>
          </cell>
          <cell r="C925">
            <v>1984</v>
          </cell>
          <cell r="D925">
            <v>1985</v>
          </cell>
          <cell r="E925">
            <v>296643.11</v>
          </cell>
          <cell r="F925">
            <v>2326571.91</v>
          </cell>
        </row>
        <row r="926">
          <cell r="A926" t="str">
            <v>819841986</v>
          </cell>
          <cell r="B926">
            <v>8</v>
          </cell>
          <cell r="C926">
            <v>1984</v>
          </cell>
          <cell r="D926">
            <v>1986</v>
          </cell>
          <cell r="E926">
            <v>647501</v>
          </cell>
          <cell r="F926">
            <v>3429165.3</v>
          </cell>
        </row>
        <row r="927">
          <cell r="A927" t="str">
            <v>819841987</v>
          </cell>
          <cell r="B927">
            <v>8</v>
          </cell>
          <cell r="C927">
            <v>1984</v>
          </cell>
          <cell r="D927">
            <v>1987</v>
          </cell>
          <cell r="E927">
            <v>1344490</v>
          </cell>
          <cell r="F927">
            <v>5941301.3099999996</v>
          </cell>
        </row>
        <row r="928">
          <cell r="A928" t="str">
            <v>819841988</v>
          </cell>
          <cell r="B928">
            <v>8</v>
          </cell>
          <cell r="C928">
            <v>1984</v>
          </cell>
          <cell r="D928">
            <v>1988</v>
          </cell>
          <cell r="E928">
            <v>711348</v>
          </cell>
          <cell r="F928">
            <v>2702411.05</v>
          </cell>
        </row>
        <row r="929">
          <cell r="A929" t="str">
            <v>819841989</v>
          </cell>
          <cell r="B929">
            <v>8</v>
          </cell>
          <cell r="C929">
            <v>1984</v>
          </cell>
          <cell r="D929">
            <v>1989</v>
          </cell>
          <cell r="E929">
            <v>711133</v>
          </cell>
          <cell r="F929">
            <v>2247891.41</v>
          </cell>
        </row>
        <row r="930">
          <cell r="A930" t="str">
            <v>819841990</v>
          </cell>
          <cell r="B930">
            <v>8</v>
          </cell>
          <cell r="C930">
            <v>1984</v>
          </cell>
          <cell r="D930">
            <v>1990</v>
          </cell>
          <cell r="E930">
            <v>659765</v>
          </cell>
          <cell r="F930">
            <v>1780045.97</v>
          </cell>
        </row>
        <row r="931">
          <cell r="A931" t="str">
            <v>819841991</v>
          </cell>
          <cell r="B931">
            <v>8</v>
          </cell>
          <cell r="C931">
            <v>1984</v>
          </cell>
          <cell r="D931">
            <v>1991</v>
          </cell>
          <cell r="E931">
            <v>1030093</v>
          </cell>
          <cell r="F931">
            <v>2335220.83</v>
          </cell>
        </row>
        <row r="932">
          <cell r="A932" t="str">
            <v>819841992</v>
          </cell>
          <cell r="B932">
            <v>8</v>
          </cell>
          <cell r="C932">
            <v>1984</v>
          </cell>
          <cell r="D932">
            <v>1992</v>
          </cell>
          <cell r="E932">
            <v>364897</v>
          </cell>
          <cell r="F932">
            <v>738916.42</v>
          </cell>
        </row>
        <row r="933">
          <cell r="A933" t="str">
            <v>819841993</v>
          </cell>
          <cell r="B933">
            <v>8</v>
          </cell>
          <cell r="C933">
            <v>1984</v>
          </cell>
          <cell r="D933">
            <v>1993</v>
          </cell>
          <cell r="E933">
            <v>219271</v>
          </cell>
          <cell r="F933">
            <v>400169.57</v>
          </cell>
        </row>
        <row r="934">
          <cell r="A934" t="str">
            <v>819841994</v>
          </cell>
          <cell r="B934">
            <v>8</v>
          </cell>
          <cell r="C934">
            <v>1984</v>
          </cell>
          <cell r="D934">
            <v>1994</v>
          </cell>
          <cell r="E934">
            <v>456764</v>
          </cell>
          <cell r="F934">
            <v>742241.5</v>
          </cell>
        </row>
        <row r="935">
          <cell r="A935" t="str">
            <v>819841995</v>
          </cell>
          <cell r="B935">
            <v>8</v>
          </cell>
          <cell r="C935">
            <v>1984</v>
          </cell>
          <cell r="D935">
            <v>1995</v>
          </cell>
          <cell r="E935">
            <v>449199</v>
          </cell>
          <cell r="F935">
            <v>663466.92000000004</v>
          </cell>
        </row>
        <row r="936">
          <cell r="A936" t="str">
            <v>819841996</v>
          </cell>
          <cell r="B936">
            <v>8</v>
          </cell>
          <cell r="C936">
            <v>1984</v>
          </cell>
          <cell r="D936">
            <v>1996</v>
          </cell>
          <cell r="E936">
            <v>360825</v>
          </cell>
          <cell r="F936">
            <v>478453.95</v>
          </cell>
        </row>
        <row r="937">
          <cell r="A937" t="str">
            <v>819841997</v>
          </cell>
          <cell r="B937">
            <v>8</v>
          </cell>
          <cell r="C937">
            <v>1984</v>
          </cell>
          <cell r="D937">
            <v>1997</v>
          </cell>
          <cell r="E937">
            <v>7779</v>
          </cell>
          <cell r="F937">
            <v>9467.0400000000009</v>
          </cell>
        </row>
        <row r="938">
          <cell r="A938" t="str">
            <v>819841998</v>
          </cell>
          <cell r="B938">
            <v>8</v>
          </cell>
          <cell r="C938">
            <v>1984</v>
          </cell>
          <cell r="D938">
            <v>1998</v>
          </cell>
          <cell r="E938">
            <v>2526</v>
          </cell>
          <cell r="F938">
            <v>2915</v>
          </cell>
        </row>
        <row r="939">
          <cell r="A939" t="str">
            <v>819841999</v>
          </cell>
          <cell r="B939">
            <v>8</v>
          </cell>
          <cell r="C939">
            <v>1984</v>
          </cell>
          <cell r="D939">
            <v>1999</v>
          </cell>
          <cell r="E939">
            <v>9516</v>
          </cell>
          <cell r="F939">
            <v>10439.049999999999</v>
          </cell>
        </row>
        <row r="940">
          <cell r="A940" t="str">
            <v>819842000</v>
          </cell>
          <cell r="B940">
            <v>8</v>
          </cell>
          <cell r="C940">
            <v>1984</v>
          </cell>
          <cell r="D940">
            <v>2000</v>
          </cell>
          <cell r="E940">
            <v>5348</v>
          </cell>
          <cell r="F940">
            <v>5802.58</v>
          </cell>
        </row>
        <row r="941">
          <cell r="A941" t="str">
            <v>81985.</v>
          </cell>
          <cell r="B941">
            <v>8</v>
          </cell>
          <cell r="C941">
            <v>1985</v>
          </cell>
          <cell r="D941" t="str">
            <v>.</v>
          </cell>
          <cell r="E941" t="str">
            <v>.</v>
          </cell>
          <cell r="F941" t="str">
            <v>.</v>
          </cell>
        </row>
        <row r="942">
          <cell r="A942" t="str">
            <v>819851985</v>
          </cell>
          <cell r="B942">
            <v>8</v>
          </cell>
          <cell r="C942">
            <v>1985</v>
          </cell>
          <cell r="D942">
            <v>1985</v>
          </cell>
          <cell r="E942">
            <v>61514.94</v>
          </cell>
          <cell r="F942">
            <v>482461.67</v>
          </cell>
        </row>
        <row r="943">
          <cell r="A943" t="str">
            <v>819851986</v>
          </cell>
          <cell r="B943">
            <v>8</v>
          </cell>
          <cell r="C943">
            <v>1985</v>
          </cell>
          <cell r="D943">
            <v>1986</v>
          </cell>
          <cell r="E943">
            <v>549695</v>
          </cell>
          <cell r="F943">
            <v>2911184.72</v>
          </cell>
        </row>
        <row r="944">
          <cell r="A944" t="str">
            <v>819851987</v>
          </cell>
          <cell r="B944">
            <v>8</v>
          </cell>
          <cell r="C944">
            <v>1985</v>
          </cell>
          <cell r="D944">
            <v>1987</v>
          </cell>
          <cell r="E944">
            <v>1203270</v>
          </cell>
          <cell r="F944">
            <v>5317250.13</v>
          </cell>
        </row>
        <row r="945">
          <cell r="A945" t="str">
            <v>819851988</v>
          </cell>
          <cell r="B945">
            <v>8</v>
          </cell>
          <cell r="C945">
            <v>1985</v>
          </cell>
          <cell r="D945">
            <v>1988</v>
          </cell>
          <cell r="E945">
            <v>1229296</v>
          </cell>
          <cell r="F945">
            <v>4670095.5</v>
          </cell>
        </row>
        <row r="946">
          <cell r="A946" t="str">
            <v>819851989</v>
          </cell>
          <cell r="B946">
            <v>8</v>
          </cell>
          <cell r="C946">
            <v>1985</v>
          </cell>
          <cell r="D946">
            <v>1989</v>
          </cell>
          <cell r="E946">
            <v>924825</v>
          </cell>
          <cell r="F946">
            <v>2923371.82</v>
          </cell>
        </row>
        <row r="947">
          <cell r="A947" t="str">
            <v>819851990</v>
          </cell>
          <cell r="B947">
            <v>8</v>
          </cell>
          <cell r="C947">
            <v>1985</v>
          </cell>
          <cell r="D947">
            <v>1990</v>
          </cell>
          <cell r="E947">
            <v>806477</v>
          </cell>
          <cell r="F947">
            <v>2175874.9500000002</v>
          </cell>
        </row>
        <row r="948">
          <cell r="A948" t="str">
            <v>819851991</v>
          </cell>
          <cell r="B948">
            <v>8</v>
          </cell>
          <cell r="C948">
            <v>1985</v>
          </cell>
          <cell r="D948">
            <v>1991</v>
          </cell>
          <cell r="E948">
            <v>1001530</v>
          </cell>
          <cell r="F948">
            <v>2270468.5099999998</v>
          </cell>
        </row>
        <row r="949">
          <cell r="A949" t="str">
            <v>819851992</v>
          </cell>
          <cell r="B949">
            <v>8</v>
          </cell>
          <cell r="C949">
            <v>1985</v>
          </cell>
          <cell r="D949">
            <v>1992</v>
          </cell>
          <cell r="E949">
            <v>2236901</v>
          </cell>
          <cell r="F949">
            <v>4529724.5199999996</v>
          </cell>
        </row>
        <row r="950">
          <cell r="A950" t="str">
            <v>819851993</v>
          </cell>
          <cell r="B950">
            <v>8</v>
          </cell>
          <cell r="C950">
            <v>1985</v>
          </cell>
          <cell r="D950">
            <v>1993</v>
          </cell>
          <cell r="E950">
            <v>556582</v>
          </cell>
          <cell r="F950">
            <v>1015762.15</v>
          </cell>
        </row>
        <row r="951">
          <cell r="A951" t="str">
            <v>819851994</v>
          </cell>
          <cell r="B951">
            <v>8</v>
          </cell>
          <cell r="C951">
            <v>1985</v>
          </cell>
          <cell r="D951">
            <v>1994</v>
          </cell>
          <cell r="E951">
            <v>868685</v>
          </cell>
          <cell r="F951">
            <v>1411613.13</v>
          </cell>
        </row>
        <row r="952">
          <cell r="A952" t="str">
            <v>819851995</v>
          </cell>
          <cell r="B952">
            <v>8</v>
          </cell>
          <cell r="C952">
            <v>1985</v>
          </cell>
          <cell r="D952">
            <v>1995</v>
          </cell>
          <cell r="E952">
            <v>153676</v>
          </cell>
          <cell r="F952">
            <v>226979.45</v>
          </cell>
        </row>
        <row r="953">
          <cell r="A953" t="str">
            <v>819851996</v>
          </cell>
          <cell r="B953">
            <v>8</v>
          </cell>
          <cell r="C953">
            <v>1985</v>
          </cell>
          <cell r="D953">
            <v>1996</v>
          </cell>
          <cell r="E953">
            <v>436294</v>
          </cell>
          <cell r="F953">
            <v>578525.84</v>
          </cell>
        </row>
        <row r="954">
          <cell r="A954" t="str">
            <v>819851997</v>
          </cell>
          <cell r="B954">
            <v>8</v>
          </cell>
          <cell r="C954">
            <v>1985</v>
          </cell>
          <cell r="D954">
            <v>1997</v>
          </cell>
          <cell r="E954">
            <v>4864</v>
          </cell>
          <cell r="F954">
            <v>5919.49</v>
          </cell>
        </row>
        <row r="955">
          <cell r="A955" t="str">
            <v>819851998</v>
          </cell>
          <cell r="B955">
            <v>8</v>
          </cell>
          <cell r="C955">
            <v>1985</v>
          </cell>
          <cell r="D955">
            <v>1998</v>
          </cell>
          <cell r="E955">
            <v>239155</v>
          </cell>
          <cell r="F955">
            <v>275984.87</v>
          </cell>
        </row>
        <row r="956">
          <cell r="A956" t="str">
            <v>819851999</v>
          </cell>
          <cell r="B956">
            <v>8</v>
          </cell>
          <cell r="C956">
            <v>1985</v>
          </cell>
          <cell r="D956">
            <v>1999</v>
          </cell>
          <cell r="E956">
            <v>906</v>
          </cell>
          <cell r="F956">
            <v>993.88</v>
          </cell>
        </row>
        <row r="957">
          <cell r="A957" t="str">
            <v>819852000</v>
          </cell>
          <cell r="B957">
            <v>8</v>
          </cell>
          <cell r="C957">
            <v>1985</v>
          </cell>
          <cell r="D957">
            <v>2000</v>
          </cell>
          <cell r="E957">
            <v>4720</v>
          </cell>
          <cell r="F957">
            <v>5121.2</v>
          </cell>
        </row>
        <row r="958">
          <cell r="A958" t="str">
            <v>819852001</v>
          </cell>
          <cell r="B958">
            <v>8</v>
          </cell>
          <cell r="C958">
            <v>1985</v>
          </cell>
          <cell r="D958">
            <v>2001</v>
          </cell>
          <cell r="E958">
            <v>135</v>
          </cell>
          <cell r="F958">
            <v>144.86000000000001</v>
          </cell>
        </row>
        <row r="959">
          <cell r="A959" t="str">
            <v>81986.</v>
          </cell>
          <cell r="B959">
            <v>8</v>
          </cell>
          <cell r="C959">
            <v>1986</v>
          </cell>
          <cell r="D959" t="str">
            <v>.</v>
          </cell>
          <cell r="E959" t="str">
            <v>.</v>
          </cell>
          <cell r="F959" t="str">
            <v>.</v>
          </cell>
        </row>
        <row r="960">
          <cell r="A960" t="str">
            <v>819861986</v>
          </cell>
          <cell r="B960">
            <v>8</v>
          </cell>
          <cell r="C960">
            <v>1986</v>
          </cell>
          <cell r="D960">
            <v>1986</v>
          </cell>
          <cell r="E960">
            <v>81752</v>
          </cell>
          <cell r="F960">
            <v>432958.59</v>
          </cell>
        </row>
        <row r="961">
          <cell r="A961" t="str">
            <v>819861987</v>
          </cell>
          <cell r="B961">
            <v>8</v>
          </cell>
          <cell r="C961">
            <v>1986</v>
          </cell>
          <cell r="D961">
            <v>1987</v>
          </cell>
          <cell r="E961">
            <v>527057</v>
          </cell>
          <cell r="F961">
            <v>2329064.88</v>
          </cell>
        </row>
        <row r="962">
          <cell r="A962" t="str">
            <v>819861988</v>
          </cell>
          <cell r="B962">
            <v>8</v>
          </cell>
          <cell r="C962">
            <v>1986</v>
          </cell>
          <cell r="D962">
            <v>1988</v>
          </cell>
          <cell r="E962">
            <v>1039252</v>
          </cell>
          <cell r="F962">
            <v>3948118.35</v>
          </cell>
        </row>
        <row r="963">
          <cell r="A963" t="str">
            <v>819861989</v>
          </cell>
          <cell r="B963">
            <v>8</v>
          </cell>
          <cell r="C963">
            <v>1986</v>
          </cell>
          <cell r="D963">
            <v>1989</v>
          </cell>
          <cell r="E963">
            <v>1478699</v>
          </cell>
          <cell r="F963">
            <v>4674167.54</v>
          </cell>
        </row>
        <row r="964">
          <cell r="A964" t="str">
            <v>819861990</v>
          </cell>
          <cell r="B964">
            <v>8</v>
          </cell>
          <cell r="C964">
            <v>1986</v>
          </cell>
          <cell r="D964">
            <v>1990</v>
          </cell>
          <cell r="E964">
            <v>1348653</v>
          </cell>
          <cell r="F964">
            <v>3638665.79</v>
          </cell>
        </row>
        <row r="965">
          <cell r="A965" t="str">
            <v>819861991</v>
          </cell>
          <cell r="B965">
            <v>8</v>
          </cell>
          <cell r="C965">
            <v>1986</v>
          </cell>
          <cell r="D965">
            <v>1991</v>
          </cell>
          <cell r="E965">
            <v>1770498</v>
          </cell>
          <cell r="F965">
            <v>4013718.97</v>
          </cell>
        </row>
        <row r="966">
          <cell r="A966" t="str">
            <v>819861992</v>
          </cell>
          <cell r="B966">
            <v>8</v>
          </cell>
          <cell r="C966">
            <v>1986</v>
          </cell>
          <cell r="D966">
            <v>1992</v>
          </cell>
          <cell r="E966">
            <v>1147297</v>
          </cell>
          <cell r="F966">
            <v>2323276.42</v>
          </cell>
        </row>
        <row r="967">
          <cell r="A967" t="str">
            <v>819861993</v>
          </cell>
          <cell r="B967">
            <v>8</v>
          </cell>
          <cell r="C967">
            <v>1986</v>
          </cell>
          <cell r="D967">
            <v>1993</v>
          </cell>
          <cell r="E967">
            <v>471460</v>
          </cell>
          <cell r="F967">
            <v>860414.5</v>
          </cell>
        </row>
        <row r="968">
          <cell r="A968" t="str">
            <v>819861994</v>
          </cell>
          <cell r="B968">
            <v>8</v>
          </cell>
          <cell r="C968">
            <v>1986</v>
          </cell>
          <cell r="D968">
            <v>1994</v>
          </cell>
          <cell r="E968">
            <v>1872548</v>
          </cell>
          <cell r="F968">
            <v>3042890.5</v>
          </cell>
        </row>
        <row r="969">
          <cell r="A969" t="str">
            <v>819861995</v>
          </cell>
          <cell r="B969">
            <v>8</v>
          </cell>
          <cell r="C969">
            <v>1986</v>
          </cell>
          <cell r="D969">
            <v>1995</v>
          </cell>
          <cell r="E969">
            <v>315210</v>
          </cell>
          <cell r="F969">
            <v>465565.17</v>
          </cell>
        </row>
        <row r="970">
          <cell r="A970" t="str">
            <v>819861996</v>
          </cell>
          <cell r="B970">
            <v>8</v>
          </cell>
          <cell r="C970">
            <v>1986</v>
          </cell>
          <cell r="D970">
            <v>1996</v>
          </cell>
          <cell r="E970">
            <v>257651</v>
          </cell>
          <cell r="F970">
            <v>341645.23</v>
          </cell>
        </row>
        <row r="971">
          <cell r="A971" t="str">
            <v>819861997</v>
          </cell>
          <cell r="B971">
            <v>8</v>
          </cell>
          <cell r="C971">
            <v>1986</v>
          </cell>
          <cell r="D971">
            <v>1997</v>
          </cell>
          <cell r="E971">
            <v>177415</v>
          </cell>
          <cell r="F971">
            <v>215914.05</v>
          </cell>
        </row>
        <row r="972">
          <cell r="A972" t="str">
            <v>819861998</v>
          </cell>
          <cell r="B972">
            <v>8</v>
          </cell>
          <cell r="C972">
            <v>1986</v>
          </cell>
          <cell r="D972">
            <v>1998</v>
          </cell>
          <cell r="E972">
            <v>1606</v>
          </cell>
          <cell r="F972">
            <v>1853.32</v>
          </cell>
        </row>
        <row r="973">
          <cell r="A973" t="str">
            <v>819861999</v>
          </cell>
          <cell r="B973">
            <v>8</v>
          </cell>
          <cell r="C973">
            <v>1986</v>
          </cell>
          <cell r="D973">
            <v>1999</v>
          </cell>
          <cell r="E973">
            <v>28152.98</v>
          </cell>
          <cell r="F973">
            <v>30883.82</v>
          </cell>
        </row>
        <row r="974">
          <cell r="A974" t="str">
            <v>819862000</v>
          </cell>
          <cell r="B974">
            <v>8</v>
          </cell>
          <cell r="C974">
            <v>1986</v>
          </cell>
          <cell r="D974">
            <v>2000</v>
          </cell>
          <cell r="E974">
            <v>1166</v>
          </cell>
          <cell r="F974">
            <v>1265.1099999999999</v>
          </cell>
        </row>
        <row r="975">
          <cell r="A975" t="str">
            <v>81987.</v>
          </cell>
          <cell r="B975">
            <v>8</v>
          </cell>
          <cell r="C975">
            <v>1987</v>
          </cell>
          <cell r="D975" t="str">
            <v>.</v>
          </cell>
          <cell r="E975" t="str">
            <v>.</v>
          </cell>
          <cell r="F975" t="str">
            <v>.</v>
          </cell>
        </row>
        <row r="976">
          <cell r="A976" t="str">
            <v>819871987</v>
          </cell>
          <cell r="B976">
            <v>8</v>
          </cell>
          <cell r="C976">
            <v>1987</v>
          </cell>
          <cell r="D976">
            <v>1987</v>
          </cell>
          <cell r="E976">
            <v>128651</v>
          </cell>
          <cell r="F976">
            <v>568508.77</v>
          </cell>
        </row>
        <row r="977">
          <cell r="A977" t="str">
            <v>819871988</v>
          </cell>
          <cell r="B977">
            <v>8</v>
          </cell>
          <cell r="C977">
            <v>1987</v>
          </cell>
          <cell r="D977">
            <v>1988</v>
          </cell>
          <cell r="E977">
            <v>910153</v>
          </cell>
          <cell r="F977">
            <v>3457671.25</v>
          </cell>
        </row>
        <row r="978">
          <cell r="A978" t="str">
            <v>819871989</v>
          </cell>
          <cell r="B978">
            <v>8</v>
          </cell>
          <cell r="C978">
            <v>1987</v>
          </cell>
          <cell r="D978">
            <v>1989</v>
          </cell>
          <cell r="E978">
            <v>1846628</v>
          </cell>
          <cell r="F978">
            <v>5837191.1100000003</v>
          </cell>
        </row>
        <row r="979">
          <cell r="A979" t="str">
            <v>819871990</v>
          </cell>
          <cell r="B979">
            <v>8</v>
          </cell>
          <cell r="C979">
            <v>1987</v>
          </cell>
          <cell r="D979">
            <v>1990</v>
          </cell>
          <cell r="E979">
            <v>3148068</v>
          </cell>
          <cell r="F979">
            <v>8493487.4600000009</v>
          </cell>
        </row>
        <row r="980">
          <cell r="A980" t="str">
            <v>819871991</v>
          </cell>
          <cell r="B980">
            <v>8</v>
          </cell>
          <cell r="C980">
            <v>1987</v>
          </cell>
          <cell r="D980">
            <v>1991</v>
          </cell>
          <cell r="E980">
            <v>2220983</v>
          </cell>
          <cell r="F980">
            <v>5034968.46</v>
          </cell>
        </row>
        <row r="981">
          <cell r="A981" t="str">
            <v>819871992</v>
          </cell>
          <cell r="B981">
            <v>8</v>
          </cell>
          <cell r="C981">
            <v>1987</v>
          </cell>
          <cell r="D981">
            <v>1992</v>
          </cell>
          <cell r="E981">
            <v>2212405</v>
          </cell>
          <cell r="F981">
            <v>4480120.12</v>
          </cell>
        </row>
        <row r="982">
          <cell r="A982" t="str">
            <v>819871993</v>
          </cell>
          <cell r="B982">
            <v>8</v>
          </cell>
          <cell r="C982">
            <v>1987</v>
          </cell>
          <cell r="D982">
            <v>1993</v>
          </cell>
          <cell r="E982">
            <v>2465638</v>
          </cell>
          <cell r="F982">
            <v>4499789.3499999996</v>
          </cell>
        </row>
        <row r="983">
          <cell r="A983" t="str">
            <v>819871994</v>
          </cell>
          <cell r="B983">
            <v>8</v>
          </cell>
          <cell r="C983">
            <v>1987</v>
          </cell>
          <cell r="D983">
            <v>1994</v>
          </cell>
          <cell r="E983">
            <v>483251</v>
          </cell>
          <cell r="F983">
            <v>785282.88</v>
          </cell>
        </row>
        <row r="984">
          <cell r="A984" t="str">
            <v>819871995</v>
          </cell>
          <cell r="B984">
            <v>8</v>
          </cell>
          <cell r="C984">
            <v>1987</v>
          </cell>
          <cell r="D984">
            <v>1995</v>
          </cell>
          <cell r="E984">
            <v>2145358</v>
          </cell>
          <cell r="F984">
            <v>3168693.77</v>
          </cell>
        </row>
        <row r="985">
          <cell r="A985" t="str">
            <v>819871996</v>
          </cell>
          <cell r="B985">
            <v>8</v>
          </cell>
          <cell r="C985">
            <v>1987</v>
          </cell>
          <cell r="D985">
            <v>1996</v>
          </cell>
          <cell r="E985">
            <v>58542</v>
          </cell>
          <cell r="F985">
            <v>77626.69</v>
          </cell>
        </row>
        <row r="986">
          <cell r="A986" t="str">
            <v>819871997</v>
          </cell>
          <cell r="B986">
            <v>8</v>
          </cell>
          <cell r="C986">
            <v>1987</v>
          </cell>
          <cell r="D986">
            <v>1997</v>
          </cell>
          <cell r="E986">
            <v>1714425.5</v>
          </cell>
          <cell r="F986">
            <v>2086455.83</v>
          </cell>
        </row>
        <row r="987">
          <cell r="A987" t="str">
            <v>819871998</v>
          </cell>
          <cell r="B987">
            <v>8</v>
          </cell>
          <cell r="C987">
            <v>1987</v>
          </cell>
          <cell r="D987">
            <v>1998</v>
          </cell>
          <cell r="E987">
            <v>32317</v>
          </cell>
          <cell r="F987">
            <v>37293.82</v>
          </cell>
        </row>
        <row r="988">
          <cell r="A988" t="str">
            <v>819871999</v>
          </cell>
          <cell r="B988">
            <v>8</v>
          </cell>
          <cell r="C988">
            <v>1987</v>
          </cell>
          <cell r="D988">
            <v>1999</v>
          </cell>
          <cell r="E988">
            <v>51417</v>
          </cell>
          <cell r="F988">
            <v>56404.45</v>
          </cell>
        </row>
        <row r="989">
          <cell r="A989" t="str">
            <v>819872000</v>
          </cell>
          <cell r="B989">
            <v>8</v>
          </cell>
          <cell r="C989">
            <v>1987</v>
          </cell>
          <cell r="D989">
            <v>2000</v>
          </cell>
          <cell r="E989">
            <v>44955</v>
          </cell>
          <cell r="F989">
            <v>48776.18</v>
          </cell>
        </row>
        <row r="990">
          <cell r="A990" t="str">
            <v>819872001</v>
          </cell>
          <cell r="B990">
            <v>8</v>
          </cell>
          <cell r="C990">
            <v>1987</v>
          </cell>
          <cell r="D990">
            <v>2001</v>
          </cell>
          <cell r="E990">
            <v>18897</v>
          </cell>
          <cell r="F990">
            <v>20276.48</v>
          </cell>
        </row>
        <row r="991">
          <cell r="A991" t="str">
            <v>819872002</v>
          </cell>
          <cell r="B991">
            <v>8</v>
          </cell>
          <cell r="C991">
            <v>1987</v>
          </cell>
          <cell r="D991">
            <v>2002</v>
          </cell>
          <cell r="E991">
            <v>-4157</v>
          </cell>
          <cell r="F991">
            <v>-4223.51</v>
          </cell>
        </row>
        <row r="992">
          <cell r="A992" t="str">
            <v>81988.</v>
          </cell>
          <cell r="B992">
            <v>8</v>
          </cell>
          <cell r="C992">
            <v>1988</v>
          </cell>
          <cell r="D992" t="str">
            <v>.</v>
          </cell>
          <cell r="E992" t="str">
            <v>.</v>
          </cell>
          <cell r="F992" t="str">
            <v>.</v>
          </cell>
        </row>
        <row r="993">
          <cell r="A993" t="str">
            <v>819881988</v>
          </cell>
          <cell r="B993">
            <v>8</v>
          </cell>
          <cell r="C993">
            <v>1988</v>
          </cell>
          <cell r="D993">
            <v>1988</v>
          </cell>
          <cell r="E993">
            <v>263770</v>
          </cell>
          <cell r="F993">
            <v>1002062.23</v>
          </cell>
        </row>
        <row r="994">
          <cell r="A994" t="str">
            <v>819881989</v>
          </cell>
          <cell r="B994">
            <v>8</v>
          </cell>
          <cell r="C994">
            <v>1988</v>
          </cell>
          <cell r="D994">
            <v>1989</v>
          </cell>
          <cell r="E994">
            <v>1568996</v>
          </cell>
          <cell r="F994">
            <v>4959596.3600000003</v>
          </cell>
        </row>
        <row r="995">
          <cell r="A995" t="str">
            <v>819881990</v>
          </cell>
          <cell r="B995">
            <v>8</v>
          </cell>
          <cell r="C995">
            <v>1988</v>
          </cell>
          <cell r="D995">
            <v>1990</v>
          </cell>
          <cell r="E995">
            <v>2375549</v>
          </cell>
          <cell r="F995">
            <v>6409231.2000000002</v>
          </cell>
        </row>
        <row r="996">
          <cell r="A996" t="str">
            <v>819881991</v>
          </cell>
          <cell r="B996">
            <v>8</v>
          </cell>
          <cell r="C996">
            <v>1988</v>
          </cell>
          <cell r="D996">
            <v>1991</v>
          </cell>
          <cell r="E996">
            <v>2880161</v>
          </cell>
          <cell r="F996">
            <v>6529324.9900000002</v>
          </cell>
        </row>
        <row r="997">
          <cell r="A997" t="str">
            <v>819881992</v>
          </cell>
          <cell r="B997">
            <v>8</v>
          </cell>
          <cell r="C997">
            <v>1988</v>
          </cell>
          <cell r="D997">
            <v>1992</v>
          </cell>
          <cell r="E997">
            <v>2399693</v>
          </cell>
          <cell r="F997">
            <v>4859378.32</v>
          </cell>
        </row>
        <row r="998">
          <cell r="A998" t="str">
            <v>819881993</v>
          </cell>
          <cell r="B998">
            <v>8</v>
          </cell>
          <cell r="C998">
            <v>1988</v>
          </cell>
          <cell r="D998">
            <v>1993</v>
          </cell>
          <cell r="E998">
            <v>1864989</v>
          </cell>
          <cell r="F998">
            <v>3403604.92</v>
          </cell>
        </row>
        <row r="999">
          <cell r="A999" t="str">
            <v>819881994</v>
          </cell>
          <cell r="B999">
            <v>8</v>
          </cell>
          <cell r="C999">
            <v>1988</v>
          </cell>
          <cell r="D999">
            <v>1994</v>
          </cell>
          <cell r="E999">
            <v>1790551</v>
          </cell>
          <cell r="F999">
            <v>2909645.38</v>
          </cell>
        </row>
        <row r="1000">
          <cell r="A1000" t="str">
            <v>819881995</v>
          </cell>
          <cell r="B1000">
            <v>8</v>
          </cell>
          <cell r="C1000">
            <v>1988</v>
          </cell>
          <cell r="D1000">
            <v>1995</v>
          </cell>
          <cell r="E1000">
            <v>1249942</v>
          </cell>
          <cell r="F1000">
            <v>1846164.33</v>
          </cell>
        </row>
        <row r="1001">
          <cell r="A1001" t="str">
            <v>819881996</v>
          </cell>
          <cell r="B1001">
            <v>8</v>
          </cell>
          <cell r="C1001">
            <v>1988</v>
          </cell>
          <cell r="D1001">
            <v>1996</v>
          </cell>
          <cell r="E1001">
            <v>1562024</v>
          </cell>
          <cell r="F1001">
            <v>2071243.82</v>
          </cell>
        </row>
        <row r="1002">
          <cell r="A1002" t="str">
            <v>819881997</v>
          </cell>
          <cell r="B1002">
            <v>8</v>
          </cell>
          <cell r="C1002">
            <v>1988</v>
          </cell>
          <cell r="D1002">
            <v>1997</v>
          </cell>
          <cell r="E1002">
            <v>548435</v>
          </cell>
          <cell r="F1002">
            <v>667445.39</v>
          </cell>
        </row>
        <row r="1003">
          <cell r="A1003" t="str">
            <v>819881998</v>
          </cell>
          <cell r="B1003">
            <v>8</v>
          </cell>
          <cell r="C1003">
            <v>1988</v>
          </cell>
          <cell r="D1003">
            <v>1998</v>
          </cell>
          <cell r="E1003">
            <v>8020528</v>
          </cell>
          <cell r="F1003">
            <v>9255689.3100000005</v>
          </cell>
        </row>
        <row r="1004">
          <cell r="A1004" t="str">
            <v>819881999</v>
          </cell>
          <cell r="B1004">
            <v>8</v>
          </cell>
          <cell r="C1004">
            <v>1988</v>
          </cell>
          <cell r="D1004">
            <v>1999</v>
          </cell>
          <cell r="E1004">
            <v>206950</v>
          </cell>
          <cell r="F1004">
            <v>227024.15</v>
          </cell>
        </row>
        <row r="1005">
          <cell r="A1005" t="str">
            <v>819882000</v>
          </cell>
          <cell r="B1005">
            <v>8</v>
          </cell>
          <cell r="C1005">
            <v>1988</v>
          </cell>
          <cell r="D1005">
            <v>2000</v>
          </cell>
          <cell r="E1005">
            <v>-2769266</v>
          </cell>
          <cell r="F1005">
            <v>-3004653.61</v>
          </cell>
        </row>
        <row r="1006">
          <cell r="A1006" t="str">
            <v>819882001</v>
          </cell>
          <cell r="B1006">
            <v>8</v>
          </cell>
          <cell r="C1006">
            <v>1988</v>
          </cell>
          <cell r="D1006">
            <v>2001</v>
          </cell>
          <cell r="E1006">
            <v>1649</v>
          </cell>
          <cell r="F1006">
            <v>1769.38</v>
          </cell>
        </row>
        <row r="1007">
          <cell r="A1007" t="str">
            <v>819882002</v>
          </cell>
          <cell r="B1007">
            <v>8</v>
          </cell>
          <cell r="C1007">
            <v>1988</v>
          </cell>
          <cell r="D1007">
            <v>2002</v>
          </cell>
          <cell r="E1007">
            <v>1232</v>
          </cell>
          <cell r="F1007">
            <v>1251.71</v>
          </cell>
        </row>
        <row r="1008">
          <cell r="A1008" t="str">
            <v>81989.</v>
          </cell>
          <cell r="B1008">
            <v>8</v>
          </cell>
          <cell r="C1008">
            <v>1989</v>
          </cell>
          <cell r="D1008" t="str">
            <v>.</v>
          </cell>
          <cell r="E1008" t="str">
            <v>.</v>
          </cell>
          <cell r="F1008" t="str">
            <v>.</v>
          </cell>
        </row>
        <row r="1009">
          <cell r="A1009" t="str">
            <v>819891989</v>
          </cell>
          <cell r="B1009">
            <v>8</v>
          </cell>
          <cell r="C1009">
            <v>1989</v>
          </cell>
          <cell r="D1009">
            <v>1989</v>
          </cell>
          <cell r="E1009">
            <v>192583</v>
          </cell>
          <cell r="F1009">
            <v>608754.86</v>
          </cell>
        </row>
        <row r="1010">
          <cell r="A1010" t="str">
            <v>819891990</v>
          </cell>
          <cell r="B1010">
            <v>8</v>
          </cell>
          <cell r="C1010">
            <v>1989</v>
          </cell>
          <cell r="D1010">
            <v>1990</v>
          </cell>
          <cell r="E1010">
            <v>1728632</v>
          </cell>
          <cell r="F1010">
            <v>4663849.1399999997</v>
          </cell>
        </row>
        <row r="1011">
          <cell r="A1011" t="str">
            <v>819891991</v>
          </cell>
          <cell r="B1011">
            <v>8</v>
          </cell>
          <cell r="C1011">
            <v>1989</v>
          </cell>
          <cell r="D1011">
            <v>1991</v>
          </cell>
          <cell r="E1011">
            <v>2630877</v>
          </cell>
          <cell r="F1011">
            <v>5964198.1600000001</v>
          </cell>
        </row>
        <row r="1012">
          <cell r="A1012" t="str">
            <v>819891992</v>
          </cell>
          <cell r="B1012">
            <v>8</v>
          </cell>
          <cell r="C1012">
            <v>1989</v>
          </cell>
          <cell r="D1012">
            <v>1992</v>
          </cell>
          <cell r="E1012">
            <v>3612145</v>
          </cell>
          <cell r="F1012">
            <v>7314593.6200000001</v>
          </cell>
        </row>
        <row r="1013">
          <cell r="A1013" t="str">
            <v>819891993</v>
          </cell>
          <cell r="B1013">
            <v>8</v>
          </cell>
          <cell r="C1013">
            <v>1989</v>
          </cell>
          <cell r="D1013">
            <v>1993</v>
          </cell>
          <cell r="E1013">
            <v>2597923</v>
          </cell>
          <cell r="F1013">
            <v>4741209.47</v>
          </cell>
        </row>
        <row r="1014">
          <cell r="A1014" t="str">
            <v>819891994</v>
          </cell>
          <cell r="B1014">
            <v>8</v>
          </cell>
          <cell r="C1014">
            <v>1989</v>
          </cell>
          <cell r="D1014">
            <v>1994</v>
          </cell>
          <cell r="E1014">
            <v>1179164</v>
          </cell>
          <cell r="F1014">
            <v>1916141.5</v>
          </cell>
        </row>
        <row r="1015">
          <cell r="A1015" t="str">
            <v>819891995</v>
          </cell>
          <cell r="B1015">
            <v>8</v>
          </cell>
          <cell r="C1015">
            <v>1989</v>
          </cell>
          <cell r="D1015">
            <v>1995</v>
          </cell>
          <cell r="E1015">
            <v>2033460</v>
          </cell>
          <cell r="F1015">
            <v>3003420.42</v>
          </cell>
        </row>
        <row r="1016">
          <cell r="A1016" t="str">
            <v>819891996</v>
          </cell>
          <cell r="B1016">
            <v>8</v>
          </cell>
          <cell r="C1016">
            <v>1989</v>
          </cell>
          <cell r="D1016">
            <v>1996</v>
          </cell>
          <cell r="E1016">
            <v>2967215</v>
          </cell>
          <cell r="F1016">
            <v>3934527.09</v>
          </cell>
        </row>
        <row r="1017">
          <cell r="A1017" t="str">
            <v>819891997</v>
          </cell>
          <cell r="B1017">
            <v>8</v>
          </cell>
          <cell r="C1017">
            <v>1989</v>
          </cell>
          <cell r="D1017">
            <v>1997</v>
          </cell>
          <cell r="E1017">
            <v>1172476</v>
          </cell>
          <cell r="F1017">
            <v>1426903.29</v>
          </cell>
        </row>
        <row r="1018">
          <cell r="A1018" t="str">
            <v>819891998</v>
          </cell>
          <cell r="B1018">
            <v>8</v>
          </cell>
          <cell r="C1018">
            <v>1989</v>
          </cell>
          <cell r="D1018">
            <v>1998</v>
          </cell>
          <cell r="E1018">
            <v>1350665</v>
          </cell>
          <cell r="F1018">
            <v>1558667.41</v>
          </cell>
        </row>
        <row r="1019">
          <cell r="A1019" t="str">
            <v>819891999</v>
          </cell>
          <cell r="B1019">
            <v>8</v>
          </cell>
          <cell r="C1019">
            <v>1989</v>
          </cell>
          <cell r="D1019">
            <v>1999</v>
          </cell>
          <cell r="E1019">
            <v>3563</v>
          </cell>
          <cell r="F1019">
            <v>3908.61</v>
          </cell>
        </row>
        <row r="1020">
          <cell r="A1020" t="str">
            <v>819892000</v>
          </cell>
          <cell r="B1020">
            <v>8</v>
          </cell>
          <cell r="C1020">
            <v>1989</v>
          </cell>
          <cell r="D1020">
            <v>2000</v>
          </cell>
          <cell r="E1020">
            <v>128412</v>
          </cell>
          <cell r="F1020">
            <v>139327.01999999999</v>
          </cell>
        </row>
        <row r="1021">
          <cell r="A1021" t="str">
            <v>819892001</v>
          </cell>
          <cell r="B1021">
            <v>8</v>
          </cell>
          <cell r="C1021">
            <v>1989</v>
          </cell>
          <cell r="D1021">
            <v>2001</v>
          </cell>
          <cell r="E1021">
            <v>36786</v>
          </cell>
          <cell r="F1021">
            <v>39471.379999999997</v>
          </cell>
        </row>
        <row r="1022">
          <cell r="A1022" t="str">
            <v>819892002</v>
          </cell>
          <cell r="B1022">
            <v>8</v>
          </cell>
          <cell r="C1022">
            <v>1989</v>
          </cell>
          <cell r="D1022">
            <v>2002</v>
          </cell>
          <cell r="E1022">
            <v>-279168</v>
          </cell>
          <cell r="F1022">
            <v>-283634.69</v>
          </cell>
        </row>
        <row r="1023">
          <cell r="A1023" t="str">
            <v>81990.</v>
          </cell>
          <cell r="B1023">
            <v>8</v>
          </cell>
          <cell r="C1023">
            <v>1990</v>
          </cell>
          <cell r="D1023" t="str">
            <v>.</v>
          </cell>
          <cell r="E1023" t="str">
            <v>.</v>
          </cell>
          <cell r="F1023" t="str">
            <v>.</v>
          </cell>
        </row>
        <row r="1024">
          <cell r="A1024" t="str">
            <v>819901990</v>
          </cell>
          <cell r="B1024">
            <v>8</v>
          </cell>
          <cell r="C1024">
            <v>1990</v>
          </cell>
          <cell r="D1024">
            <v>1990</v>
          </cell>
          <cell r="E1024">
            <v>427287</v>
          </cell>
          <cell r="F1024">
            <v>1152820.33</v>
          </cell>
        </row>
        <row r="1025">
          <cell r="A1025" t="str">
            <v>819901991</v>
          </cell>
          <cell r="B1025">
            <v>8</v>
          </cell>
          <cell r="C1025">
            <v>1990</v>
          </cell>
          <cell r="D1025">
            <v>1991</v>
          </cell>
          <cell r="E1025">
            <v>2062316</v>
          </cell>
          <cell r="F1025">
            <v>4675270.37</v>
          </cell>
        </row>
        <row r="1026">
          <cell r="A1026" t="str">
            <v>819901992</v>
          </cell>
          <cell r="B1026">
            <v>8</v>
          </cell>
          <cell r="C1026">
            <v>1990</v>
          </cell>
          <cell r="D1026">
            <v>1992</v>
          </cell>
          <cell r="E1026">
            <v>3512329</v>
          </cell>
          <cell r="F1026">
            <v>7112466.2199999997</v>
          </cell>
        </row>
        <row r="1027">
          <cell r="A1027" t="str">
            <v>819901993</v>
          </cell>
          <cell r="B1027">
            <v>8</v>
          </cell>
          <cell r="C1027">
            <v>1990</v>
          </cell>
          <cell r="D1027">
            <v>1993</v>
          </cell>
          <cell r="E1027">
            <v>3172001</v>
          </cell>
          <cell r="F1027">
            <v>5788901.8200000003</v>
          </cell>
        </row>
        <row r="1028">
          <cell r="A1028" t="str">
            <v>819901994</v>
          </cell>
          <cell r="B1028">
            <v>8</v>
          </cell>
          <cell r="C1028">
            <v>1990</v>
          </cell>
          <cell r="D1028">
            <v>1994</v>
          </cell>
          <cell r="E1028">
            <v>5156554</v>
          </cell>
          <cell r="F1028">
            <v>8379400.25</v>
          </cell>
        </row>
        <row r="1029">
          <cell r="A1029" t="str">
            <v>819901995</v>
          </cell>
          <cell r="B1029">
            <v>8</v>
          </cell>
          <cell r="C1029">
            <v>1990</v>
          </cell>
          <cell r="D1029">
            <v>1995</v>
          </cell>
          <cell r="E1029">
            <v>2500244</v>
          </cell>
          <cell r="F1029">
            <v>3692860.39</v>
          </cell>
        </row>
        <row r="1030">
          <cell r="A1030" t="str">
            <v>819901996</v>
          </cell>
          <cell r="B1030">
            <v>8</v>
          </cell>
          <cell r="C1030">
            <v>1990</v>
          </cell>
          <cell r="D1030">
            <v>1996</v>
          </cell>
          <cell r="E1030">
            <v>2545614</v>
          </cell>
          <cell r="F1030">
            <v>3375484.16</v>
          </cell>
        </row>
        <row r="1031">
          <cell r="A1031" t="str">
            <v>819901997</v>
          </cell>
          <cell r="B1031">
            <v>8</v>
          </cell>
          <cell r="C1031">
            <v>1990</v>
          </cell>
          <cell r="D1031">
            <v>1997</v>
          </cell>
          <cell r="E1031">
            <v>1060931.5</v>
          </cell>
          <cell r="F1031">
            <v>1291153.6399999999</v>
          </cell>
        </row>
        <row r="1032">
          <cell r="A1032" t="str">
            <v>819901998</v>
          </cell>
          <cell r="B1032">
            <v>8</v>
          </cell>
          <cell r="C1032">
            <v>1990</v>
          </cell>
          <cell r="D1032">
            <v>1998</v>
          </cell>
          <cell r="E1032">
            <v>1753780</v>
          </cell>
          <cell r="F1032">
            <v>2023862.12</v>
          </cell>
        </row>
        <row r="1033">
          <cell r="A1033" t="str">
            <v>819901999</v>
          </cell>
          <cell r="B1033">
            <v>8</v>
          </cell>
          <cell r="C1033">
            <v>1990</v>
          </cell>
          <cell r="D1033">
            <v>1999</v>
          </cell>
          <cell r="E1033">
            <v>348842.67</v>
          </cell>
          <cell r="F1033">
            <v>382680.41</v>
          </cell>
        </row>
        <row r="1034">
          <cell r="A1034" t="str">
            <v>819902000</v>
          </cell>
          <cell r="B1034">
            <v>8</v>
          </cell>
          <cell r="C1034">
            <v>1990</v>
          </cell>
          <cell r="D1034">
            <v>2000</v>
          </cell>
          <cell r="E1034">
            <v>28719</v>
          </cell>
          <cell r="F1034">
            <v>31160.11</v>
          </cell>
        </row>
        <row r="1035">
          <cell r="A1035" t="str">
            <v>819902001</v>
          </cell>
          <cell r="B1035">
            <v>8</v>
          </cell>
          <cell r="C1035">
            <v>1990</v>
          </cell>
          <cell r="D1035">
            <v>2001</v>
          </cell>
          <cell r="E1035">
            <v>41976</v>
          </cell>
          <cell r="F1035">
            <v>45040.25</v>
          </cell>
        </row>
        <row r="1036">
          <cell r="A1036" t="str">
            <v>819902002</v>
          </cell>
          <cell r="B1036">
            <v>8</v>
          </cell>
          <cell r="C1036">
            <v>1990</v>
          </cell>
          <cell r="D1036">
            <v>2002</v>
          </cell>
          <cell r="E1036">
            <v>27152</v>
          </cell>
          <cell r="F1036">
            <v>27586.43</v>
          </cell>
        </row>
        <row r="1037">
          <cell r="A1037" t="str">
            <v>81991.</v>
          </cell>
          <cell r="B1037">
            <v>8</v>
          </cell>
          <cell r="C1037">
            <v>1991</v>
          </cell>
          <cell r="D1037" t="str">
            <v>.</v>
          </cell>
          <cell r="E1037" t="str">
            <v>.</v>
          </cell>
          <cell r="F1037" t="str">
            <v>.</v>
          </cell>
        </row>
        <row r="1038">
          <cell r="A1038" t="str">
            <v>819911991</v>
          </cell>
          <cell r="B1038">
            <v>8</v>
          </cell>
          <cell r="C1038">
            <v>1991</v>
          </cell>
          <cell r="D1038">
            <v>1991</v>
          </cell>
          <cell r="E1038">
            <v>337699</v>
          </cell>
          <cell r="F1038">
            <v>765563.63</v>
          </cell>
        </row>
        <row r="1039">
          <cell r="A1039" t="str">
            <v>819911992</v>
          </cell>
          <cell r="B1039">
            <v>8</v>
          </cell>
          <cell r="C1039">
            <v>1991</v>
          </cell>
          <cell r="D1039">
            <v>1992</v>
          </cell>
          <cell r="E1039">
            <v>2493783</v>
          </cell>
          <cell r="F1039">
            <v>5049910.57</v>
          </cell>
        </row>
        <row r="1040">
          <cell r="A1040" t="str">
            <v>819911993</v>
          </cell>
          <cell r="B1040">
            <v>8</v>
          </cell>
          <cell r="C1040">
            <v>1991</v>
          </cell>
          <cell r="D1040">
            <v>1993</v>
          </cell>
          <cell r="E1040">
            <v>2721983</v>
          </cell>
          <cell r="F1040">
            <v>4967618.97</v>
          </cell>
        </row>
        <row r="1041">
          <cell r="A1041" t="str">
            <v>819911994</v>
          </cell>
          <cell r="B1041">
            <v>8</v>
          </cell>
          <cell r="C1041">
            <v>1991</v>
          </cell>
          <cell r="D1041">
            <v>1994</v>
          </cell>
          <cell r="E1041">
            <v>3075948</v>
          </cell>
          <cell r="F1041">
            <v>4998415.5</v>
          </cell>
        </row>
        <row r="1042">
          <cell r="A1042" t="str">
            <v>819911995</v>
          </cell>
          <cell r="B1042">
            <v>8</v>
          </cell>
          <cell r="C1042">
            <v>1991</v>
          </cell>
          <cell r="D1042">
            <v>1995</v>
          </cell>
          <cell r="E1042">
            <v>2746426</v>
          </cell>
          <cell r="F1042">
            <v>4056471.2</v>
          </cell>
        </row>
        <row r="1043">
          <cell r="A1043" t="str">
            <v>819911996</v>
          </cell>
          <cell r="B1043">
            <v>8</v>
          </cell>
          <cell r="C1043">
            <v>1991</v>
          </cell>
          <cell r="D1043">
            <v>1996</v>
          </cell>
          <cell r="E1043">
            <v>2468514</v>
          </cell>
          <cell r="F1043">
            <v>3273249.56</v>
          </cell>
        </row>
        <row r="1044">
          <cell r="A1044" t="str">
            <v>819911997</v>
          </cell>
          <cell r="B1044">
            <v>8</v>
          </cell>
          <cell r="C1044">
            <v>1991</v>
          </cell>
          <cell r="D1044">
            <v>1997</v>
          </cell>
          <cell r="E1044">
            <v>9381265.5</v>
          </cell>
          <cell r="F1044">
            <v>11417000.109999999</v>
          </cell>
        </row>
        <row r="1045">
          <cell r="A1045" t="str">
            <v>819911998</v>
          </cell>
          <cell r="B1045">
            <v>8</v>
          </cell>
          <cell r="C1045">
            <v>1991</v>
          </cell>
          <cell r="D1045">
            <v>1998</v>
          </cell>
          <cell r="E1045">
            <v>2157693</v>
          </cell>
          <cell r="F1045">
            <v>2489977.7200000002</v>
          </cell>
        </row>
        <row r="1046">
          <cell r="A1046" t="str">
            <v>819911999</v>
          </cell>
          <cell r="B1046">
            <v>8</v>
          </cell>
          <cell r="C1046">
            <v>1991</v>
          </cell>
          <cell r="D1046">
            <v>1999</v>
          </cell>
          <cell r="E1046">
            <v>1904822</v>
          </cell>
          <cell r="F1046">
            <v>2089589.73</v>
          </cell>
        </row>
        <row r="1047">
          <cell r="A1047" t="str">
            <v>819912000</v>
          </cell>
          <cell r="B1047">
            <v>8</v>
          </cell>
          <cell r="C1047">
            <v>1991</v>
          </cell>
          <cell r="D1047">
            <v>2000</v>
          </cell>
          <cell r="E1047">
            <v>650798</v>
          </cell>
          <cell r="F1047">
            <v>706115.83</v>
          </cell>
        </row>
        <row r="1048">
          <cell r="A1048" t="str">
            <v>819912001</v>
          </cell>
          <cell r="B1048">
            <v>8</v>
          </cell>
          <cell r="C1048">
            <v>1991</v>
          </cell>
          <cell r="D1048">
            <v>2001</v>
          </cell>
          <cell r="E1048">
            <v>155910</v>
          </cell>
          <cell r="F1048">
            <v>167291.43</v>
          </cell>
        </row>
        <row r="1049">
          <cell r="A1049" t="str">
            <v>819912002</v>
          </cell>
          <cell r="B1049">
            <v>8</v>
          </cell>
          <cell r="C1049">
            <v>1991</v>
          </cell>
          <cell r="D1049">
            <v>2002</v>
          </cell>
          <cell r="E1049">
            <v>-3311865</v>
          </cell>
          <cell r="F1049">
            <v>-3364854.84</v>
          </cell>
        </row>
        <row r="1050">
          <cell r="A1050" t="str">
            <v>81992.</v>
          </cell>
          <cell r="B1050">
            <v>8</v>
          </cell>
          <cell r="C1050">
            <v>1992</v>
          </cell>
          <cell r="D1050" t="str">
            <v>.</v>
          </cell>
          <cell r="E1050" t="str">
            <v>.</v>
          </cell>
          <cell r="F1050" t="str">
            <v>.</v>
          </cell>
        </row>
        <row r="1051">
          <cell r="A1051" t="str">
            <v>819921992</v>
          </cell>
          <cell r="B1051">
            <v>8</v>
          </cell>
          <cell r="C1051">
            <v>1992</v>
          </cell>
          <cell r="D1051">
            <v>1992</v>
          </cell>
          <cell r="E1051">
            <v>409676</v>
          </cell>
          <cell r="F1051">
            <v>829593.9</v>
          </cell>
        </row>
        <row r="1052">
          <cell r="A1052" t="str">
            <v>819921993</v>
          </cell>
          <cell r="B1052">
            <v>8</v>
          </cell>
          <cell r="C1052">
            <v>1992</v>
          </cell>
          <cell r="D1052">
            <v>1993</v>
          </cell>
          <cell r="E1052">
            <v>3295528</v>
          </cell>
          <cell r="F1052">
            <v>6014338.5999999996</v>
          </cell>
        </row>
        <row r="1053">
          <cell r="A1053" t="str">
            <v>819921994</v>
          </cell>
          <cell r="B1053">
            <v>8</v>
          </cell>
          <cell r="C1053">
            <v>1992</v>
          </cell>
          <cell r="D1053">
            <v>1994</v>
          </cell>
          <cell r="E1053">
            <v>3849808</v>
          </cell>
          <cell r="F1053">
            <v>6255938</v>
          </cell>
        </row>
        <row r="1054">
          <cell r="A1054" t="str">
            <v>819921995</v>
          </cell>
          <cell r="B1054">
            <v>8</v>
          </cell>
          <cell r="C1054">
            <v>1992</v>
          </cell>
          <cell r="D1054">
            <v>1995</v>
          </cell>
          <cell r="E1054">
            <v>3818234</v>
          </cell>
          <cell r="F1054">
            <v>5639531.6200000001</v>
          </cell>
        </row>
        <row r="1055">
          <cell r="A1055" t="str">
            <v>819921996</v>
          </cell>
          <cell r="B1055">
            <v>8</v>
          </cell>
          <cell r="C1055">
            <v>1992</v>
          </cell>
          <cell r="D1055">
            <v>1996</v>
          </cell>
          <cell r="E1055">
            <v>2594084</v>
          </cell>
          <cell r="F1055">
            <v>3439755.38</v>
          </cell>
        </row>
        <row r="1056">
          <cell r="A1056" t="str">
            <v>819921997</v>
          </cell>
          <cell r="B1056">
            <v>8</v>
          </cell>
          <cell r="C1056">
            <v>1992</v>
          </cell>
          <cell r="D1056">
            <v>1997</v>
          </cell>
          <cell r="E1056">
            <v>4861709</v>
          </cell>
          <cell r="F1056">
            <v>5916699.8499999996</v>
          </cell>
        </row>
        <row r="1057">
          <cell r="A1057" t="str">
            <v>819921998</v>
          </cell>
          <cell r="B1057">
            <v>8</v>
          </cell>
          <cell r="C1057">
            <v>1992</v>
          </cell>
          <cell r="D1057">
            <v>1998</v>
          </cell>
          <cell r="E1057">
            <v>2513844.5</v>
          </cell>
          <cell r="F1057">
            <v>2900976.55</v>
          </cell>
        </row>
        <row r="1058">
          <cell r="A1058" t="str">
            <v>819921999</v>
          </cell>
          <cell r="B1058">
            <v>8</v>
          </cell>
          <cell r="C1058">
            <v>1992</v>
          </cell>
          <cell r="D1058">
            <v>1999</v>
          </cell>
          <cell r="E1058">
            <v>1806893</v>
          </cell>
          <cell r="F1058">
            <v>1982161.62</v>
          </cell>
        </row>
        <row r="1059">
          <cell r="A1059" t="str">
            <v>819922000</v>
          </cell>
          <cell r="B1059">
            <v>8</v>
          </cell>
          <cell r="C1059">
            <v>1992</v>
          </cell>
          <cell r="D1059">
            <v>2000</v>
          </cell>
          <cell r="E1059">
            <v>477534</v>
          </cell>
          <cell r="F1059">
            <v>518124.39</v>
          </cell>
        </row>
        <row r="1060">
          <cell r="A1060" t="str">
            <v>819922001</v>
          </cell>
          <cell r="B1060">
            <v>8</v>
          </cell>
          <cell r="C1060">
            <v>1992</v>
          </cell>
          <cell r="D1060">
            <v>2001</v>
          </cell>
          <cell r="E1060">
            <v>305927</v>
          </cell>
          <cell r="F1060">
            <v>328259.67</v>
          </cell>
        </row>
        <row r="1061">
          <cell r="A1061" t="str">
            <v>819922002</v>
          </cell>
          <cell r="B1061">
            <v>8</v>
          </cell>
          <cell r="C1061">
            <v>1992</v>
          </cell>
          <cell r="D1061">
            <v>2002</v>
          </cell>
          <cell r="E1061">
            <v>1328248</v>
          </cell>
          <cell r="F1061">
            <v>1349499.97</v>
          </cell>
        </row>
        <row r="1062">
          <cell r="A1062" t="str">
            <v>81993.</v>
          </cell>
          <cell r="B1062">
            <v>8</v>
          </cell>
          <cell r="C1062">
            <v>1993</v>
          </cell>
          <cell r="D1062" t="str">
            <v>.</v>
          </cell>
          <cell r="E1062" t="str">
            <v>.</v>
          </cell>
          <cell r="F1062" t="str">
            <v>.</v>
          </cell>
        </row>
        <row r="1063">
          <cell r="A1063" t="str">
            <v>819931993</v>
          </cell>
          <cell r="B1063">
            <v>8</v>
          </cell>
          <cell r="C1063">
            <v>1993</v>
          </cell>
          <cell r="D1063">
            <v>1993</v>
          </cell>
          <cell r="E1063">
            <v>552633</v>
          </cell>
          <cell r="F1063">
            <v>1008555.22</v>
          </cell>
        </row>
        <row r="1064">
          <cell r="A1064" t="str">
            <v>819931994</v>
          </cell>
          <cell r="B1064">
            <v>8</v>
          </cell>
          <cell r="C1064">
            <v>1993</v>
          </cell>
          <cell r="D1064">
            <v>1994</v>
          </cell>
          <cell r="E1064">
            <v>2597648.5</v>
          </cell>
          <cell r="F1064">
            <v>4221178.8099999996</v>
          </cell>
        </row>
        <row r="1065">
          <cell r="A1065" t="str">
            <v>819931995</v>
          </cell>
          <cell r="B1065">
            <v>8</v>
          </cell>
          <cell r="C1065">
            <v>1993</v>
          </cell>
          <cell r="D1065">
            <v>1995</v>
          </cell>
          <cell r="E1065">
            <v>3734486</v>
          </cell>
          <cell r="F1065">
            <v>5515835.8200000003</v>
          </cell>
        </row>
        <row r="1066">
          <cell r="A1066" t="str">
            <v>819931996</v>
          </cell>
          <cell r="B1066">
            <v>8</v>
          </cell>
          <cell r="C1066">
            <v>1993</v>
          </cell>
          <cell r="D1066">
            <v>1996</v>
          </cell>
          <cell r="E1066">
            <v>4720913</v>
          </cell>
          <cell r="F1066">
            <v>6259930.6399999997</v>
          </cell>
        </row>
        <row r="1067">
          <cell r="A1067" t="str">
            <v>819931997</v>
          </cell>
          <cell r="B1067">
            <v>8</v>
          </cell>
          <cell r="C1067">
            <v>1993</v>
          </cell>
          <cell r="D1067">
            <v>1997</v>
          </cell>
          <cell r="E1067">
            <v>5772944</v>
          </cell>
          <cell r="F1067">
            <v>7025672.8499999996</v>
          </cell>
        </row>
        <row r="1068">
          <cell r="A1068" t="str">
            <v>819931998</v>
          </cell>
          <cell r="B1068">
            <v>8</v>
          </cell>
          <cell r="C1068">
            <v>1993</v>
          </cell>
          <cell r="D1068">
            <v>1998</v>
          </cell>
          <cell r="E1068">
            <v>2589162</v>
          </cell>
          <cell r="F1068">
            <v>2987892.95</v>
          </cell>
        </row>
        <row r="1069">
          <cell r="A1069" t="str">
            <v>819931999</v>
          </cell>
          <cell r="B1069">
            <v>8</v>
          </cell>
          <cell r="C1069">
            <v>1993</v>
          </cell>
          <cell r="D1069">
            <v>1999</v>
          </cell>
          <cell r="E1069">
            <v>3803282</v>
          </cell>
          <cell r="F1069">
            <v>4172200.35</v>
          </cell>
        </row>
        <row r="1070">
          <cell r="A1070" t="str">
            <v>819932000</v>
          </cell>
          <cell r="B1070">
            <v>8</v>
          </cell>
          <cell r="C1070">
            <v>1993</v>
          </cell>
          <cell r="D1070">
            <v>2000</v>
          </cell>
          <cell r="E1070">
            <v>4074415</v>
          </cell>
          <cell r="F1070">
            <v>4420740.2699999996</v>
          </cell>
        </row>
        <row r="1071">
          <cell r="A1071" t="str">
            <v>819932001</v>
          </cell>
          <cell r="B1071">
            <v>8</v>
          </cell>
          <cell r="C1071">
            <v>1993</v>
          </cell>
          <cell r="D1071">
            <v>2001</v>
          </cell>
          <cell r="E1071">
            <v>2291154</v>
          </cell>
          <cell r="F1071">
            <v>2458408.2400000002</v>
          </cell>
        </row>
        <row r="1072">
          <cell r="A1072" t="str">
            <v>819932002</v>
          </cell>
          <cell r="B1072">
            <v>8</v>
          </cell>
          <cell r="C1072">
            <v>1993</v>
          </cell>
          <cell r="D1072">
            <v>2002</v>
          </cell>
          <cell r="E1072">
            <v>418904.38</v>
          </cell>
          <cell r="F1072">
            <v>425606.85</v>
          </cell>
        </row>
        <row r="1073">
          <cell r="A1073" t="str">
            <v>81994.</v>
          </cell>
          <cell r="B1073">
            <v>8</v>
          </cell>
          <cell r="C1073">
            <v>1994</v>
          </cell>
          <cell r="D1073" t="str">
            <v>.</v>
          </cell>
          <cell r="E1073" t="str">
            <v>.</v>
          </cell>
          <cell r="F1073" t="str">
            <v>.</v>
          </cell>
        </row>
        <row r="1074">
          <cell r="A1074" t="str">
            <v>819941994</v>
          </cell>
          <cell r="B1074">
            <v>8</v>
          </cell>
          <cell r="C1074">
            <v>1994</v>
          </cell>
          <cell r="D1074">
            <v>1994</v>
          </cell>
          <cell r="E1074">
            <v>758232</v>
          </cell>
          <cell r="F1074">
            <v>1232127</v>
          </cell>
        </row>
        <row r="1075">
          <cell r="A1075" t="str">
            <v>819941995</v>
          </cell>
          <cell r="B1075">
            <v>8</v>
          </cell>
          <cell r="C1075">
            <v>1994</v>
          </cell>
          <cell r="D1075">
            <v>1995</v>
          </cell>
          <cell r="E1075">
            <v>3204594.5</v>
          </cell>
          <cell r="F1075">
            <v>4733186.08</v>
          </cell>
        </row>
        <row r="1076">
          <cell r="A1076" t="str">
            <v>819941996</v>
          </cell>
          <cell r="B1076">
            <v>8</v>
          </cell>
          <cell r="C1076">
            <v>1994</v>
          </cell>
          <cell r="D1076">
            <v>1996</v>
          </cell>
          <cell r="E1076">
            <v>3425699</v>
          </cell>
          <cell r="F1076">
            <v>4542476.87</v>
          </cell>
        </row>
        <row r="1077">
          <cell r="A1077" t="str">
            <v>819941997</v>
          </cell>
          <cell r="B1077">
            <v>8</v>
          </cell>
          <cell r="C1077">
            <v>1994</v>
          </cell>
          <cell r="D1077">
            <v>1997</v>
          </cell>
          <cell r="E1077">
            <v>4049515</v>
          </cell>
          <cell r="F1077">
            <v>4928259.75</v>
          </cell>
        </row>
        <row r="1078">
          <cell r="A1078" t="str">
            <v>819941998</v>
          </cell>
          <cell r="B1078">
            <v>8</v>
          </cell>
          <cell r="C1078">
            <v>1994</v>
          </cell>
          <cell r="D1078">
            <v>1998</v>
          </cell>
          <cell r="E1078">
            <v>9806696.6699999999</v>
          </cell>
          <cell r="F1078">
            <v>11316927.960000001</v>
          </cell>
        </row>
        <row r="1079">
          <cell r="A1079" t="str">
            <v>819941999</v>
          </cell>
          <cell r="B1079">
            <v>8</v>
          </cell>
          <cell r="C1079">
            <v>1994</v>
          </cell>
          <cell r="D1079">
            <v>1999</v>
          </cell>
          <cell r="E1079">
            <v>6954463</v>
          </cell>
          <cell r="F1079">
            <v>7629045.9100000001</v>
          </cell>
        </row>
        <row r="1080">
          <cell r="A1080" t="str">
            <v>819942000</v>
          </cell>
          <cell r="B1080">
            <v>8</v>
          </cell>
          <cell r="C1080">
            <v>1994</v>
          </cell>
          <cell r="D1080">
            <v>2000</v>
          </cell>
          <cell r="E1080">
            <v>3890638.95</v>
          </cell>
          <cell r="F1080">
            <v>4221343.26</v>
          </cell>
        </row>
        <row r="1081">
          <cell r="A1081" t="str">
            <v>819942001</v>
          </cell>
          <cell r="B1081">
            <v>8</v>
          </cell>
          <cell r="C1081">
            <v>1994</v>
          </cell>
          <cell r="D1081">
            <v>2001</v>
          </cell>
          <cell r="E1081">
            <v>4070191</v>
          </cell>
          <cell r="F1081">
            <v>4367314.9400000004</v>
          </cell>
        </row>
        <row r="1082">
          <cell r="A1082" t="str">
            <v>819942002</v>
          </cell>
          <cell r="B1082">
            <v>8</v>
          </cell>
          <cell r="C1082">
            <v>1994</v>
          </cell>
          <cell r="D1082">
            <v>2002</v>
          </cell>
          <cell r="E1082">
            <v>696614.38</v>
          </cell>
          <cell r="F1082">
            <v>707760.21</v>
          </cell>
        </row>
        <row r="1083">
          <cell r="A1083" t="str">
            <v>81995.</v>
          </cell>
          <cell r="B1083">
            <v>8</v>
          </cell>
          <cell r="C1083">
            <v>1995</v>
          </cell>
          <cell r="D1083" t="str">
            <v>.</v>
          </cell>
          <cell r="E1083" t="str">
            <v>.</v>
          </cell>
          <cell r="F1083" t="str">
            <v>.</v>
          </cell>
        </row>
        <row r="1084">
          <cell r="A1084" t="str">
            <v>819951995</v>
          </cell>
          <cell r="B1084">
            <v>8</v>
          </cell>
          <cell r="C1084">
            <v>1995</v>
          </cell>
          <cell r="D1084">
            <v>1995</v>
          </cell>
          <cell r="E1084">
            <v>1077917</v>
          </cell>
          <cell r="F1084">
            <v>1592083.41</v>
          </cell>
        </row>
        <row r="1085">
          <cell r="A1085" t="str">
            <v>819951996</v>
          </cell>
          <cell r="B1085">
            <v>8</v>
          </cell>
          <cell r="C1085">
            <v>1995</v>
          </cell>
          <cell r="D1085">
            <v>1996</v>
          </cell>
          <cell r="E1085">
            <v>3627911.5</v>
          </cell>
          <cell r="F1085">
            <v>4810610.6500000004</v>
          </cell>
        </row>
        <row r="1086">
          <cell r="A1086" t="str">
            <v>819951997</v>
          </cell>
          <cell r="B1086">
            <v>8</v>
          </cell>
          <cell r="C1086">
            <v>1995</v>
          </cell>
          <cell r="D1086">
            <v>1997</v>
          </cell>
          <cell r="E1086">
            <v>7139531</v>
          </cell>
          <cell r="F1086">
            <v>8688809.2300000004</v>
          </cell>
        </row>
        <row r="1087">
          <cell r="A1087" t="str">
            <v>819951998</v>
          </cell>
          <cell r="B1087">
            <v>8</v>
          </cell>
          <cell r="C1087">
            <v>1995</v>
          </cell>
          <cell r="D1087">
            <v>1998</v>
          </cell>
          <cell r="E1087">
            <v>6234155</v>
          </cell>
          <cell r="F1087">
            <v>7194214.8700000001</v>
          </cell>
        </row>
        <row r="1088">
          <cell r="A1088" t="str">
            <v>819951999</v>
          </cell>
          <cell r="B1088">
            <v>8</v>
          </cell>
          <cell r="C1088">
            <v>1995</v>
          </cell>
          <cell r="D1088">
            <v>1999</v>
          </cell>
          <cell r="E1088">
            <v>6026720.5899999999</v>
          </cell>
          <cell r="F1088">
            <v>6611312.4900000002</v>
          </cell>
        </row>
        <row r="1089">
          <cell r="A1089" t="str">
            <v>819952000</v>
          </cell>
          <cell r="B1089">
            <v>8</v>
          </cell>
          <cell r="C1089">
            <v>1995</v>
          </cell>
          <cell r="D1089">
            <v>2000</v>
          </cell>
          <cell r="E1089">
            <v>7593769</v>
          </cell>
          <cell r="F1089">
            <v>8239239.3600000003</v>
          </cell>
        </row>
        <row r="1090">
          <cell r="A1090" t="str">
            <v>819952001</v>
          </cell>
          <cell r="B1090">
            <v>8</v>
          </cell>
          <cell r="C1090">
            <v>1995</v>
          </cell>
          <cell r="D1090">
            <v>2001</v>
          </cell>
          <cell r="E1090">
            <v>4645995.53</v>
          </cell>
          <cell r="F1090">
            <v>4985153.2</v>
          </cell>
        </row>
        <row r="1091">
          <cell r="A1091" t="str">
            <v>819952002</v>
          </cell>
          <cell r="B1091">
            <v>8</v>
          </cell>
          <cell r="C1091">
            <v>1995</v>
          </cell>
          <cell r="D1091">
            <v>2002</v>
          </cell>
          <cell r="E1091">
            <v>1868281</v>
          </cell>
          <cell r="F1091">
            <v>1898173.5</v>
          </cell>
        </row>
        <row r="1092">
          <cell r="A1092" t="str">
            <v>81996.</v>
          </cell>
          <cell r="B1092">
            <v>8</v>
          </cell>
          <cell r="C1092">
            <v>1996</v>
          </cell>
          <cell r="D1092" t="str">
            <v>.</v>
          </cell>
          <cell r="E1092" t="str">
            <v>.</v>
          </cell>
          <cell r="F1092" t="str">
            <v>.</v>
          </cell>
        </row>
        <row r="1093">
          <cell r="A1093" t="str">
            <v>819961996</v>
          </cell>
          <cell r="B1093">
            <v>8</v>
          </cell>
          <cell r="C1093">
            <v>1996</v>
          </cell>
          <cell r="D1093">
            <v>1996</v>
          </cell>
          <cell r="E1093">
            <v>918516</v>
          </cell>
          <cell r="F1093">
            <v>1217952.22</v>
          </cell>
        </row>
        <row r="1094">
          <cell r="A1094" t="str">
            <v>819961997</v>
          </cell>
          <cell r="B1094">
            <v>8</v>
          </cell>
          <cell r="C1094">
            <v>1996</v>
          </cell>
          <cell r="D1094">
            <v>1997</v>
          </cell>
          <cell r="E1094">
            <v>6636575</v>
          </cell>
          <cell r="F1094">
            <v>8076711.7699999996</v>
          </cell>
        </row>
        <row r="1095">
          <cell r="A1095" t="str">
            <v>819961998</v>
          </cell>
          <cell r="B1095">
            <v>8</v>
          </cell>
          <cell r="C1095">
            <v>1996</v>
          </cell>
          <cell r="D1095">
            <v>1998</v>
          </cell>
          <cell r="E1095">
            <v>7173268.5800000001</v>
          </cell>
          <cell r="F1095">
            <v>8277951.9400000004</v>
          </cell>
        </row>
        <row r="1096">
          <cell r="A1096" t="str">
            <v>819961999</v>
          </cell>
          <cell r="B1096">
            <v>8</v>
          </cell>
          <cell r="C1096">
            <v>1996</v>
          </cell>
          <cell r="D1096">
            <v>1999</v>
          </cell>
          <cell r="E1096">
            <v>7058272</v>
          </cell>
          <cell r="F1096">
            <v>7742924.3799999999</v>
          </cell>
        </row>
        <row r="1097">
          <cell r="A1097" t="str">
            <v>819962000</v>
          </cell>
          <cell r="B1097">
            <v>8</v>
          </cell>
          <cell r="C1097">
            <v>1996</v>
          </cell>
          <cell r="D1097">
            <v>2000</v>
          </cell>
          <cell r="E1097">
            <v>6496197.2800000003</v>
          </cell>
          <cell r="F1097">
            <v>7048374.0499999998</v>
          </cell>
        </row>
        <row r="1098">
          <cell r="A1098" t="str">
            <v>819962001</v>
          </cell>
          <cell r="B1098">
            <v>8</v>
          </cell>
          <cell r="C1098">
            <v>1996</v>
          </cell>
          <cell r="D1098">
            <v>2001</v>
          </cell>
          <cell r="E1098">
            <v>12500177</v>
          </cell>
          <cell r="F1098">
            <v>13412689.92</v>
          </cell>
        </row>
        <row r="1099">
          <cell r="A1099" t="str">
            <v>819962002</v>
          </cell>
          <cell r="B1099">
            <v>8</v>
          </cell>
          <cell r="C1099">
            <v>1996</v>
          </cell>
          <cell r="D1099">
            <v>2002</v>
          </cell>
          <cell r="E1099">
            <v>10498813</v>
          </cell>
          <cell r="F1099">
            <v>10666794.01</v>
          </cell>
        </row>
        <row r="1100">
          <cell r="A1100" t="str">
            <v>81997.</v>
          </cell>
          <cell r="B1100">
            <v>8</v>
          </cell>
          <cell r="C1100">
            <v>1997</v>
          </cell>
          <cell r="D1100" t="str">
            <v>.</v>
          </cell>
          <cell r="E1100" t="str">
            <v>.</v>
          </cell>
          <cell r="F1100" t="str">
            <v>.</v>
          </cell>
        </row>
        <row r="1101">
          <cell r="A1101" t="str">
            <v>819971997</v>
          </cell>
          <cell r="B1101">
            <v>8</v>
          </cell>
          <cell r="C1101">
            <v>1997</v>
          </cell>
          <cell r="D1101">
            <v>1997</v>
          </cell>
          <cell r="E1101">
            <v>667529</v>
          </cell>
          <cell r="F1101">
            <v>812382.79</v>
          </cell>
        </row>
        <row r="1102">
          <cell r="A1102" t="str">
            <v>819971998</v>
          </cell>
          <cell r="B1102">
            <v>8</v>
          </cell>
          <cell r="C1102">
            <v>1997</v>
          </cell>
          <cell r="D1102">
            <v>1998</v>
          </cell>
          <cell r="E1102">
            <v>4865595.2</v>
          </cell>
          <cell r="F1102">
            <v>5614896.8600000003</v>
          </cell>
        </row>
        <row r="1103">
          <cell r="A1103" t="str">
            <v>819971999</v>
          </cell>
          <cell r="B1103">
            <v>8</v>
          </cell>
          <cell r="C1103">
            <v>1997</v>
          </cell>
          <cell r="D1103">
            <v>1999</v>
          </cell>
          <cell r="E1103">
            <v>3730706.1</v>
          </cell>
          <cell r="F1103">
            <v>4092584.59</v>
          </cell>
        </row>
        <row r="1104">
          <cell r="A1104" t="str">
            <v>819972000</v>
          </cell>
          <cell r="B1104">
            <v>8</v>
          </cell>
          <cell r="C1104">
            <v>1997</v>
          </cell>
          <cell r="D1104">
            <v>2000</v>
          </cell>
          <cell r="E1104">
            <v>5149584</v>
          </cell>
          <cell r="F1104">
            <v>5587298.6399999997</v>
          </cell>
        </row>
        <row r="1105">
          <cell r="A1105" t="str">
            <v>819972001</v>
          </cell>
          <cell r="B1105">
            <v>8</v>
          </cell>
          <cell r="C1105">
            <v>1997</v>
          </cell>
          <cell r="D1105">
            <v>2001</v>
          </cell>
          <cell r="E1105">
            <v>2881265</v>
          </cell>
          <cell r="F1105">
            <v>3091597.34</v>
          </cell>
        </row>
        <row r="1106">
          <cell r="A1106" t="str">
            <v>819972002</v>
          </cell>
          <cell r="B1106">
            <v>8</v>
          </cell>
          <cell r="C1106">
            <v>1997</v>
          </cell>
          <cell r="D1106">
            <v>2002</v>
          </cell>
          <cell r="E1106">
            <v>3142457.66</v>
          </cell>
          <cell r="F1106">
            <v>3192736.98</v>
          </cell>
        </row>
        <row r="1107">
          <cell r="A1107" t="str">
            <v>81998.</v>
          </cell>
          <cell r="B1107">
            <v>8</v>
          </cell>
          <cell r="C1107">
            <v>1998</v>
          </cell>
          <cell r="D1107" t="str">
            <v>.</v>
          </cell>
          <cell r="E1107" t="str">
            <v>.</v>
          </cell>
          <cell r="F1107" t="str">
            <v>.</v>
          </cell>
        </row>
        <row r="1108">
          <cell r="A1108" t="str">
            <v>819981998</v>
          </cell>
          <cell r="B1108">
            <v>8</v>
          </cell>
          <cell r="C1108">
            <v>1998</v>
          </cell>
          <cell r="D1108">
            <v>1998</v>
          </cell>
          <cell r="E1108">
            <v>1421451</v>
          </cell>
          <cell r="F1108">
            <v>1640354.45</v>
          </cell>
        </row>
        <row r="1109">
          <cell r="A1109" t="str">
            <v>819981999</v>
          </cell>
          <cell r="B1109">
            <v>8</v>
          </cell>
          <cell r="C1109">
            <v>1998</v>
          </cell>
          <cell r="D1109">
            <v>1999</v>
          </cell>
          <cell r="E1109">
            <v>3533587</v>
          </cell>
          <cell r="F1109">
            <v>3876344.94</v>
          </cell>
        </row>
        <row r="1110">
          <cell r="A1110" t="str">
            <v>819982000</v>
          </cell>
          <cell r="B1110">
            <v>8</v>
          </cell>
          <cell r="C1110">
            <v>1998</v>
          </cell>
          <cell r="D1110">
            <v>2000</v>
          </cell>
          <cell r="E1110">
            <v>4184020</v>
          </cell>
          <cell r="F1110">
            <v>4539661.7</v>
          </cell>
        </row>
        <row r="1111">
          <cell r="A1111" t="str">
            <v>819982001</v>
          </cell>
          <cell r="B1111">
            <v>8</v>
          </cell>
          <cell r="C1111">
            <v>1998</v>
          </cell>
          <cell r="D1111">
            <v>2001</v>
          </cell>
          <cell r="E1111">
            <v>4351691</v>
          </cell>
          <cell r="F1111">
            <v>4669364.4400000004</v>
          </cell>
        </row>
        <row r="1112">
          <cell r="A1112" t="str">
            <v>819982002</v>
          </cell>
          <cell r="B1112">
            <v>8</v>
          </cell>
          <cell r="C1112">
            <v>1998</v>
          </cell>
          <cell r="D1112">
            <v>2002</v>
          </cell>
          <cell r="E1112">
            <v>3610836.34</v>
          </cell>
          <cell r="F1112">
            <v>3668609.72</v>
          </cell>
        </row>
        <row r="1113">
          <cell r="A1113" t="str">
            <v>81999.</v>
          </cell>
          <cell r="B1113">
            <v>8</v>
          </cell>
          <cell r="C1113">
            <v>1999</v>
          </cell>
          <cell r="D1113" t="str">
            <v>.</v>
          </cell>
          <cell r="E1113" t="str">
            <v>.</v>
          </cell>
          <cell r="F1113" t="str">
            <v>.</v>
          </cell>
        </row>
        <row r="1114">
          <cell r="A1114" t="str">
            <v>819991999</v>
          </cell>
          <cell r="B1114">
            <v>8</v>
          </cell>
          <cell r="C1114">
            <v>1999</v>
          </cell>
          <cell r="D1114">
            <v>1999</v>
          </cell>
          <cell r="E1114">
            <v>874153</v>
          </cell>
          <cell r="F1114">
            <v>958945.84</v>
          </cell>
        </row>
        <row r="1115">
          <cell r="A1115" t="str">
            <v>819992000</v>
          </cell>
          <cell r="B1115">
            <v>8</v>
          </cell>
          <cell r="C1115">
            <v>1999</v>
          </cell>
          <cell r="D1115">
            <v>2000</v>
          </cell>
          <cell r="E1115">
            <v>3547373</v>
          </cell>
          <cell r="F1115">
            <v>3848899.7</v>
          </cell>
        </row>
        <row r="1116">
          <cell r="A1116" t="str">
            <v>819992001</v>
          </cell>
          <cell r="B1116">
            <v>8</v>
          </cell>
          <cell r="C1116">
            <v>1999</v>
          </cell>
          <cell r="D1116">
            <v>2001</v>
          </cell>
          <cell r="E1116">
            <v>5303531.12</v>
          </cell>
          <cell r="F1116">
            <v>5690688.8899999997</v>
          </cell>
        </row>
        <row r="1117">
          <cell r="A1117" t="str">
            <v>819992002</v>
          </cell>
          <cell r="B1117">
            <v>8</v>
          </cell>
          <cell r="C1117">
            <v>1999</v>
          </cell>
          <cell r="D1117">
            <v>2002</v>
          </cell>
          <cell r="E1117">
            <v>3847222</v>
          </cell>
          <cell r="F1117">
            <v>3908777.55</v>
          </cell>
        </row>
        <row r="1118">
          <cell r="A1118" t="str">
            <v>82000.</v>
          </cell>
          <cell r="B1118">
            <v>8</v>
          </cell>
          <cell r="C1118">
            <v>2000</v>
          </cell>
          <cell r="D1118" t="str">
            <v>.</v>
          </cell>
          <cell r="E1118" t="str">
            <v>.</v>
          </cell>
          <cell r="F1118" t="str">
            <v>.</v>
          </cell>
        </row>
        <row r="1119">
          <cell r="A1119" t="str">
            <v>820002000</v>
          </cell>
          <cell r="B1119">
            <v>8</v>
          </cell>
          <cell r="C1119">
            <v>2000</v>
          </cell>
          <cell r="D1119">
            <v>2000</v>
          </cell>
          <cell r="E1119">
            <v>610097</v>
          </cell>
          <cell r="F1119">
            <v>661955.24</v>
          </cell>
        </row>
        <row r="1120">
          <cell r="A1120" t="str">
            <v>820002001</v>
          </cell>
          <cell r="B1120">
            <v>8</v>
          </cell>
          <cell r="C1120">
            <v>2000</v>
          </cell>
          <cell r="D1120">
            <v>2001</v>
          </cell>
          <cell r="E1120">
            <v>3150008</v>
          </cell>
          <cell r="F1120">
            <v>3379958.58</v>
          </cell>
        </row>
        <row r="1121">
          <cell r="A1121" t="str">
            <v>820002002</v>
          </cell>
          <cell r="B1121">
            <v>8</v>
          </cell>
          <cell r="C1121">
            <v>2000</v>
          </cell>
          <cell r="D1121">
            <v>2002</v>
          </cell>
          <cell r="E1121">
            <v>3462713</v>
          </cell>
          <cell r="F1121">
            <v>3518116.41</v>
          </cell>
        </row>
        <row r="1122">
          <cell r="A1122" t="str">
            <v>82001.</v>
          </cell>
          <cell r="B1122">
            <v>8</v>
          </cell>
          <cell r="C1122">
            <v>2001</v>
          </cell>
          <cell r="D1122" t="str">
            <v>.</v>
          </cell>
          <cell r="E1122" t="str">
            <v>.</v>
          </cell>
          <cell r="F1122" t="str">
            <v>.</v>
          </cell>
        </row>
        <row r="1123">
          <cell r="A1123" t="str">
            <v>820012001</v>
          </cell>
          <cell r="B1123">
            <v>8</v>
          </cell>
          <cell r="C1123">
            <v>2001</v>
          </cell>
          <cell r="D1123">
            <v>2001</v>
          </cell>
          <cell r="E1123">
            <v>570990</v>
          </cell>
          <cell r="F1123">
            <v>612672.27</v>
          </cell>
        </row>
        <row r="1124">
          <cell r="A1124" t="str">
            <v>820012002</v>
          </cell>
          <cell r="B1124">
            <v>8</v>
          </cell>
          <cell r="C1124">
            <v>2001</v>
          </cell>
          <cell r="D1124">
            <v>2002</v>
          </cell>
          <cell r="E1124">
            <v>2935685</v>
          </cell>
          <cell r="F1124">
            <v>2982655.96</v>
          </cell>
        </row>
        <row r="1125">
          <cell r="A1125" t="str">
            <v>82002.</v>
          </cell>
          <cell r="B1125">
            <v>8</v>
          </cell>
          <cell r="C1125">
            <v>2002</v>
          </cell>
          <cell r="D1125" t="str">
            <v>.</v>
          </cell>
          <cell r="E1125" t="str">
            <v>.</v>
          </cell>
          <cell r="F1125" t="str">
            <v>.</v>
          </cell>
        </row>
        <row r="1126">
          <cell r="A1126" t="str">
            <v>820022002</v>
          </cell>
          <cell r="B1126">
            <v>8</v>
          </cell>
          <cell r="C1126">
            <v>2002</v>
          </cell>
          <cell r="D1126">
            <v>2002</v>
          </cell>
          <cell r="E1126">
            <v>446733</v>
          </cell>
          <cell r="F1126">
            <v>453880.73</v>
          </cell>
        </row>
        <row r="1127">
          <cell r="A1127" t="str">
            <v>919971997</v>
          </cell>
          <cell r="B1127">
            <v>9</v>
          </cell>
          <cell r="C1127">
            <v>1997</v>
          </cell>
          <cell r="D1127">
            <v>1997</v>
          </cell>
          <cell r="E1127">
            <v>1377</v>
          </cell>
          <cell r="F1127">
            <v>1675.81</v>
          </cell>
        </row>
        <row r="1128">
          <cell r="A1128" t="str">
            <v>919972000</v>
          </cell>
          <cell r="B1128">
            <v>9</v>
          </cell>
          <cell r="C1128">
            <v>1997</v>
          </cell>
          <cell r="D1128">
            <v>2000</v>
          </cell>
          <cell r="E1128">
            <v>15000</v>
          </cell>
          <cell r="F1128">
            <v>16275</v>
          </cell>
        </row>
        <row r="1129">
          <cell r="A1129" t="str">
            <v>919982002</v>
          </cell>
          <cell r="B1129">
            <v>9</v>
          </cell>
          <cell r="C1129">
            <v>1998</v>
          </cell>
          <cell r="D1129">
            <v>2002</v>
          </cell>
          <cell r="E1129">
            <v>4263</v>
          </cell>
          <cell r="F1129">
            <v>4331.21</v>
          </cell>
        </row>
        <row r="1130">
          <cell r="A1130" t="str">
            <v>101977.</v>
          </cell>
          <cell r="B1130">
            <v>10</v>
          </cell>
          <cell r="C1130">
            <v>1977</v>
          </cell>
          <cell r="D1130" t="str">
            <v>.</v>
          </cell>
          <cell r="E1130" t="str">
            <v>.</v>
          </cell>
          <cell r="F1130" t="str">
            <v>.</v>
          </cell>
        </row>
        <row r="1131">
          <cell r="A1131" t="str">
            <v>1019771976</v>
          </cell>
          <cell r="B1131">
            <v>10</v>
          </cell>
          <cell r="C1131">
            <v>1977</v>
          </cell>
          <cell r="D1131">
            <v>1976</v>
          </cell>
          <cell r="E1131">
            <v>6.12</v>
          </cell>
          <cell r="F1131">
            <v>6.12</v>
          </cell>
        </row>
        <row r="1132">
          <cell r="A1132" t="str">
            <v>1019771977</v>
          </cell>
          <cell r="B1132">
            <v>10</v>
          </cell>
          <cell r="C1132">
            <v>1977</v>
          </cell>
          <cell r="D1132">
            <v>1977</v>
          </cell>
          <cell r="E1132">
            <v>1186.48</v>
          </cell>
          <cell r="F1132">
            <v>12987594.5</v>
          </cell>
        </row>
        <row r="1133">
          <cell r="A1133" t="str">
            <v>1019771978</v>
          </cell>
          <cell r="B1133">
            <v>10</v>
          </cell>
          <cell r="C1133">
            <v>1977</v>
          </cell>
          <cell r="D1133">
            <v>1978</v>
          </cell>
          <cell r="E1133">
            <v>4907.8</v>
          </cell>
          <cell r="F1133">
            <v>35673561.43</v>
          </cell>
        </row>
        <row r="1134">
          <cell r="A1134" t="str">
            <v>1019771979</v>
          </cell>
          <cell r="B1134">
            <v>10</v>
          </cell>
          <cell r="C1134">
            <v>1977</v>
          </cell>
          <cell r="D1134">
            <v>1979</v>
          </cell>
          <cell r="E1134">
            <v>13308.7</v>
          </cell>
          <cell r="F1134">
            <v>54257640.140000001</v>
          </cell>
        </row>
        <row r="1135">
          <cell r="A1135" t="str">
            <v>1019771980</v>
          </cell>
          <cell r="B1135">
            <v>10</v>
          </cell>
          <cell r="C1135">
            <v>1977</v>
          </cell>
          <cell r="D1135">
            <v>1980</v>
          </cell>
          <cell r="E1135">
            <v>24545.26</v>
          </cell>
          <cell r="F1135">
            <v>43315830.32</v>
          </cell>
        </row>
        <row r="1136">
          <cell r="A1136" t="str">
            <v>1019771981</v>
          </cell>
          <cell r="B1136">
            <v>10</v>
          </cell>
          <cell r="C1136">
            <v>1977</v>
          </cell>
          <cell r="D1136">
            <v>1981</v>
          </cell>
          <cell r="E1136">
            <v>41466.33</v>
          </cell>
          <cell r="F1136">
            <v>33753219.420000002</v>
          </cell>
        </row>
        <row r="1137">
          <cell r="A1137" t="str">
            <v>1019771982</v>
          </cell>
          <cell r="B1137">
            <v>10</v>
          </cell>
          <cell r="C1137">
            <v>1977</v>
          </cell>
          <cell r="D1137">
            <v>1982</v>
          </cell>
          <cell r="E1137">
            <v>77098.36</v>
          </cell>
          <cell r="F1137">
            <v>28481907.449999999</v>
          </cell>
        </row>
        <row r="1138">
          <cell r="A1138" t="str">
            <v>1019771983</v>
          </cell>
          <cell r="B1138">
            <v>10</v>
          </cell>
          <cell r="C1138">
            <v>1977</v>
          </cell>
          <cell r="D1138">
            <v>1983</v>
          </cell>
          <cell r="E1138">
            <v>95084.76</v>
          </cell>
          <cell r="F1138">
            <v>14299036.380000001</v>
          </cell>
        </row>
        <row r="1139">
          <cell r="A1139" t="str">
            <v>1019771984</v>
          </cell>
          <cell r="B1139">
            <v>10</v>
          </cell>
          <cell r="C1139">
            <v>1977</v>
          </cell>
          <cell r="D1139">
            <v>1984</v>
          </cell>
          <cell r="E1139">
            <v>274048.59000000003</v>
          </cell>
          <cell r="F1139">
            <v>8697754.1500000004</v>
          </cell>
        </row>
        <row r="1140">
          <cell r="A1140" t="str">
            <v>1019771985</v>
          </cell>
          <cell r="B1140">
            <v>10</v>
          </cell>
          <cell r="C1140">
            <v>1977</v>
          </cell>
          <cell r="D1140">
            <v>1985</v>
          </cell>
          <cell r="E1140">
            <v>965427.24</v>
          </cell>
          <cell r="F1140">
            <v>7571845.8399999999</v>
          </cell>
        </row>
        <row r="1141">
          <cell r="A1141" t="str">
            <v>1019771986</v>
          </cell>
          <cell r="B1141">
            <v>10</v>
          </cell>
          <cell r="C1141">
            <v>1977</v>
          </cell>
          <cell r="D1141">
            <v>1986</v>
          </cell>
          <cell r="E1141">
            <v>1069092</v>
          </cell>
          <cell r="F1141">
            <v>5661911.2300000004</v>
          </cell>
        </row>
        <row r="1142">
          <cell r="A1142" t="str">
            <v>1019771987</v>
          </cell>
          <cell r="B1142">
            <v>10</v>
          </cell>
          <cell r="C1142">
            <v>1977</v>
          </cell>
          <cell r="D1142">
            <v>1987</v>
          </cell>
          <cell r="E1142">
            <v>738178</v>
          </cell>
          <cell r="F1142">
            <v>3262008.58</v>
          </cell>
        </row>
        <row r="1143">
          <cell r="A1143" t="str">
            <v>1019771988</v>
          </cell>
          <cell r="B1143">
            <v>10</v>
          </cell>
          <cell r="C1143">
            <v>1977</v>
          </cell>
          <cell r="D1143">
            <v>1988</v>
          </cell>
          <cell r="E1143">
            <v>983596</v>
          </cell>
          <cell r="F1143">
            <v>3736681.2</v>
          </cell>
        </row>
        <row r="1144">
          <cell r="A1144" t="str">
            <v>1019771989</v>
          </cell>
          <cell r="B1144">
            <v>10</v>
          </cell>
          <cell r="C1144">
            <v>1977</v>
          </cell>
          <cell r="D1144">
            <v>1989</v>
          </cell>
          <cell r="E1144">
            <v>806082</v>
          </cell>
          <cell r="F1144">
            <v>2548025.2000000002</v>
          </cell>
        </row>
        <row r="1145">
          <cell r="A1145" t="str">
            <v>1019771990</v>
          </cell>
          <cell r="B1145">
            <v>10</v>
          </cell>
          <cell r="C1145">
            <v>1977</v>
          </cell>
          <cell r="D1145">
            <v>1990</v>
          </cell>
          <cell r="E1145">
            <v>1244521</v>
          </cell>
          <cell r="F1145">
            <v>3357717.66</v>
          </cell>
        </row>
        <row r="1146">
          <cell r="A1146" t="str">
            <v>1019771991</v>
          </cell>
          <cell r="B1146">
            <v>10</v>
          </cell>
          <cell r="C1146">
            <v>1977</v>
          </cell>
          <cell r="D1146">
            <v>1991</v>
          </cell>
          <cell r="E1146">
            <v>451051</v>
          </cell>
          <cell r="F1146">
            <v>1022532.62</v>
          </cell>
        </row>
        <row r="1147">
          <cell r="A1147" t="str">
            <v>1019771992</v>
          </cell>
          <cell r="B1147">
            <v>10</v>
          </cell>
          <cell r="C1147">
            <v>1977</v>
          </cell>
          <cell r="D1147">
            <v>1992</v>
          </cell>
          <cell r="E1147">
            <v>612418</v>
          </cell>
          <cell r="F1147">
            <v>1240146.45</v>
          </cell>
        </row>
        <row r="1148">
          <cell r="A1148" t="str">
            <v>1019771993</v>
          </cell>
          <cell r="B1148">
            <v>10</v>
          </cell>
          <cell r="C1148">
            <v>1977</v>
          </cell>
          <cell r="D1148">
            <v>1993</v>
          </cell>
          <cell r="E1148">
            <v>333800</v>
          </cell>
          <cell r="F1148">
            <v>609185</v>
          </cell>
        </row>
        <row r="1149">
          <cell r="A1149" t="str">
            <v>1019771994</v>
          </cell>
          <cell r="B1149">
            <v>10</v>
          </cell>
          <cell r="C1149">
            <v>1977</v>
          </cell>
          <cell r="D1149">
            <v>1994</v>
          </cell>
          <cell r="E1149">
            <v>410997</v>
          </cell>
          <cell r="F1149">
            <v>667870.13</v>
          </cell>
        </row>
        <row r="1150">
          <cell r="A1150" t="str">
            <v>1019771995</v>
          </cell>
          <cell r="B1150">
            <v>10</v>
          </cell>
          <cell r="C1150">
            <v>1977</v>
          </cell>
          <cell r="D1150">
            <v>1995</v>
          </cell>
          <cell r="E1150">
            <v>154910</v>
          </cell>
          <cell r="F1150">
            <v>228802.07</v>
          </cell>
        </row>
        <row r="1151">
          <cell r="A1151" t="str">
            <v>1019771996</v>
          </cell>
          <cell r="B1151">
            <v>10</v>
          </cell>
          <cell r="C1151">
            <v>1977</v>
          </cell>
          <cell r="D1151">
            <v>1996</v>
          </cell>
          <cell r="E1151">
            <v>500109</v>
          </cell>
          <cell r="F1151">
            <v>663144.53</v>
          </cell>
        </row>
        <row r="1152">
          <cell r="A1152" t="str">
            <v>1019771997</v>
          </cell>
          <cell r="B1152">
            <v>10</v>
          </cell>
          <cell r="C1152">
            <v>1977</v>
          </cell>
          <cell r="D1152">
            <v>1997</v>
          </cell>
          <cell r="E1152">
            <v>346007</v>
          </cell>
          <cell r="F1152">
            <v>421090.52</v>
          </cell>
        </row>
        <row r="1153">
          <cell r="A1153" t="str">
            <v>1019771998</v>
          </cell>
          <cell r="B1153">
            <v>10</v>
          </cell>
          <cell r="C1153">
            <v>1977</v>
          </cell>
          <cell r="D1153">
            <v>1998</v>
          </cell>
          <cell r="E1153">
            <v>211119</v>
          </cell>
          <cell r="F1153">
            <v>243631.33</v>
          </cell>
        </row>
        <row r="1154">
          <cell r="A1154" t="str">
            <v>1019771999</v>
          </cell>
          <cell r="B1154">
            <v>10</v>
          </cell>
          <cell r="C1154">
            <v>1977</v>
          </cell>
          <cell r="D1154">
            <v>1999</v>
          </cell>
          <cell r="E1154">
            <v>150899.26999999999</v>
          </cell>
          <cell r="F1154">
            <v>165536.5</v>
          </cell>
        </row>
        <row r="1155">
          <cell r="A1155" t="str">
            <v>1019772001</v>
          </cell>
          <cell r="B1155">
            <v>10</v>
          </cell>
          <cell r="C1155">
            <v>1977</v>
          </cell>
          <cell r="D1155">
            <v>2001</v>
          </cell>
          <cell r="E1155">
            <v>1884</v>
          </cell>
          <cell r="F1155">
            <v>2021.53</v>
          </cell>
        </row>
        <row r="1156">
          <cell r="A1156" t="str">
            <v>101978.</v>
          </cell>
          <cell r="B1156">
            <v>10</v>
          </cell>
          <cell r="C1156">
            <v>1978</v>
          </cell>
          <cell r="D1156" t="str">
            <v>.</v>
          </cell>
          <cell r="E1156" t="str">
            <v>.</v>
          </cell>
          <cell r="F1156" t="str">
            <v>.</v>
          </cell>
        </row>
        <row r="1157">
          <cell r="A1157" t="str">
            <v>1019781978</v>
          </cell>
          <cell r="B1157">
            <v>10</v>
          </cell>
          <cell r="C1157">
            <v>1978</v>
          </cell>
          <cell r="D1157">
            <v>1978</v>
          </cell>
          <cell r="E1157">
            <v>729.79</v>
          </cell>
          <cell r="F1157">
            <v>5304659.5999999996</v>
          </cell>
        </row>
        <row r="1158">
          <cell r="A1158" t="str">
            <v>1019781979</v>
          </cell>
          <cell r="B1158">
            <v>10</v>
          </cell>
          <cell r="C1158">
            <v>1978</v>
          </cell>
          <cell r="D1158">
            <v>1979</v>
          </cell>
          <cell r="E1158">
            <v>5760.6</v>
          </cell>
          <cell r="F1158">
            <v>23485130.91</v>
          </cell>
        </row>
        <row r="1159">
          <cell r="A1159" t="str">
            <v>1019781980</v>
          </cell>
          <cell r="B1159">
            <v>10</v>
          </cell>
          <cell r="C1159">
            <v>1978</v>
          </cell>
          <cell r="D1159">
            <v>1980</v>
          </cell>
          <cell r="E1159">
            <v>19775.759999999998</v>
          </cell>
          <cell r="F1159">
            <v>34898936.270000003</v>
          </cell>
        </row>
        <row r="1160">
          <cell r="A1160" t="str">
            <v>1019781981</v>
          </cell>
          <cell r="B1160">
            <v>10</v>
          </cell>
          <cell r="C1160">
            <v>1978</v>
          </cell>
          <cell r="D1160">
            <v>1981</v>
          </cell>
          <cell r="E1160">
            <v>44369.93</v>
          </cell>
          <cell r="F1160">
            <v>36116723.689999998</v>
          </cell>
        </row>
        <row r="1161">
          <cell r="A1161" t="str">
            <v>1019781982</v>
          </cell>
          <cell r="B1161">
            <v>10</v>
          </cell>
          <cell r="C1161">
            <v>1978</v>
          </cell>
          <cell r="D1161">
            <v>1982</v>
          </cell>
          <cell r="E1161">
            <v>66960.350000000006</v>
          </cell>
          <cell r="F1161">
            <v>24736693.379999999</v>
          </cell>
        </row>
        <row r="1162">
          <cell r="A1162" t="str">
            <v>1019781983</v>
          </cell>
          <cell r="B1162">
            <v>10</v>
          </cell>
          <cell r="C1162">
            <v>1978</v>
          </cell>
          <cell r="D1162">
            <v>1983</v>
          </cell>
          <cell r="E1162">
            <v>106668.57</v>
          </cell>
          <cell r="F1162">
            <v>16041032.890000001</v>
          </cell>
        </row>
        <row r="1163">
          <cell r="A1163" t="str">
            <v>1019781984</v>
          </cell>
          <cell r="B1163">
            <v>10</v>
          </cell>
          <cell r="C1163">
            <v>1978</v>
          </cell>
          <cell r="D1163">
            <v>1984</v>
          </cell>
          <cell r="E1163">
            <v>427737.08</v>
          </cell>
          <cell r="F1163">
            <v>13575519.449999999</v>
          </cell>
        </row>
        <row r="1164">
          <cell r="A1164" t="str">
            <v>1019781985</v>
          </cell>
          <cell r="B1164">
            <v>10</v>
          </cell>
          <cell r="C1164">
            <v>1978</v>
          </cell>
          <cell r="D1164">
            <v>1985</v>
          </cell>
          <cell r="E1164">
            <v>987251.78</v>
          </cell>
          <cell r="F1164">
            <v>7743015.71</v>
          </cell>
        </row>
        <row r="1165">
          <cell r="A1165" t="str">
            <v>1019781986</v>
          </cell>
          <cell r="B1165">
            <v>10</v>
          </cell>
          <cell r="C1165">
            <v>1978</v>
          </cell>
          <cell r="D1165">
            <v>1986</v>
          </cell>
          <cell r="E1165">
            <v>1061564</v>
          </cell>
          <cell r="F1165">
            <v>5622042.9400000004</v>
          </cell>
        </row>
        <row r="1166">
          <cell r="A1166" t="str">
            <v>1019781987</v>
          </cell>
          <cell r="B1166">
            <v>10</v>
          </cell>
          <cell r="C1166">
            <v>1978</v>
          </cell>
          <cell r="D1166">
            <v>1987</v>
          </cell>
          <cell r="E1166">
            <v>1333211</v>
          </cell>
          <cell r="F1166">
            <v>5891459.4100000001</v>
          </cell>
        </row>
        <row r="1167">
          <cell r="A1167" t="str">
            <v>1019781988</v>
          </cell>
          <cell r="B1167">
            <v>10</v>
          </cell>
          <cell r="C1167">
            <v>1978</v>
          </cell>
          <cell r="D1167">
            <v>1988</v>
          </cell>
          <cell r="E1167">
            <v>941972</v>
          </cell>
          <cell r="F1167">
            <v>3578551.63</v>
          </cell>
        </row>
        <row r="1168">
          <cell r="A1168" t="str">
            <v>1019781989</v>
          </cell>
          <cell r="B1168">
            <v>10</v>
          </cell>
          <cell r="C1168">
            <v>1978</v>
          </cell>
          <cell r="D1168">
            <v>1989</v>
          </cell>
          <cell r="E1168">
            <v>2338747</v>
          </cell>
          <cell r="F1168">
            <v>7392779.2699999996</v>
          </cell>
        </row>
        <row r="1169">
          <cell r="A1169" t="str">
            <v>1019781990</v>
          </cell>
          <cell r="B1169">
            <v>10</v>
          </cell>
          <cell r="C1169">
            <v>1978</v>
          </cell>
          <cell r="D1169">
            <v>1990</v>
          </cell>
          <cell r="E1169">
            <v>1994209</v>
          </cell>
          <cell r="F1169">
            <v>5380375.8799999999</v>
          </cell>
        </row>
        <row r="1170">
          <cell r="A1170" t="str">
            <v>1019781991</v>
          </cell>
          <cell r="B1170">
            <v>10</v>
          </cell>
          <cell r="C1170">
            <v>1978</v>
          </cell>
          <cell r="D1170">
            <v>1991</v>
          </cell>
          <cell r="E1170">
            <v>210138</v>
          </cell>
          <cell r="F1170">
            <v>476382.85</v>
          </cell>
        </row>
        <row r="1171">
          <cell r="A1171" t="str">
            <v>1019781992</v>
          </cell>
          <cell r="B1171">
            <v>10</v>
          </cell>
          <cell r="C1171">
            <v>1978</v>
          </cell>
          <cell r="D1171">
            <v>1992</v>
          </cell>
          <cell r="E1171">
            <v>183246</v>
          </cell>
          <cell r="F1171">
            <v>371073.15</v>
          </cell>
        </row>
        <row r="1172">
          <cell r="A1172" t="str">
            <v>1019781993</v>
          </cell>
          <cell r="B1172">
            <v>10</v>
          </cell>
          <cell r="C1172">
            <v>1978</v>
          </cell>
          <cell r="D1172">
            <v>1993</v>
          </cell>
          <cell r="E1172">
            <v>337069</v>
          </cell>
          <cell r="F1172">
            <v>615150.92000000004</v>
          </cell>
        </row>
        <row r="1173">
          <cell r="A1173" t="str">
            <v>1019781994</v>
          </cell>
          <cell r="B1173">
            <v>10</v>
          </cell>
          <cell r="C1173">
            <v>1978</v>
          </cell>
          <cell r="D1173">
            <v>1994</v>
          </cell>
          <cell r="E1173">
            <v>373937</v>
          </cell>
          <cell r="F1173">
            <v>607647.63</v>
          </cell>
        </row>
        <row r="1174">
          <cell r="A1174" t="str">
            <v>1019781995</v>
          </cell>
          <cell r="B1174">
            <v>10</v>
          </cell>
          <cell r="C1174">
            <v>1978</v>
          </cell>
          <cell r="D1174">
            <v>1995</v>
          </cell>
          <cell r="E1174">
            <v>-247450</v>
          </cell>
          <cell r="F1174">
            <v>-365483.65</v>
          </cell>
        </row>
        <row r="1175">
          <cell r="A1175" t="str">
            <v>1019781996</v>
          </cell>
          <cell r="B1175">
            <v>10</v>
          </cell>
          <cell r="C1175">
            <v>1978</v>
          </cell>
          <cell r="D1175">
            <v>1996</v>
          </cell>
          <cell r="E1175">
            <v>28175</v>
          </cell>
          <cell r="F1175">
            <v>37360.050000000003</v>
          </cell>
        </row>
        <row r="1176">
          <cell r="A1176" t="str">
            <v>1019781997</v>
          </cell>
          <cell r="B1176">
            <v>10</v>
          </cell>
          <cell r="C1176">
            <v>1978</v>
          </cell>
          <cell r="D1176">
            <v>1997</v>
          </cell>
          <cell r="E1176">
            <v>68685</v>
          </cell>
          <cell r="F1176">
            <v>83589.64</v>
          </cell>
        </row>
        <row r="1177">
          <cell r="A1177" t="str">
            <v>1019781998</v>
          </cell>
          <cell r="B1177">
            <v>10</v>
          </cell>
          <cell r="C1177">
            <v>1978</v>
          </cell>
          <cell r="D1177">
            <v>1998</v>
          </cell>
          <cell r="E1177">
            <v>76953</v>
          </cell>
          <cell r="F1177">
            <v>88803.76</v>
          </cell>
        </row>
        <row r="1178">
          <cell r="A1178" t="str">
            <v>1019781999</v>
          </cell>
          <cell r="B1178">
            <v>10</v>
          </cell>
          <cell r="C1178">
            <v>1978</v>
          </cell>
          <cell r="D1178">
            <v>1999</v>
          </cell>
          <cell r="E1178">
            <v>62158</v>
          </cell>
          <cell r="F1178">
            <v>68187.33</v>
          </cell>
        </row>
        <row r="1179">
          <cell r="A1179" t="str">
            <v>1019782000</v>
          </cell>
          <cell r="B1179">
            <v>10</v>
          </cell>
          <cell r="C1179">
            <v>1978</v>
          </cell>
          <cell r="D1179">
            <v>2000</v>
          </cell>
          <cell r="E1179">
            <v>3113</v>
          </cell>
          <cell r="F1179">
            <v>3377.61</v>
          </cell>
        </row>
        <row r="1180">
          <cell r="A1180" t="str">
            <v>1019782001</v>
          </cell>
          <cell r="B1180">
            <v>10</v>
          </cell>
          <cell r="C1180">
            <v>1978</v>
          </cell>
          <cell r="D1180">
            <v>2001</v>
          </cell>
          <cell r="E1180">
            <v>48253</v>
          </cell>
          <cell r="F1180">
            <v>51775.47</v>
          </cell>
        </row>
        <row r="1181">
          <cell r="A1181" t="str">
            <v>101979.</v>
          </cell>
          <cell r="B1181">
            <v>10</v>
          </cell>
          <cell r="C1181">
            <v>1979</v>
          </cell>
          <cell r="D1181" t="str">
            <v>.</v>
          </cell>
          <cell r="E1181" t="str">
            <v>.</v>
          </cell>
          <cell r="F1181" t="str">
            <v>.</v>
          </cell>
        </row>
        <row r="1182">
          <cell r="A1182" t="str">
            <v>1019791979</v>
          </cell>
          <cell r="B1182">
            <v>10</v>
          </cell>
          <cell r="C1182">
            <v>1979</v>
          </cell>
          <cell r="D1182">
            <v>1979</v>
          </cell>
          <cell r="E1182">
            <v>877.58</v>
          </cell>
          <cell r="F1182">
            <v>3577766.41</v>
          </cell>
        </row>
        <row r="1183">
          <cell r="A1183" t="str">
            <v>1019791980</v>
          </cell>
          <cell r="B1183">
            <v>10</v>
          </cell>
          <cell r="C1183">
            <v>1979</v>
          </cell>
          <cell r="D1183">
            <v>1980</v>
          </cell>
          <cell r="E1183">
            <v>12265.09</v>
          </cell>
          <cell r="F1183">
            <v>21644609.07</v>
          </cell>
        </row>
        <row r="1184">
          <cell r="A1184" t="str">
            <v>1019791981</v>
          </cell>
          <cell r="B1184">
            <v>10</v>
          </cell>
          <cell r="C1184">
            <v>1979</v>
          </cell>
          <cell r="D1184">
            <v>1981</v>
          </cell>
          <cell r="E1184">
            <v>41848.71</v>
          </cell>
          <cell r="F1184">
            <v>34064473.299999997</v>
          </cell>
        </row>
        <row r="1185">
          <cell r="A1185" t="str">
            <v>1019791982</v>
          </cell>
          <cell r="B1185">
            <v>10</v>
          </cell>
          <cell r="C1185">
            <v>1979</v>
          </cell>
          <cell r="D1185">
            <v>1982</v>
          </cell>
          <cell r="E1185">
            <v>70268.61</v>
          </cell>
          <cell r="F1185">
            <v>25958840.710000001</v>
          </cell>
        </row>
        <row r="1186">
          <cell r="A1186" t="str">
            <v>1019791983</v>
          </cell>
          <cell r="B1186">
            <v>10</v>
          </cell>
          <cell r="C1186">
            <v>1979</v>
          </cell>
          <cell r="D1186">
            <v>1983</v>
          </cell>
          <cell r="E1186">
            <v>145771.15</v>
          </cell>
          <cell r="F1186">
            <v>21921357.079999998</v>
          </cell>
        </row>
        <row r="1187">
          <cell r="A1187" t="str">
            <v>1019791984</v>
          </cell>
          <cell r="B1187">
            <v>10</v>
          </cell>
          <cell r="C1187">
            <v>1979</v>
          </cell>
          <cell r="D1187">
            <v>1984</v>
          </cell>
          <cell r="E1187">
            <v>430811.83</v>
          </cell>
          <cell r="F1187">
            <v>13673105.859999999</v>
          </cell>
        </row>
        <row r="1188">
          <cell r="A1188" t="str">
            <v>1019791985</v>
          </cell>
          <cell r="B1188">
            <v>10</v>
          </cell>
          <cell r="C1188">
            <v>1979</v>
          </cell>
          <cell r="D1188">
            <v>1985</v>
          </cell>
          <cell r="E1188">
            <v>1261704.9099999999</v>
          </cell>
          <cell r="F1188">
            <v>9895551.6099999994</v>
          </cell>
        </row>
        <row r="1189">
          <cell r="A1189" t="str">
            <v>1019791986</v>
          </cell>
          <cell r="B1189">
            <v>10</v>
          </cell>
          <cell r="C1189">
            <v>1979</v>
          </cell>
          <cell r="D1189">
            <v>1986</v>
          </cell>
          <cell r="E1189">
            <v>1611663</v>
          </cell>
          <cell r="F1189">
            <v>8535367.25</v>
          </cell>
        </row>
        <row r="1190">
          <cell r="A1190" t="str">
            <v>1019791987</v>
          </cell>
          <cell r="B1190">
            <v>10</v>
          </cell>
          <cell r="C1190">
            <v>1979</v>
          </cell>
          <cell r="D1190">
            <v>1987</v>
          </cell>
          <cell r="E1190">
            <v>1282456</v>
          </cell>
          <cell r="F1190">
            <v>5667173.0599999996</v>
          </cell>
        </row>
        <row r="1191">
          <cell r="A1191" t="str">
            <v>1019791988</v>
          </cell>
          <cell r="B1191">
            <v>10</v>
          </cell>
          <cell r="C1191">
            <v>1979</v>
          </cell>
          <cell r="D1191">
            <v>1988</v>
          </cell>
          <cell r="E1191">
            <v>847223</v>
          </cell>
          <cell r="F1191">
            <v>3218600.18</v>
          </cell>
        </row>
        <row r="1192">
          <cell r="A1192" t="str">
            <v>1019791989</v>
          </cell>
          <cell r="B1192">
            <v>10</v>
          </cell>
          <cell r="C1192">
            <v>1979</v>
          </cell>
          <cell r="D1192">
            <v>1989</v>
          </cell>
          <cell r="E1192">
            <v>1309747</v>
          </cell>
          <cell r="F1192">
            <v>4140110.27</v>
          </cell>
        </row>
        <row r="1193">
          <cell r="A1193" t="str">
            <v>1019791990</v>
          </cell>
          <cell r="B1193">
            <v>10</v>
          </cell>
          <cell r="C1193">
            <v>1979</v>
          </cell>
          <cell r="D1193">
            <v>1990</v>
          </cell>
          <cell r="E1193">
            <v>1201004</v>
          </cell>
          <cell r="F1193">
            <v>3240308.79</v>
          </cell>
        </row>
        <row r="1194">
          <cell r="A1194" t="str">
            <v>1019791991</v>
          </cell>
          <cell r="B1194">
            <v>10</v>
          </cell>
          <cell r="C1194">
            <v>1979</v>
          </cell>
          <cell r="D1194">
            <v>1991</v>
          </cell>
          <cell r="E1194">
            <v>479168</v>
          </cell>
          <cell r="F1194">
            <v>1086273.8600000001</v>
          </cell>
        </row>
        <row r="1195">
          <cell r="A1195" t="str">
            <v>1019791992</v>
          </cell>
          <cell r="B1195">
            <v>10</v>
          </cell>
          <cell r="C1195">
            <v>1979</v>
          </cell>
          <cell r="D1195">
            <v>1992</v>
          </cell>
          <cell r="E1195">
            <v>267290</v>
          </cell>
          <cell r="F1195">
            <v>541262.25</v>
          </cell>
        </row>
        <row r="1196">
          <cell r="A1196" t="str">
            <v>1019791993</v>
          </cell>
          <cell r="B1196">
            <v>10</v>
          </cell>
          <cell r="C1196">
            <v>1979</v>
          </cell>
          <cell r="D1196">
            <v>1993</v>
          </cell>
          <cell r="E1196">
            <v>789239</v>
          </cell>
          <cell r="F1196">
            <v>1440361.17</v>
          </cell>
        </row>
        <row r="1197">
          <cell r="A1197" t="str">
            <v>1019791994</v>
          </cell>
          <cell r="B1197">
            <v>10</v>
          </cell>
          <cell r="C1197">
            <v>1979</v>
          </cell>
          <cell r="D1197">
            <v>1994</v>
          </cell>
          <cell r="E1197">
            <v>236027</v>
          </cell>
          <cell r="F1197">
            <v>383543.88</v>
          </cell>
        </row>
        <row r="1198">
          <cell r="A1198" t="str">
            <v>1019791995</v>
          </cell>
          <cell r="B1198">
            <v>10</v>
          </cell>
          <cell r="C1198">
            <v>1979</v>
          </cell>
          <cell r="D1198">
            <v>1995</v>
          </cell>
          <cell r="E1198">
            <v>142063</v>
          </cell>
          <cell r="F1198">
            <v>209827.05</v>
          </cell>
        </row>
        <row r="1199">
          <cell r="A1199" t="str">
            <v>1019791996</v>
          </cell>
          <cell r="B1199">
            <v>10</v>
          </cell>
          <cell r="C1199">
            <v>1979</v>
          </cell>
          <cell r="D1199">
            <v>1996</v>
          </cell>
          <cell r="E1199">
            <v>189</v>
          </cell>
          <cell r="F1199">
            <v>250.61</v>
          </cell>
        </row>
        <row r="1200">
          <cell r="A1200" t="str">
            <v>1019791999</v>
          </cell>
          <cell r="B1200">
            <v>10</v>
          </cell>
          <cell r="C1200">
            <v>1979</v>
          </cell>
          <cell r="D1200">
            <v>1999</v>
          </cell>
          <cell r="E1200">
            <v>556</v>
          </cell>
          <cell r="F1200">
            <v>609.92999999999995</v>
          </cell>
        </row>
        <row r="1201">
          <cell r="A1201" t="str">
            <v>101980.</v>
          </cell>
          <cell r="B1201">
            <v>10</v>
          </cell>
          <cell r="C1201">
            <v>1980</v>
          </cell>
          <cell r="D1201" t="str">
            <v>.</v>
          </cell>
          <cell r="E1201" t="str">
            <v>.</v>
          </cell>
          <cell r="F1201" t="str">
            <v>.</v>
          </cell>
        </row>
        <row r="1202">
          <cell r="A1202" t="str">
            <v>1019801980</v>
          </cell>
          <cell r="B1202">
            <v>10</v>
          </cell>
          <cell r="C1202">
            <v>1980</v>
          </cell>
          <cell r="D1202">
            <v>1980</v>
          </cell>
          <cell r="E1202">
            <v>2098.4699999999998</v>
          </cell>
          <cell r="F1202">
            <v>3703239.26</v>
          </cell>
        </row>
        <row r="1203">
          <cell r="A1203" t="str">
            <v>1019801981</v>
          </cell>
          <cell r="B1203">
            <v>10</v>
          </cell>
          <cell r="C1203">
            <v>1980</v>
          </cell>
          <cell r="D1203">
            <v>1981</v>
          </cell>
          <cell r="E1203">
            <v>24977.119999999999</v>
          </cell>
          <cell r="F1203">
            <v>20331150.890000001</v>
          </cell>
        </row>
        <row r="1204">
          <cell r="A1204" t="str">
            <v>1019801982</v>
          </cell>
          <cell r="B1204">
            <v>10</v>
          </cell>
          <cell r="C1204">
            <v>1980</v>
          </cell>
          <cell r="D1204">
            <v>1982</v>
          </cell>
          <cell r="E1204">
            <v>87002.31</v>
          </cell>
          <cell r="F1204">
            <v>32140654.370000001</v>
          </cell>
        </row>
        <row r="1205">
          <cell r="A1205" t="str">
            <v>1019801983</v>
          </cell>
          <cell r="B1205">
            <v>10</v>
          </cell>
          <cell r="C1205">
            <v>1980</v>
          </cell>
          <cell r="D1205">
            <v>1983</v>
          </cell>
          <cell r="E1205">
            <v>142861.72</v>
          </cell>
          <cell r="F1205">
            <v>21483831.18</v>
          </cell>
        </row>
        <row r="1206">
          <cell r="A1206" t="str">
            <v>1019801984</v>
          </cell>
          <cell r="B1206">
            <v>10</v>
          </cell>
          <cell r="C1206">
            <v>1980</v>
          </cell>
          <cell r="D1206">
            <v>1984</v>
          </cell>
          <cell r="E1206">
            <v>775559.71</v>
          </cell>
          <cell r="F1206">
            <v>24614714.079999998</v>
          </cell>
        </row>
        <row r="1207">
          <cell r="A1207" t="str">
            <v>1019801985</v>
          </cell>
          <cell r="B1207">
            <v>10</v>
          </cell>
          <cell r="C1207">
            <v>1980</v>
          </cell>
          <cell r="D1207">
            <v>1985</v>
          </cell>
          <cell r="E1207">
            <v>1859909.11</v>
          </cell>
          <cell r="F1207">
            <v>14587267.15</v>
          </cell>
        </row>
        <row r="1208">
          <cell r="A1208" t="str">
            <v>1019801986</v>
          </cell>
          <cell r="B1208">
            <v>10</v>
          </cell>
          <cell r="C1208">
            <v>1980</v>
          </cell>
          <cell r="D1208">
            <v>1986</v>
          </cell>
          <cell r="E1208">
            <v>2904562</v>
          </cell>
          <cell r="F1208">
            <v>15382560.35</v>
          </cell>
        </row>
        <row r="1209">
          <cell r="A1209" t="str">
            <v>1019801987</v>
          </cell>
          <cell r="B1209">
            <v>10</v>
          </cell>
          <cell r="C1209">
            <v>1980</v>
          </cell>
          <cell r="D1209">
            <v>1987</v>
          </cell>
          <cell r="E1209">
            <v>2668683</v>
          </cell>
          <cell r="F1209">
            <v>11792910.18</v>
          </cell>
        </row>
        <row r="1210">
          <cell r="A1210" t="str">
            <v>1019801988</v>
          </cell>
          <cell r="B1210">
            <v>10</v>
          </cell>
          <cell r="C1210">
            <v>1980</v>
          </cell>
          <cell r="D1210">
            <v>1988</v>
          </cell>
          <cell r="E1210">
            <v>2246602</v>
          </cell>
          <cell r="F1210">
            <v>8534841</v>
          </cell>
        </row>
        <row r="1211">
          <cell r="A1211" t="str">
            <v>1019801989</v>
          </cell>
          <cell r="B1211">
            <v>10</v>
          </cell>
          <cell r="C1211">
            <v>1980</v>
          </cell>
          <cell r="D1211">
            <v>1989</v>
          </cell>
          <cell r="E1211">
            <v>1938721</v>
          </cell>
          <cell r="F1211">
            <v>6128297.0800000001</v>
          </cell>
        </row>
        <row r="1212">
          <cell r="A1212" t="str">
            <v>1019801990</v>
          </cell>
          <cell r="B1212">
            <v>10</v>
          </cell>
          <cell r="C1212">
            <v>1980</v>
          </cell>
          <cell r="D1212">
            <v>1990</v>
          </cell>
          <cell r="E1212">
            <v>2849365</v>
          </cell>
          <cell r="F1212">
            <v>7687586.7699999996</v>
          </cell>
        </row>
        <row r="1213">
          <cell r="A1213" t="str">
            <v>1019801991</v>
          </cell>
          <cell r="B1213">
            <v>10</v>
          </cell>
          <cell r="C1213">
            <v>1980</v>
          </cell>
          <cell r="D1213">
            <v>1991</v>
          </cell>
          <cell r="E1213">
            <v>1424868</v>
          </cell>
          <cell r="F1213">
            <v>3230175.76</v>
          </cell>
        </row>
        <row r="1214">
          <cell r="A1214" t="str">
            <v>1019801992</v>
          </cell>
          <cell r="B1214">
            <v>10</v>
          </cell>
          <cell r="C1214">
            <v>1980</v>
          </cell>
          <cell r="D1214">
            <v>1992</v>
          </cell>
          <cell r="E1214">
            <v>995316</v>
          </cell>
          <cell r="F1214">
            <v>2015514.9</v>
          </cell>
        </row>
        <row r="1215">
          <cell r="A1215" t="str">
            <v>1019801993</v>
          </cell>
          <cell r="B1215">
            <v>10</v>
          </cell>
          <cell r="C1215">
            <v>1980</v>
          </cell>
          <cell r="D1215">
            <v>1993</v>
          </cell>
          <cell r="E1215">
            <v>217252</v>
          </cell>
          <cell r="F1215">
            <v>396484.9</v>
          </cell>
        </row>
        <row r="1216">
          <cell r="A1216" t="str">
            <v>1019801994</v>
          </cell>
          <cell r="B1216">
            <v>10</v>
          </cell>
          <cell r="C1216">
            <v>1980</v>
          </cell>
          <cell r="D1216">
            <v>1994</v>
          </cell>
          <cell r="E1216">
            <v>1244450</v>
          </cell>
          <cell r="F1216">
            <v>2022231.25</v>
          </cell>
        </row>
        <row r="1217">
          <cell r="A1217" t="str">
            <v>1019801995</v>
          </cell>
          <cell r="B1217">
            <v>10</v>
          </cell>
          <cell r="C1217">
            <v>1980</v>
          </cell>
          <cell r="D1217">
            <v>1995</v>
          </cell>
          <cell r="E1217">
            <v>79346</v>
          </cell>
          <cell r="F1217">
            <v>117194.04</v>
          </cell>
        </row>
        <row r="1218">
          <cell r="A1218" t="str">
            <v>1019801996</v>
          </cell>
          <cell r="B1218">
            <v>10</v>
          </cell>
          <cell r="C1218">
            <v>1980</v>
          </cell>
          <cell r="D1218">
            <v>1996</v>
          </cell>
          <cell r="E1218">
            <v>2476</v>
          </cell>
          <cell r="F1218">
            <v>3283.18</v>
          </cell>
        </row>
        <row r="1219">
          <cell r="A1219" t="str">
            <v>1019801997</v>
          </cell>
          <cell r="B1219">
            <v>10</v>
          </cell>
          <cell r="C1219">
            <v>1980</v>
          </cell>
          <cell r="D1219">
            <v>1997</v>
          </cell>
          <cell r="E1219">
            <v>258520</v>
          </cell>
          <cell r="F1219">
            <v>314618.84000000003</v>
          </cell>
        </row>
        <row r="1220">
          <cell r="A1220" t="str">
            <v>1019801998</v>
          </cell>
          <cell r="B1220">
            <v>10</v>
          </cell>
          <cell r="C1220">
            <v>1980</v>
          </cell>
          <cell r="D1220">
            <v>1998</v>
          </cell>
          <cell r="E1220">
            <v>3387</v>
          </cell>
          <cell r="F1220">
            <v>3908.6</v>
          </cell>
        </row>
        <row r="1221">
          <cell r="A1221" t="str">
            <v>1019801999</v>
          </cell>
          <cell r="B1221">
            <v>10</v>
          </cell>
          <cell r="C1221">
            <v>1980</v>
          </cell>
          <cell r="D1221">
            <v>1999</v>
          </cell>
          <cell r="E1221">
            <v>880958</v>
          </cell>
          <cell r="F1221">
            <v>966410.93</v>
          </cell>
        </row>
        <row r="1222">
          <cell r="A1222" t="str">
            <v>1019802000</v>
          </cell>
          <cell r="B1222">
            <v>10</v>
          </cell>
          <cell r="C1222">
            <v>1980</v>
          </cell>
          <cell r="D1222">
            <v>2000</v>
          </cell>
          <cell r="E1222">
            <v>504679</v>
          </cell>
          <cell r="F1222">
            <v>547576.72</v>
          </cell>
        </row>
        <row r="1223">
          <cell r="A1223" t="str">
            <v>1019802001</v>
          </cell>
          <cell r="B1223">
            <v>10</v>
          </cell>
          <cell r="C1223">
            <v>1980</v>
          </cell>
          <cell r="D1223">
            <v>2001</v>
          </cell>
          <cell r="E1223">
            <v>136508</v>
          </cell>
          <cell r="F1223">
            <v>146473.07999999999</v>
          </cell>
        </row>
        <row r="1224">
          <cell r="A1224" t="str">
            <v>1019802002</v>
          </cell>
          <cell r="B1224">
            <v>10</v>
          </cell>
          <cell r="C1224">
            <v>1980</v>
          </cell>
          <cell r="D1224">
            <v>2002</v>
          </cell>
          <cell r="E1224">
            <v>2047</v>
          </cell>
          <cell r="F1224">
            <v>2079.75</v>
          </cell>
        </row>
        <row r="1225">
          <cell r="A1225" t="str">
            <v>101981.</v>
          </cell>
          <cell r="B1225">
            <v>10</v>
          </cell>
          <cell r="C1225">
            <v>1981</v>
          </cell>
          <cell r="D1225" t="str">
            <v>.</v>
          </cell>
          <cell r="E1225" t="str">
            <v>.</v>
          </cell>
          <cell r="F1225" t="str">
            <v>.</v>
          </cell>
        </row>
        <row r="1226">
          <cell r="A1226" t="str">
            <v>1019811981</v>
          </cell>
          <cell r="B1226">
            <v>10</v>
          </cell>
          <cell r="C1226">
            <v>1981</v>
          </cell>
          <cell r="D1226">
            <v>1981</v>
          </cell>
          <cell r="E1226">
            <v>5688.2</v>
          </cell>
          <cell r="F1226">
            <v>4630143.6100000003</v>
          </cell>
        </row>
        <row r="1227">
          <cell r="A1227" t="str">
            <v>1019811982</v>
          </cell>
          <cell r="B1227">
            <v>10</v>
          </cell>
          <cell r="C1227">
            <v>1981</v>
          </cell>
          <cell r="D1227">
            <v>1982</v>
          </cell>
          <cell r="E1227">
            <v>64466.65</v>
          </cell>
          <cell r="F1227">
            <v>23815463.239999998</v>
          </cell>
        </row>
        <row r="1228">
          <cell r="A1228" t="str">
            <v>1019811983</v>
          </cell>
          <cell r="B1228">
            <v>10</v>
          </cell>
          <cell r="C1228">
            <v>1981</v>
          </cell>
          <cell r="D1228">
            <v>1983</v>
          </cell>
          <cell r="E1228">
            <v>153251.63</v>
          </cell>
          <cell r="F1228">
            <v>23046286.620000001</v>
          </cell>
        </row>
        <row r="1229">
          <cell r="A1229" t="str">
            <v>1019811984</v>
          </cell>
          <cell r="B1229">
            <v>10</v>
          </cell>
          <cell r="C1229">
            <v>1981</v>
          </cell>
          <cell r="D1229">
            <v>1984</v>
          </cell>
          <cell r="E1229">
            <v>783291.69</v>
          </cell>
          <cell r="F1229">
            <v>24860111.66</v>
          </cell>
        </row>
        <row r="1230">
          <cell r="A1230" t="str">
            <v>1019811985</v>
          </cell>
          <cell r="B1230">
            <v>10</v>
          </cell>
          <cell r="C1230">
            <v>1981</v>
          </cell>
          <cell r="D1230">
            <v>1985</v>
          </cell>
          <cell r="E1230">
            <v>2492367.73</v>
          </cell>
          <cell r="F1230">
            <v>19547640.109999999</v>
          </cell>
        </row>
        <row r="1231">
          <cell r="A1231" t="str">
            <v>1019811986</v>
          </cell>
          <cell r="B1231">
            <v>10</v>
          </cell>
          <cell r="C1231">
            <v>1981</v>
          </cell>
          <cell r="D1231">
            <v>1986</v>
          </cell>
          <cell r="E1231">
            <v>3393374</v>
          </cell>
          <cell r="F1231">
            <v>17971308.699999999</v>
          </cell>
        </row>
        <row r="1232">
          <cell r="A1232" t="str">
            <v>1019811987</v>
          </cell>
          <cell r="B1232">
            <v>10</v>
          </cell>
          <cell r="C1232">
            <v>1981</v>
          </cell>
          <cell r="D1232">
            <v>1987</v>
          </cell>
          <cell r="E1232">
            <v>4013794</v>
          </cell>
          <cell r="F1232">
            <v>17736955.690000001</v>
          </cell>
        </row>
        <row r="1233">
          <cell r="A1233" t="str">
            <v>1019811988</v>
          </cell>
          <cell r="B1233">
            <v>10</v>
          </cell>
          <cell r="C1233">
            <v>1981</v>
          </cell>
          <cell r="D1233">
            <v>1988</v>
          </cell>
          <cell r="E1233">
            <v>6112685</v>
          </cell>
          <cell r="F1233">
            <v>23222090.309999999</v>
          </cell>
        </row>
        <row r="1234">
          <cell r="A1234" t="str">
            <v>1019811989</v>
          </cell>
          <cell r="B1234">
            <v>10</v>
          </cell>
          <cell r="C1234">
            <v>1981</v>
          </cell>
          <cell r="D1234">
            <v>1989</v>
          </cell>
          <cell r="E1234">
            <v>3163012</v>
          </cell>
          <cell r="F1234">
            <v>9998280.9299999997</v>
          </cell>
        </row>
        <row r="1235">
          <cell r="A1235" t="str">
            <v>1019811990</v>
          </cell>
          <cell r="B1235">
            <v>10</v>
          </cell>
          <cell r="C1235">
            <v>1981</v>
          </cell>
          <cell r="D1235">
            <v>1990</v>
          </cell>
          <cell r="E1235">
            <v>2029140</v>
          </cell>
          <cell r="F1235">
            <v>5474619.7199999997</v>
          </cell>
        </row>
        <row r="1236">
          <cell r="A1236" t="str">
            <v>1019811991</v>
          </cell>
          <cell r="B1236">
            <v>10</v>
          </cell>
          <cell r="C1236">
            <v>1981</v>
          </cell>
          <cell r="D1236">
            <v>1991</v>
          </cell>
          <cell r="E1236">
            <v>1508778</v>
          </cell>
          <cell r="F1236">
            <v>3420399.73</v>
          </cell>
        </row>
        <row r="1237">
          <cell r="A1237" t="str">
            <v>1019811992</v>
          </cell>
          <cell r="B1237">
            <v>10</v>
          </cell>
          <cell r="C1237">
            <v>1981</v>
          </cell>
          <cell r="D1237">
            <v>1992</v>
          </cell>
          <cell r="E1237">
            <v>510951</v>
          </cell>
          <cell r="F1237">
            <v>1034675.77</v>
          </cell>
        </row>
        <row r="1238">
          <cell r="A1238" t="str">
            <v>1019811993</v>
          </cell>
          <cell r="B1238">
            <v>10</v>
          </cell>
          <cell r="C1238">
            <v>1981</v>
          </cell>
          <cell r="D1238">
            <v>1993</v>
          </cell>
          <cell r="E1238">
            <v>400485</v>
          </cell>
          <cell r="F1238">
            <v>730885.12</v>
          </cell>
        </row>
        <row r="1239">
          <cell r="A1239" t="str">
            <v>1019811994</v>
          </cell>
          <cell r="B1239">
            <v>10</v>
          </cell>
          <cell r="C1239">
            <v>1981</v>
          </cell>
          <cell r="D1239">
            <v>1994</v>
          </cell>
          <cell r="E1239">
            <v>525923</v>
          </cell>
          <cell r="F1239">
            <v>854624.88</v>
          </cell>
        </row>
        <row r="1240">
          <cell r="A1240" t="str">
            <v>1019811995</v>
          </cell>
          <cell r="B1240">
            <v>10</v>
          </cell>
          <cell r="C1240">
            <v>1981</v>
          </cell>
          <cell r="D1240">
            <v>1995</v>
          </cell>
          <cell r="E1240">
            <v>138815</v>
          </cell>
          <cell r="F1240">
            <v>205029.75</v>
          </cell>
        </row>
        <row r="1241">
          <cell r="A1241" t="str">
            <v>1019811996</v>
          </cell>
          <cell r="B1241">
            <v>10</v>
          </cell>
          <cell r="C1241">
            <v>1981</v>
          </cell>
          <cell r="D1241">
            <v>1996</v>
          </cell>
          <cell r="E1241">
            <v>27447</v>
          </cell>
          <cell r="F1241">
            <v>36394.720000000001</v>
          </cell>
        </row>
        <row r="1242">
          <cell r="A1242" t="str">
            <v>1019811997</v>
          </cell>
          <cell r="B1242">
            <v>10</v>
          </cell>
          <cell r="C1242">
            <v>1981</v>
          </cell>
          <cell r="D1242">
            <v>1997</v>
          </cell>
          <cell r="E1242">
            <v>568312</v>
          </cell>
          <cell r="F1242">
            <v>691635.7</v>
          </cell>
        </row>
        <row r="1243">
          <cell r="A1243" t="str">
            <v>1019811998</v>
          </cell>
          <cell r="B1243">
            <v>10</v>
          </cell>
          <cell r="C1243">
            <v>1981</v>
          </cell>
          <cell r="D1243">
            <v>1998</v>
          </cell>
          <cell r="E1243">
            <v>429036</v>
          </cell>
          <cell r="F1243">
            <v>495107.54</v>
          </cell>
        </row>
        <row r="1244">
          <cell r="A1244" t="str">
            <v>1019811999</v>
          </cell>
          <cell r="B1244">
            <v>10</v>
          </cell>
          <cell r="C1244">
            <v>1981</v>
          </cell>
          <cell r="D1244">
            <v>1999</v>
          </cell>
          <cell r="E1244">
            <v>7904</v>
          </cell>
          <cell r="F1244">
            <v>8670.69</v>
          </cell>
        </row>
        <row r="1245">
          <cell r="A1245" t="str">
            <v>1019812000</v>
          </cell>
          <cell r="B1245">
            <v>10</v>
          </cell>
          <cell r="C1245">
            <v>1981</v>
          </cell>
          <cell r="D1245">
            <v>2000</v>
          </cell>
          <cell r="E1245">
            <v>128240</v>
          </cell>
          <cell r="F1245">
            <v>139140.4</v>
          </cell>
        </row>
        <row r="1246">
          <cell r="A1246" t="str">
            <v>1019812001</v>
          </cell>
          <cell r="B1246">
            <v>10</v>
          </cell>
          <cell r="C1246">
            <v>1981</v>
          </cell>
          <cell r="D1246">
            <v>2001</v>
          </cell>
          <cell r="E1246">
            <v>14511</v>
          </cell>
          <cell r="F1246">
            <v>15570.3</v>
          </cell>
        </row>
        <row r="1247">
          <cell r="A1247" t="str">
            <v>1019812002</v>
          </cell>
          <cell r="B1247">
            <v>10</v>
          </cell>
          <cell r="C1247">
            <v>1981</v>
          </cell>
          <cell r="D1247">
            <v>2002</v>
          </cell>
          <cell r="E1247">
            <v>1572</v>
          </cell>
          <cell r="F1247">
            <v>1597.15</v>
          </cell>
        </row>
        <row r="1248">
          <cell r="A1248" t="str">
            <v>101982.</v>
          </cell>
          <cell r="B1248">
            <v>10</v>
          </cell>
          <cell r="C1248">
            <v>1982</v>
          </cell>
          <cell r="D1248" t="str">
            <v>.</v>
          </cell>
          <cell r="E1248" t="str">
            <v>.</v>
          </cell>
          <cell r="F1248" t="str">
            <v>.</v>
          </cell>
        </row>
        <row r="1249">
          <cell r="A1249" t="str">
            <v>1019821982</v>
          </cell>
          <cell r="B1249">
            <v>10</v>
          </cell>
          <cell r="C1249">
            <v>1982</v>
          </cell>
          <cell r="D1249">
            <v>1982</v>
          </cell>
          <cell r="E1249">
            <v>12086.6</v>
          </cell>
          <cell r="F1249">
            <v>4465068.03</v>
          </cell>
        </row>
        <row r="1250">
          <cell r="A1250" t="str">
            <v>1019821983</v>
          </cell>
          <cell r="B1250">
            <v>10</v>
          </cell>
          <cell r="C1250">
            <v>1982</v>
          </cell>
          <cell r="D1250">
            <v>1983</v>
          </cell>
          <cell r="E1250">
            <v>106201.34</v>
          </cell>
          <cell r="F1250">
            <v>15970769.91</v>
          </cell>
        </row>
        <row r="1251">
          <cell r="A1251" t="str">
            <v>1019821984</v>
          </cell>
          <cell r="B1251">
            <v>10</v>
          </cell>
          <cell r="C1251">
            <v>1982</v>
          </cell>
          <cell r="D1251">
            <v>1984</v>
          </cell>
          <cell r="E1251">
            <v>746138.05</v>
          </cell>
          <cell r="F1251">
            <v>23680929.43</v>
          </cell>
        </row>
        <row r="1252">
          <cell r="A1252" t="str">
            <v>1019821985</v>
          </cell>
          <cell r="B1252">
            <v>10</v>
          </cell>
          <cell r="C1252">
            <v>1982</v>
          </cell>
          <cell r="D1252">
            <v>1985</v>
          </cell>
          <cell r="E1252">
            <v>3796386.51</v>
          </cell>
          <cell r="F1252">
            <v>29775059.399999999</v>
          </cell>
        </row>
        <row r="1253">
          <cell r="A1253" t="str">
            <v>1019821986</v>
          </cell>
          <cell r="B1253">
            <v>10</v>
          </cell>
          <cell r="C1253">
            <v>1982</v>
          </cell>
          <cell r="D1253">
            <v>1986</v>
          </cell>
          <cell r="E1253">
            <v>4910879</v>
          </cell>
          <cell r="F1253">
            <v>26008015.18</v>
          </cell>
        </row>
        <row r="1254">
          <cell r="A1254" t="str">
            <v>1019821987</v>
          </cell>
          <cell r="B1254">
            <v>10</v>
          </cell>
          <cell r="C1254">
            <v>1982</v>
          </cell>
          <cell r="D1254">
            <v>1987</v>
          </cell>
          <cell r="E1254">
            <v>4524339</v>
          </cell>
          <cell r="F1254">
            <v>19993054.039999999</v>
          </cell>
        </row>
        <row r="1255">
          <cell r="A1255" t="str">
            <v>1019821988</v>
          </cell>
          <cell r="B1255">
            <v>10</v>
          </cell>
          <cell r="C1255">
            <v>1982</v>
          </cell>
          <cell r="D1255">
            <v>1988</v>
          </cell>
          <cell r="E1255">
            <v>7336379</v>
          </cell>
          <cell r="F1255">
            <v>27870903.82</v>
          </cell>
        </row>
        <row r="1256">
          <cell r="A1256" t="str">
            <v>1019821989</v>
          </cell>
          <cell r="B1256">
            <v>10</v>
          </cell>
          <cell r="C1256">
            <v>1982</v>
          </cell>
          <cell r="D1256">
            <v>1989</v>
          </cell>
          <cell r="E1256">
            <v>5109411</v>
          </cell>
          <cell r="F1256">
            <v>16150848.17</v>
          </cell>
        </row>
        <row r="1257">
          <cell r="A1257" t="str">
            <v>1019821990</v>
          </cell>
          <cell r="B1257">
            <v>10</v>
          </cell>
          <cell r="C1257">
            <v>1982</v>
          </cell>
          <cell r="D1257">
            <v>1990</v>
          </cell>
          <cell r="E1257">
            <v>3338401</v>
          </cell>
          <cell r="F1257">
            <v>9007005.9000000004</v>
          </cell>
        </row>
        <row r="1258">
          <cell r="A1258" t="str">
            <v>1019821991</v>
          </cell>
          <cell r="B1258">
            <v>10</v>
          </cell>
          <cell r="C1258">
            <v>1982</v>
          </cell>
          <cell r="D1258">
            <v>1991</v>
          </cell>
          <cell r="E1258">
            <v>2099769</v>
          </cell>
          <cell r="F1258">
            <v>4760176.32</v>
          </cell>
        </row>
        <row r="1259">
          <cell r="A1259" t="str">
            <v>1019821992</v>
          </cell>
          <cell r="B1259">
            <v>10</v>
          </cell>
          <cell r="C1259">
            <v>1982</v>
          </cell>
          <cell r="D1259">
            <v>1992</v>
          </cell>
          <cell r="E1259">
            <v>2116159</v>
          </cell>
          <cell r="F1259">
            <v>4285221.97</v>
          </cell>
        </row>
        <row r="1260">
          <cell r="A1260" t="str">
            <v>1019821993</v>
          </cell>
          <cell r="B1260">
            <v>10</v>
          </cell>
          <cell r="C1260">
            <v>1982</v>
          </cell>
          <cell r="D1260">
            <v>1993</v>
          </cell>
          <cell r="E1260">
            <v>1773449</v>
          </cell>
          <cell r="F1260">
            <v>3236544.42</v>
          </cell>
        </row>
        <row r="1261">
          <cell r="A1261" t="str">
            <v>1019821994</v>
          </cell>
          <cell r="B1261">
            <v>10</v>
          </cell>
          <cell r="C1261">
            <v>1982</v>
          </cell>
          <cell r="D1261">
            <v>1994</v>
          </cell>
          <cell r="E1261">
            <v>2004486</v>
          </cell>
          <cell r="F1261">
            <v>3257289.75</v>
          </cell>
        </row>
        <row r="1262">
          <cell r="A1262" t="str">
            <v>1019821995</v>
          </cell>
          <cell r="B1262">
            <v>10</v>
          </cell>
          <cell r="C1262">
            <v>1982</v>
          </cell>
          <cell r="D1262">
            <v>1995</v>
          </cell>
          <cell r="E1262">
            <v>432559</v>
          </cell>
          <cell r="F1262">
            <v>638889.64</v>
          </cell>
        </row>
        <row r="1263">
          <cell r="A1263" t="str">
            <v>1019821996</v>
          </cell>
          <cell r="B1263">
            <v>10</v>
          </cell>
          <cell r="C1263">
            <v>1982</v>
          </cell>
          <cell r="D1263">
            <v>1996</v>
          </cell>
          <cell r="E1263">
            <v>854220</v>
          </cell>
          <cell r="F1263">
            <v>1132695.72</v>
          </cell>
        </row>
        <row r="1264">
          <cell r="A1264" t="str">
            <v>1019821997</v>
          </cell>
          <cell r="B1264">
            <v>10</v>
          </cell>
          <cell r="C1264">
            <v>1982</v>
          </cell>
          <cell r="D1264">
            <v>1997</v>
          </cell>
          <cell r="E1264">
            <v>233992</v>
          </cell>
          <cell r="F1264">
            <v>284768.26</v>
          </cell>
        </row>
        <row r="1265">
          <cell r="A1265" t="str">
            <v>1019821998</v>
          </cell>
          <cell r="B1265">
            <v>10</v>
          </cell>
          <cell r="C1265">
            <v>1982</v>
          </cell>
          <cell r="D1265">
            <v>1998</v>
          </cell>
          <cell r="E1265">
            <v>7413</v>
          </cell>
          <cell r="F1265">
            <v>8554.6</v>
          </cell>
        </row>
        <row r="1266">
          <cell r="A1266" t="str">
            <v>1019821999</v>
          </cell>
          <cell r="B1266">
            <v>10</v>
          </cell>
          <cell r="C1266">
            <v>1982</v>
          </cell>
          <cell r="D1266">
            <v>1999</v>
          </cell>
          <cell r="E1266">
            <v>44889</v>
          </cell>
          <cell r="F1266">
            <v>49243.23</v>
          </cell>
        </row>
        <row r="1267">
          <cell r="A1267" t="str">
            <v>1019822000</v>
          </cell>
          <cell r="B1267">
            <v>10</v>
          </cell>
          <cell r="C1267">
            <v>1982</v>
          </cell>
          <cell r="D1267">
            <v>2000</v>
          </cell>
          <cell r="E1267">
            <v>80288</v>
          </cell>
          <cell r="F1267">
            <v>87112.48</v>
          </cell>
        </row>
        <row r="1268">
          <cell r="A1268" t="str">
            <v>1019822002</v>
          </cell>
          <cell r="B1268">
            <v>10</v>
          </cell>
          <cell r="C1268">
            <v>1982</v>
          </cell>
          <cell r="D1268">
            <v>2002</v>
          </cell>
          <cell r="E1268">
            <v>52910</v>
          </cell>
          <cell r="F1268">
            <v>53756.56</v>
          </cell>
        </row>
        <row r="1269">
          <cell r="A1269" t="str">
            <v>101983.</v>
          </cell>
          <cell r="B1269">
            <v>10</v>
          </cell>
          <cell r="C1269">
            <v>1983</v>
          </cell>
          <cell r="D1269" t="str">
            <v>.</v>
          </cell>
          <cell r="E1269" t="str">
            <v>.</v>
          </cell>
          <cell r="F1269" t="str">
            <v>.</v>
          </cell>
        </row>
        <row r="1270">
          <cell r="A1270" t="str">
            <v>1019831983</v>
          </cell>
          <cell r="B1270">
            <v>10</v>
          </cell>
          <cell r="C1270">
            <v>1983</v>
          </cell>
          <cell r="D1270">
            <v>1983</v>
          </cell>
          <cell r="E1270">
            <v>23131.77</v>
          </cell>
          <cell r="F1270">
            <v>3478601.84</v>
          </cell>
        </row>
        <row r="1271">
          <cell r="A1271" t="str">
            <v>1019831984</v>
          </cell>
          <cell r="B1271">
            <v>10</v>
          </cell>
          <cell r="C1271">
            <v>1983</v>
          </cell>
          <cell r="D1271">
            <v>1984</v>
          </cell>
          <cell r="E1271">
            <v>523874.2</v>
          </cell>
          <cell r="F1271">
            <v>16626719.359999999</v>
          </cell>
        </row>
        <row r="1272">
          <cell r="A1272" t="str">
            <v>1019831985</v>
          </cell>
          <cell r="B1272">
            <v>10</v>
          </cell>
          <cell r="C1272">
            <v>1983</v>
          </cell>
          <cell r="D1272">
            <v>1985</v>
          </cell>
          <cell r="E1272">
            <v>3269150.8</v>
          </cell>
          <cell r="F1272">
            <v>25639949.719999999</v>
          </cell>
        </row>
        <row r="1273">
          <cell r="A1273" t="str">
            <v>1019831986</v>
          </cell>
          <cell r="B1273">
            <v>10</v>
          </cell>
          <cell r="C1273">
            <v>1983</v>
          </cell>
          <cell r="D1273">
            <v>1986</v>
          </cell>
          <cell r="E1273">
            <v>6116717</v>
          </cell>
          <cell r="F1273">
            <v>32394133.23</v>
          </cell>
        </row>
        <row r="1274">
          <cell r="A1274" t="str">
            <v>1019831987</v>
          </cell>
          <cell r="B1274">
            <v>10</v>
          </cell>
          <cell r="C1274">
            <v>1983</v>
          </cell>
          <cell r="D1274">
            <v>1987</v>
          </cell>
          <cell r="E1274">
            <v>7774612</v>
          </cell>
          <cell r="F1274">
            <v>34356010.43</v>
          </cell>
        </row>
        <row r="1275">
          <cell r="A1275" t="str">
            <v>1019831988</v>
          </cell>
          <cell r="B1275">
            <v>10</v>
          </cell>
          <cell r="C1275">
            <v>1983</v>
          </cell>
          <cell r="D1275">
            <v>1988</v>
          </cell>
          <cell r="E1275">
            <v>7836734</v>
          </cell>
          <cell r="F1275">
            <v>29771752.469999999</v>
          </cell>
        </row>
        <row r="1276">
          <cell r="A1276" t="str">
            <v>1019831989</v>
          </cell>
          <cell r="B1276">
            <v>10</v>
          </cell>
          <cell r="C1276">
            <v>1983</v>
          </cell>
          <cell r="D1276">
            <v>1989</v>
          </cell>
          <cell r="E1276">
            <v>7872818</v>
          </cell>
          <cell r="F1276">
            <v>24885977.699999999</v>
          </cell>
        </row>
        <row r="1277">
          <cell r="A1277" t="str">
            <v>1019831990</v>
          </cell>
          <cell r="B1277">
            <v>10</v>
          </cell>
          <cell r="C1277">
            <v>1983</v>
          </cell>
          <cell r="D1277">
            <v>1990</v>
          </cell>
          <cell r="E1277">
            <v>7057787</v>
          </cell>
          <cell r="F1277">
            <v>19041909.329999998</v>
          </cell>
        </row>
        <row r="1278">
          <cell r="A1278" t="str">
            <v>1019831991</v>
          </cell>
          <cell r="B1278">
            <v>10</v>
          </cell>
          <cell r="C1278">
            <v>1983</v>
          </cell>
          <cell r="D1278">
            <v>1991</v>
          </cell>
          <cell r="E1278">
            <v>5153632</v>
          </cell>
          <cell r="F1278">
            <v>11683283.74</v>
          </cell>
        </row>
        <row r="1279">
          <cell r="A1279" t="str">
            <v>1019831992</v>
          </cell>
          <cell r="B1279">
            <v>10</v>
          </cell>
          <cell r="C1279">
            <v>1983</v>
          </cell>
          <cell r="D1279">
            <v>1992</v>
          </cell>
          <cell r="E1279">
            <v>3406419</v>
          </cell>
          <cell r="F1279">
            <v>6897998.4699999997</v>
          </cell>
        </row>
        <row r="1280">
          <cell r="A1280" t="str">
            <v>1019831993</v>
          </cell>
          <cell r="B1280">
            <v>10</v>
          </cell>
          <cell r="C1280">
            <v>1983</v>
          </cell>
          <cell r="D1280">
            <v>1993</v>
          </cell>
          <cell r="E1280">
            <v>1786776</v>
          </cell>
          <cell r="F1280">
            <v>3260866.2</v>
          </cell>
        </row>
        <row r="1281">
          <cell r="A1281" t="str">
            <v>1019831994</v>
          </cell>
          <cell r="B1281">
            <v>10</v>
          </cell>
          <cell r="C1281">
            <v>1983</v>
          </cell>
          <cell r="D1281">
            <v>1994</v>
          </cell>
          <cell r="E1281">
            <v>2672528</v>
          </cell>
          <cell r="F1281">
            <v>4342858</v>
          </cell>
        </row>
        <row r="1282">
          <cell r="A1282" t="str">
            <v>1019831995</v>
          </cell>
          <cell r="B1282">
            <v>10</v>
          </cell>
          <cell r="C1282">
            <v>1983</v>
          </cell>
          <cell r="D1282">
            <v>1995</v>
          </cell>
          <cell r="E1282">
            <v>413008</v>
          </cell>
          <cell r="F1282">
            <v>610012.81999999995</v>
          </cell>
        </row>
        <row r="1283">
          <cell r="A1283" t="str">
            <v>1019831996</v>
          </cell>
          <cell r="B1283">
            <v>10</v>
          </cell>
          <cell r="C1283">
            <v>1983</v>
          </cell>
          <cell r="D1283">
            <v>1996</v>
          </cell>
          <cell r="E1283">
            <v>708936</v>
          </cell>
          <cell r="F1283">
            <v>940049.14</v>
          </cell>
        </row>
        <row r="1284">
          <cell r="A1284" t="str">
            <v>1019831997</v>
          </cell>
          <cell r="B1284">
            <v>10</v>
          </cell>
          <cell r="C1284">
            <v>1983</v>
          </cell>
          <cell r="D1284">
            <v>1997</v>
          </cell>
          <cell r="E1284">
            <v>203557</v>
          </cell>
          <cell r="F1284">
            <v>247728.87</v>
          </cell>
        </row>
        <row r="1285">
          <cell r="A1285" t="str">
            <v>1019831998</v>
          </cell>
          <cell r="B1285">
            <v>10</v>
          </cell>
          <cell r="C1285">
            <v>1983</v>
          </cell>
          <cell r="D1285">
            <v>1998</v>
          </cell>
          <cell r="E1285">
            <v>912314</v>
          </cell>
          <cell r="F1285">
            <v>1052810.3600000001</v>
          </cell>
        </row>
        <row r="1286">
          <cell r="A1286" t="str">
            <v>1019831999</v>
          </cell>
          <cell r="B1286">
            <v>10</v>
          </cell>
          <cell r="C1286">
            <v>1983</v>
          </cell>
          <cell r="D1286">
            <v>1999</v>
          </cell>
          <cell r="E1286">
            <v>67247</v>
          </cell>
          <cell r="F1286">
            <v>73769.960000000006</v>
          </cell>
        </row>
        <row r="1287">
          <cell r="A1287" t="str">
            <v>1019832000</v>
          </cell>
          <cell r="B1287">
            <v>10</v>
          </cell>
          <cell r="C1287">
            <v>1983</v>
          </cell>
          <cell r="D1287">
            <v>2000</v>
          </cell>
          <cell r="E1287">
            <v>144855</v>
          </cell>
          <cell r="F1287">
            <v>157167.67000000001</v>
          </cell>
        </row>
        <row r="1288">
          <cell r="A1288" t="str">
            <v>1019832001</v>
          </cell>
          <cell r="B1288">
            <v>10</v>
          </cell>
          <cell r="C1288">
            <v>1983</v>
          </cell>
          <cell r="D1288">
            <v>2001</v>
          </cell>
          <cell r="E1288">
            <v>45314</v>
          </cell>
          <cell r="F1288">
            <v>48621.919999999998</v>
          </cell>
        </row>
        <row r="1289">
          <cell r="A1289" t="str">
            <v>1019832002</v>
          </cell>
          <cell r="B1289">
            <v>10</v>
          </cell>
          <cell r="C1289">
            <v>1983</v>
          </cell>
          <cell r="D1289">
            <v>2002</v>
          </cell>
          <cell r="E1289">
            <v>509</v>
          </cell>
          <cell r="F1289">
            <v>517.14</v>
          </cell>
        </row>
        <row r="1290">
          <cell r="A1290" t="str">
            <v>101984.</v>
          </cell>
          <cell r="B1290">
            <v>10</v>
          </cell>
          <cell r="C1290">
            <v>1984</v>
          </cell>
          <cell r="D1290" t="str">
            <v>.</v>
          </cell>
          <cell r="E1290" t="str">
            <v>.</v>
          </cell>
          <cell r="F1290" t="str">
            <v>.</v>
          </cell>
        </row>
        <row r="1291">
          <cell r="A1291" t="str">
            <v>1019841980</v>
          </cell>
          <cell r="B1291">
            <v>10</v>
          </cell>
          <cell r="C1291">
            <v>1984</v>
          </cell>
          <cell r="D1291">
            <v>1980</v>
          </cell>
          <cell r="E1291">
            <v>0.84</v>
          </cell>
          <cell r="F1291">
            <v>1482.38</v>
          </cell>
        </row>
        <row r="1292">
          <cell r="A1292" t="str">
            <v>1019841982</v>
          </cell>
          <cell r="B1292">
            <v>10</v>
          </cell>
          <cell r="C1292">
            <v>1984</v>
          </cell>
          <cell r="D1292">
            <v>1982</v>
          </cell>
          <cell r="E1292">
            <v>0.4</v>
          </cell>
          <cell r="F1292">
            <v>147.77000000000001</v>
          </cell>
        </row>
        <row r="1293">
          <cell r="A1293" t="str">
            <v>1019841983</v>
          </cell>
          <cell r="B1293">
            <v>10</v>
          </cell>
          <cell r="C1293">
            <v>1984</v>
          </cell>
          <cell r="D1293">
            <v>1983</v>
          </cell>
          <cell r="E1293">
            <v>5.43</v>
          </cell>
          <cell r="F1293">
            <v>816.57</v>
          </cell>
        </row>
        <row r="1294">
          <cell r="A1294" t="str">
            <v>1019841984</v>
          </cell>
          <cell r="B1294">
            <v>10</v>
          </cell>
          <cell r="C1294">
            <v>1984</v>
          </cell>
          <cell r="D1294">
            <v>1984</v>
          </cell>
          <cell r="E1294">
            <v>163541.69</v>
          </cell>
          <cell r="F1294">
            <v>5190486.16</v>
          </cell>
        </row>
        <row r="1295">
          <cell r="A1295" t="str">
            <v>1019841985</v>
          </cell>
          <cell r="B1295">
            <v>10</v>
          </cell>
          <cell r="C1295">
            <v>1984</v>
          </cell>
          <cell r="D1295">
            <v>1985</v>
          </cell>
          <cell r="E1295">
            <v>3109026.03</v>
          </cell>
          <cell r="F1295">
            <v>24384091.149999999</v>
          </cell>
        </row>
        <row r="1296">
          <cell r="A1296" t="str">
            <v>1019841986</v>
          </cell>
          <cell r="B1296">
            <v>10</v>
          </cell>
          <cell r="C1296">
            <v>1984</v>
          </cell>
          <cell r="D1296">
            <v>1986</v>
          </cell>
          <cell r="E1296">
            <v>5834735</v>
          </cell>
          <cell r="F1296">
            <v>30900756.559999999</v>
          </cell>
        </row>
        <row r="1297">
          <cell r="A1297" t="str">
            <v>1019841987</v>
          </cell>
          <cell r="B1297">
            <v>10</v>
          </cell>
          <cell r="C1297">
            <v>1984</v>
          </cell>
          <cell r="D1297">
            <v>1987</v>
          </cell>
          <cell r="E1297">
            <v>8333866</v>
          </cell>
          <cell r="F1297">
            <v>36827353.850000001</v>
          </cell>
        </row>
        <row r="1298">
          <cell r="A1298" t="str">
            <v>1019841988</v>
          </cell>
          <cell r="B1298">
            <v>10</v>
          </cell>
          <cell r="C1298">
            <v>1984</v>
          </cell>
          <cell r="D1298">
            <v>1988</v>
          </cell>
          <cell r="E1298">
            <v>10052538</v>
          </cell>
          <cell r="F1298">
            <v>38189591.859999999</v>
          </cell>
        </row>
        <row r="1299">
          <cell r="A1299" t="str">
            <v>1019841989</v>
          </cell>
          <cell r="B1299">
            <v>10</v>
          </cell>
          <cell r="C1299">
            <v>1984</v>
          </cell>
          <cell r="D1299">
            <v>1989</v>
          </cell>
          <cell r="E1299">
            <v>8592859</v>
          </cell>
          <cell r="F1299">
            <v>27162027.300000001</v>
          </cell>
        </row>
        <row r="1300">
          <cell r="A1300" t="str">
            <v>1019841990</v>
          </cell>
          <cell r="B1300">
            <v>10</v>
          </cell>
          <cell r="C1300">
            <v>1984</v>
          </cell>
          <cell r="D1300">
            <v>1990</v>
          </cell>
          <cell r="E1300">
            <v>7648031</v>
          </cell>
          <cell r="F1300">
            <v>20634387.640000001</v>
          </cell>
        </row>
        <row r="1301">
          <cell r="A1301" t="str">
            <v>1019841991</v>
          </cell>
          <cell r="B1301">
            <v>10</v>
          </cell>
          <cell r="C1301">
            <v>1984</v>
          </cell>
          <cell r="D1301">
            <v>1991</v>
          </cell>
          <cell r="E1301">
            <v>5373324</v>
          </cell>
          <cell r="F1301">
            <v>12181325.51</v>
          </cell>
        </row>
        <row r="1302">
          <cell r="A1302" t="str">
            <v>1019841992</v>
          </cell>
          <cell r="B1302">
            <v>10</v>
          </cell>
          <cell r="C1302">
            <v>1984</v>
          </cell>
          <cell r="D1302">
            <v>1992</v>
          </cell>
          <cell r="E1302">
            <v>4404008</v>
          </cell>
          <cell r="F1302">
            <v>8918116.1999999993</v>
          </cell>
        </row>
        <row r="1303">
          <cell r="A1303" t="str">
            <v>1019841993</v>
          </cell>
          <cell r="B1303">
            <v>10</v>
          </cell>
          <cell r="C1303">
            <v>1984</v>
          </cell>
          <cell r="D1303">
            <v>1993</v>
          </cell>
          <cell r="E1303">
            <v>4939053</v>
          </cell>
          <cell r="F1303">
            <v>9013771.7200000007</v>
          </cell>
        </row>
        <row r="1304">
          <cell r="A1304" t="str">
            <v>1019841994</v>
          </cell>
          <cell r="B1304">
            <v>10</v>
          </cell>
          <cell r="C1304">
            <v>1984</v>
          </cell>
          <cell r="D1304">
            <v>1994</v>
          </cell>
          <cell r="E1304">
            <v>3145839</v>
          </cell>
          <cell r="F1304">
            <v>5111988.38</v>
          </cell>
        </row>
        <row r="1305">
          <cell r="A1305" t="str">
            <v>1019841995</v>
          </cell>
          <cell r="B1305">
            <v>10</v>
          </cell>
          <cell r="C1305">
            <v>1984</v>
          </cell>
          <cell r="D1305">
            <v>1995</v>
          </cell>
          <cell r="E1305">
            <v>1677339</v>
          </cell>
          <cell r="F1305">
            <v>2477429.7000000002</v>
          </cell>
        </row>
        <row r="1306">
          <cell r="A1306" t="str">
            <v>1019841996</v>
          </cell>
          <cell r="B1306">
            <v>10</v>
          </cell>
          <cell r="C1306">
            <v>1984</v>
          </cell>
          <cell r="D1306">
            <v>1996</v>
          </cell>
          <cell r="E1306">
            <v>11706126</v>
          </cell>
          <cell r="F1306">
            <v>15522323.08</v>
          </cell>
        </row>
        <row r="1307">
          <cell r="A1307" t="str">
            <v>1019841997</v>
          </cell>
          <cell r="B1307">
            <v>10</v>
          </cell>
          <cell r="C1307">
            <v>1984</v>
          </cell>
          <cell r="D1307">
            <v>1997</v>
          </cell>
          <cell r="E1307">
            <v>-276184</v>
          </cell>
          <cell r="F1307">
            <v>-336115.93</v>
          </cell>
        </row>
        <row r="1308">
          <cell r="A1308" t="str">
            <v>1019841998</v>
          </cell>
          <cell r="B1308">
            <v>10</v>
          </cell>
          <cell r="C1308">
            <v>1984</v>
          </cell>
          <cell r="D1308">
            <v>1998</v>
          </cell>
          <cell r="E1308">
            <v>-2127678.96</v>
          </cell>
          <cell r="F1308">
            <v>-2455341.52</v>
          </cell>
        </row>
        <row r="1309">
          <cell r="A1309" t="str">
            <v>1019841999</v>
          </cell>
          <cell r="B1309">
            <v>10</v>
          </cell>
          <cell r="C1309">
            <v>1984</v>
          </cell>
          <cell r="D1309">
            <v>1999</v>
          </cell>
          <cell r="E1309">
            <v>321382</v>
          </cell>
          <cell r="F1309">
            <v>352556.05</v>
          </cell>
        </row>
        <row r="1310">
          <cell r="A1310" t="str">
            <v>1019842000</v>
          </cell>
          <cell r="B1310">
            <v>10</v>
          </cell>
          <cell r="C1310">
            <v>1984</v>
          </cell>
          <cell r="D1310">
            <v>2000</v>
          </cell>
          <cell r="E1310">
            <v>980045</v>
          </cell>
          <cell r="F1310">
            <v>1063348.82</v>
          </cell>
        </row>
        <row r="1311">
          <cell r="A1311" t="str">
            <v>1019842001</v>
          </cell>
          <cell r="B1311">
            <v>10</v>
          </cell>
          <cell r="C1311">
            <v>1984</v>
          </cell>
          <cell r="D1311">
            <v>2001</v>
          </cell>
          <cell r="E1311">
            <v>122586</v>
          </cell>
          <cell r="F1311">
            <v>131534.78</v>
          </cell>
        </row>
        <row r="1312">
          <cell r="A1312" t="str">
            <v>1019842002</v>
          </cell>
          <cell r="B1312">
            <v>10</v>
          </cell>
          <cell r="C1312">
            <v>1984</v>
          </cell>
          <cell r="D1312">
            <v>2002</v>
          </cell>
          <cell r="E1312">
            <v>-79184</v>
          </cell>
          <cell r="F1312">
            <v>-80450.94</v>
          </cell>
        </row>
        <row r="1313">
          <cell r="A1313" t="str">
            <v>101985.</v>
          </cell>
          <cell r="B1313">
            <v>10</v>
          </cell>
          <cell r="C1313">
            <v>1985</v>
          </cell>
          <cell r="D1313" t="str">
            <v>.</v>
          </cell>
          <cell r="E1313" t="str">
            <v>.</v>
          </cell>
          <cell r="F1313" t="str">
            <v>.</v>
          </cell>
        </row>
        <row r="1314">
          <cell r="A1314" t="str">
            <v>1019851985</v>
          </cell>
          <cell r="B1314">
            <v>10</v>
          </cell>
          <cell r="C1314">
            <v>1985</v>
          </cell>
          <cell r="D1314">
            <v>1985</v>
          </cell>
          <cell r="E1314">
            <v>736862.52</v>
          </cell>
          <cell r="F1314">
            <v>5779212.7400000002</v>
          </cell>
        </row>
        <row r="1315">
          <cell r="A1315" t="str">
            <v>1019851986</v>
          </cell>
          <cell r="B1315">
            <v>10</v>
          </cell>
          <cell r="C1315">
            <v>1985</v>
          </cell>
          <cell r="D1315">
            <v>1986</v>
          </cell>
          <cell r="E1315">
            <v>5288165</v>
          </cell>
          <cell r="F1315">
            <v>28006121.84</v>
          </cell>
        </row>
        <row r="1316">
          <cell r="A1316" t="str">
            <v>1019851987</v>
          </cell>
          <cell r="B1316">
            <v>10</v>
          </cell>
          <cell r="C1316">
            <v>1985</v>
          </cell>
          <cell r="D1316">
            <v>1987</v>
          </cell>
          <cell r="E1316">
            <v>7208352</v>
          </cell>
          <cell r="F1316">
            <v>31853707.489999998</v>
          </cell>
        </row>
        <row r="1317">
          <cell r="A1317" t="str">
            <v>1019851988</v>
          </cell>
          <cell r="B1317">
            <v>10</v>
          </cell>
          <cell r="C1317">
            <v>1985</v>
          </cell>
          <cell r="D1317">
            <v>1988</v>
          </cell>
          <cell r="E1317">
            <v>10437726</v>
          </cell>
          <cell r="F1317">
            <v>39652921.07</v>
          </cell>
        </row>
        <row r="1318">
          <cell r="A1318" t="str">
            <v>1019851989</v>
          </cell>
          <cell r="B1318">
            <v>10</v>
          </cell>
          <cell r="C1318">
            <v>1985</v>
          </cell>
          <cell r="D1318">
            <v>1989</v>
          </cell>
          <cell r="E1318">
            <v>11496070</v>
          </cell>
          <cell r="F1318">
            <v>36339077.270000003</v>
          </cell>
        </row>
        <row r="1319">
          <cell r="A1319" t="str">
            <v>1019851990</v>
          </cell>
          <cell r="B1319">
            <v>10</v>
          </cell>
          <cell r="C1319">
            <v>1985</v>
          </cell>
          <cell r="D1319">
            <v>1990</v>
          </cell>
          <cell r="E1319">
            <v>9129641</v>
          </cell>
          <cell r="F1319">
            <v>24631771.420000002</v>
          </cell>
        </row>
        <row r="1320">
          <cell r="A1320" t="str">
            <v>1019851991</v>
          </cell>
          <cell r="B1320">
            <v>10</v>
          </cell>
          <cell r="C1320">
            <v>1985</v>
          </cell>
          <cell r="D1320">
            <v>1991</v>
          </cell>
          <cell r="E1320">
            <v>10831784</v>
          </cell>
          <cell r="F1320">
            <v>24555654.329999998</v>
          </cell>
        </row>
        <row r="1321">
          <cell r="A1321" t="str">
            <v>1019851992</v>
          </cell>
          <cell r="B1321">
            <v>10</v>
          </cell>
          <cell r="C1321">
            <v>1985</v>
          </cell>
          <cell r="D1321">
            <v>1992</v>
          </cell>
          <cell r="E1321">
            <v>6893864</v>
          </cell>
          <cell r="F1321">
            <v>13960074.6</v>
          </cell>
        </row>
        <row r="1322">
          <cell r="A1322" t="str">
            <v>1019851993</v>
          </cell>
          <cell r="B1322">
            <v>10</v>
          </cell>
          <cell r="C1322">
            <v>1985</v>
          </cell>
          <cell r="D1322">
            <v>1993</v>
          </cell>
          <cell r="E1322">
            <v>4418761</v>
          </cell>
          <cell r="F1322">
            <v>8064238.8200000003</v>
          </cell>
        </row>
        <row r="1323">
          <cell r="A1323" t="str">
            <v>1019851994</v>
          </cell>
          <cell r="B1323">
            <v>10</v>
          </cell>
          <cell r="C1323">
            <v>1985</v>
          </cell>
          <cell r="D1323">
            <v>1994</v>
          </cell>
          <cell r="E1323">
            <v>6239525</v>
          </cell>
          <cell r="F1323">
            <v>10139228.130000001</v>
          </cell>
        </row>
        <row r="1324">
          <cell r="A1324" t="str">
            <v>1019851995</v>
          </cell>
          <cell r="B1324">
            <v>10</v>
          </cell>
          <cell r="C1324">
            <v>1985</v>
          </cell>
          <cell r="D1324">
            <v>1995</v>
          </cell>
          <cell r="E1324">
            <v>4168225</v>
          </cell>
          <cell r="F1324">
            <v>6156468.3200000003</v>
          </cell>
        </row>
        <row r="1325">
          <cell r="A1325" t="str">
            <v>1019851996</v>
          </cell>
          <cell r="B1325">
            <v>10</v>
          </cell>
          <cell r="C1325">
            <v>1985</v>
          </cell>
          <cell r="D1325">
            <v>1996</v>
          </cell>
          <cell r="E1325">
            <v>1786395</v>
          </cell>
          <cell r="F1325">
            <v>2368759.77</v>
          </cell>
        </row>
        <row r="1326">
          <cell r="A1326" t="str">
            <v>1019851997</v>
          </cell>
          <cell r="B1326">
            <v>10</v>
          </cell>
          <cell r="C1326">
            <v>1985</v>
          </cell>
          <cell r="D1326">
            <v>1997</v>
          </cell>
          <cell r="E1326">
            <v>1602794</v>
          </cell>
          <cell r="F1326">
            <v>1950600.3</v>
          </cell>
        </row>
        <row r="1327">
          <cell r="A1327" t="str">
            <v>1019851998</v>
          </cell>
          <cell r="B1327">
            <v>10</v>
          </cell>
          <cell r="C1327">
            <v>1985</v>
          </cell>
          <cell r="D1327">
            <v>1998</v>
          </cell>
          <cell r="E1327">
            <v>415338</v>
          </cell>
          <cell r="F1327">
            <v>479300.05</v>
          </cell>
        </row>
        <row r="1328">
          <cell r="A1328" t="str">
            <v>1019851999</v>
          </cell>
          <cell r="B1328">
            <v>10</v>
          </cell>
          <cell r="C1328">
            <v>1985</v>
          </cell>
          <cell r="D1328">
            <v>1999</v>
          </cell>
          <cell r="E1328">
            <v>202186</v>
          </cell>
          <cell r="F1328">
            <v>221798.04</v>
          </cell>
        </row>
        <row r="1329">
          <cell r="A1329" t="str">
            <v>1019852000</v>
          </cell>
          <cell r="B1329">
            <v>10</v>
          </cell>
          <cell r="C1329">
            <v>1985</v>
          </cell>
          <cell r="D1329">
            <v>2000</v>
          </cell>
          <cell r="E1329">
            <v>823153</v>
          </cell>
          <cell r="F1329">
            <v>893121</v>
          </cell>
        </row>
        <row r="1330">
          <cell r="A1330" t="str">
            <v>1019852001</v>
          </cell>
          <cell r="B1330">
            <v>10</v>
          </cell>
          <cell r="C1330">
            <v>1985</v>
          </cell>
          <cell r="D1330">
            <v>2001</v>
          </cell>
          <cell r="E1330">
            <v>84693</v>
          </cell>
          <cell r="F1330">
            <v>90875.59</v>
          </cell>
        </row>
        <row r="1331">
          <cell r="A1331" t="str">
            <v>1019852002</v>
          </cell>
          <cell r="B1331">
            <v>10</v>
          </cell>
          <cell r="C1331">
            <v>1985</v>
          </cell>
          <cell r="D1331">
            <v>2002</v>
          </cell>
          <cell r="E1331">
            <v>579143</v>
          </cell>
          <cell r="F1331">
            <v>588409.29</v>
          </cell>
        </row>
        <row r="1332">
          <cell r="A1332" t="str">
            <v>101986.</v>
          </cell>
          <cell r="B1332">
            <v>10</v>
          </cell>
          <cell r="C1332">
            <v>1986</v>
          </cell>
          <cell r="D1332" t="str">
            <v>.</v>
          </cell>
          <cell r="E1332" t="str">
            <v>.</v>
          </cell>
          <cell r="F1332" t="str">
            <v>.</v>
          </cell>
        </row>
        <row r="1333">
          <cell r="A1333" t="str">
            <v>1019861986</v>
          </cell>
          <cell r="B1333">
            <v>10</v>
          </cell>
          <cell r="C1333">
            <v>1986</v>
          </cell>
          <cell r="D1333">
            <v>1986</v>
          </cell>
          <cell r="E1333">
            <v>1173208</v>
          </cell>
          <cell r="F1333">
            <v>6213309.5700000003</v>
          </cell>
        </row>
        <row r="1334">
          <cell r="A1334" t="str">
            <v>1019861987</v>
          </cell>
          <cell r="B1334">
            <v>10</v>
          </cell>
          <cell r="C1334">
            <v>1986</v>
          </cell>
          <cell r="D1334">
            <v>1987</v>
          </cell>
          <cell r="E1334">
            <v>6148392</v>
          </cell>
          <cell r="F1334">
            <v>27169744.25</v>
          </cell>
        </row>
        <row r="1335">
          <cell r="A1335" t="str">
            <v>1019861988</v>
          </cell>
          <cell r="B1335">
            <v>10</v>
          </cell>
          <cell r="C1335">
            <v>1986</v>
          </cell>
          <cell r="D1335">
            <v>1988</v>
          </cell>
          <cell r="E1335">
            <v>10131380</v>
          </cell>
          <cell r="F1335">
            <v>38489112.619999997</v>
          </cell>
        </row>
        <row r="1336">
          <cell r="A1336" t="str">
            <v>1019861989</v>
          </cell>
          <cell r="B1336">
            <v>10</v>
          </cell>
          <cell r="C1336">
            <v>1986</v>
          </cell>
          <cell r="D1336">
            <v>1989</v>
          </cell>
          <cell r="E1336">
            <v>11096039</v>
          </cell>
          <cell r="F1336">
            <v>35074579.280000001</v>
          </cell>
        </row>
        <row r="1337">
          <cell r="A1337" t="str">
            <v>1019861990</v>
          </cell>
          <cell r="B1337">
            <v>10</v>
          </cell>
          <cell r="C1337">
            <v>1986</v>
          </cell>
          <cell r="D1337">
            <v>1990</v>
          </cell>
          <cell r="E1337">
            <v>9333947</v>
          </cell>
          <cell r="F1337">
            <v>25182989.010000002</v>
          </cell>
        </row>
        <row r="1338">
          <cell r="A1338" t="str">
            <v>1019861991</v>
          </cell>
          <cell r="B1338">
            <v>10</v>
          </cell>
          <cell r="C1338">
            <v>1986</v>
          </cell>
          <cell r="D1338">
            <v>1991</v>
          </cell>
          <cell r="E1338">
            <v>8812564</v>
          </cell>
          <cell r="F1338">
            <v>19978082.59</v>
          </cell>
        </row>
        <row r="1339">
          <cell r="A1339" t="str">
            <v>1019861992</v>
          </cell>
          <cell r="B1339">
            <v>10</v>
          </cell>
          <cell r="C1339">
            <v>1986</v>
          </cell>
          <cell r="D1339">
            <v>1992</v>
          </cell>
          <cell r="E1339">
            <v>7768765</v>
          </cell>
          <cell r="F1339">
            <v>15731749.119999999</v>
          </cell>
        </row>
        <row r="1340">
          <cell r="A1340" t="str">
            <v>1019861993</v>
          </cell>
          <cell r="B1340">
            <v>10</v>
          </cell>
          <cell r="C1340">
            <v>1986</v>
          </cell>
          <cell r="D1340">
            <v>1993</v>
          </cell>
          <cell r="E1340">
            <v>8400944</v>
          </cell>
          <cell r="F1340">
            <v>15331722.800000001</v>
          </cell>
        </row>
        <row r="1341">
          <cell r="A1341" t="str">
            <v>1019861994</v>
          </cell>
          <cell r="B1341">
            <v>10</v>
          </cell>
          <cell r="C1341">
            <v>1986</v>
          </cell>
          <cell r="D1341">
            <v>1994</v>
          </cell>
          <cell r="E1341">
            <v>6481011</v>
          </cell>
          <cell r="F1341">
            <v>10531642.880000001</v>
          </cell>
        </row>
        <row r="1342">
          <cell r="A1342" t="str">
            <v>1019861995</v>
          </cell>
          <cell r="B1342">
            <v>10</v>
          </cell>
          <cell r="C1342">
            <v>1986</v>
          </cell>
          <cell r="D1342">
            <v>1995</v>
          </cell>
          <cell r="E1342">
            <v>3788398</v>
          </cell>
          <cell r="F1342">
            <v>5595463.8499999996</v>
          </cell>
        </row>
        <row r="1343">
          <cell r="A1343" t="str">
            <v>1019861996</v>
          </cell>
          <cell r="B1343">
            <v>10</v>
          </cell>
          <cell r="C1343">
            <v>1986</v>
          </cell>
          <cell r="D1343">
            <v>1996</v>
          </cell>
          <cell r="E1343">
            <v>4427096</v>
          </cell>
          <cell r="F1343">
            <v>5870329.2999999998</v>
          </cell>
        </row>
        <row r="1344">
          <cell r="A1344" t="str">
            <v>1019861997</v>
          </cell>
          <cell r="B1344">
            <v>10</v>
          </cell>
          <cell r="C1344">
            <v>1986</v>
          </cell>
          <cell r="D1344">
            <v>1997</v>
          </cell>
          <cell r="E1344">
            <v>1220342</v>
          </cell>
          <cell r="F1344">
            <v>1485156.21</v>
          </cell>
        </row>
        <row r="1345">
          <cell r="A1345" t="str">
            <v>1019861998</v>
          </cell>
          <cell r="B1345">
            <v>10</v>
          </cell>
          <cell r="C1345">
            <v>1986</v>
          </cell>
          <cell r="D1345">
            <v>1998</v>
          </cell>
          <cell r="E1345">
            <v>2789299</v>
          </cell>
          <cell r="F1345">
            <v>3218851.05</v>
          </cell>
        </row>
        <row r="1346">
          <cell r="A1346" t="str">
            <v>1019861999</v>
          </cell>
          <cell r="B1346">
            <v>10</v>
          </cell>
          <cell r="C1346">
            <v>1986</v>
          </cell>
          <cell r="D1346">
            <v>1999</v>
          </cell>
          <cell r="E1346">
            <v>205552</v>
          </cell>
          <cell r="F1346">
            <v>225490.54</v>
          </cell>
        </row>
        <row r="1347">
          <cell r="A1347" t="str">
            <v>1019862000</v>
          </cell>
          <cell r="B1347">
            <v>10</v>
          </cell>
          <cell r="C1347">
            <v>1986</v>
          </cell>
          <cell r="D1347">
            <v>2000</v>
          </cell>
          <cell r="E1347">
            <v>1307182</v>
          </cell>
          <cell r="F1347">
            <v>1418292.47</v>
          </cell>
        </row>
        <row r="1348">
          <cell r="A1348" t="str">
            <v>1019862001</v>
          </cell>
          <cell r="B1348">
            <v>10</v>
          </cell>
          <cell r="C1348">
            <v>1986</v>
          </cell>
          <cell r="D1348">
            <v>2001</v>
          </cell>
          <cell r="E1348">
            <v>369329</v>
          </cell>
          <cell r="F1348">
            <v>396290.02</v>
          </cell>
        </row>
        <row r="1349">
          <cell r="A1349" t="str">
            <v>1019862002</v>
          </cell>
          <cell r="B1349">
            <v>10</v>
          </cell>
          <cell r="C1349">
            <v>1986</v>
          </cell>
          <cell r="D1349">
            <v>2002</v>
          </cell>
          <cell r="E1349">
            <v>452899</v>
          </cell>
          <cell r="F1349">
            <v>460145.38</v>
          </cell>
        </row>
        <row r="1350">
          <cell r="A1350" t="str">
            <v>101987.</v>
          </cell>
          <cell r="B1350">
            <v>10</v>
          </cell>
          <cell r="C1350">
            <v>1987</v>
          </cell>
          <cell r="D1350" t="str">
            <v>.</v>
          </cell>
          <cell r="E1350" t="str">
            <v>.</v>
          </cell>
          <cell r="F1350" t="str">
            <v>.</v>
          </cell>
        </row>
        <row r="1351">
          <cell r="A1351" t="str">
            <v>1019871983</v>
          </cell>
          <cell r="B1351">
            <v>10</v>
          </cell>
          <cell r="C1351">
            <v>1987</v>
          </cell>
          <cell r="D1351">
            <v>1983</v>
          </cell>
          <cell r="E1351">
            <v>7.29</v>
          </cell>
          <cell r="F1351">
            <v>1096.28</v>
          </cell>
        </row>
        <row r="1352">
          <cell r="A1352" t="str">
            <v>1019871984</v>
          </cell>
          <cell r="B1352">
            <v>10</v>
          </cell>
          <cell r="C1352">
            <v>1987</v>
          </cell>
          <cell r="D1352">
            <v>1984</v>
          </cell>
          <cell r="E1352">
            <v>110.11</v>
          </cell>
          <cell r="F1352">
            <v>3494.67</v>
          </cell>
        </row>
        <row r="1353">
          <cell r="A1353" t="str">
            <v>1019871987</v>
          </cell>
          <cell r="B1353">
            <v>10</v>
          </cell>
          <cell r="C1353">
            <v>1987</v>
          </cell>
          <cell r="D1353">
            <v>1987</v>
          </cell>
          <cell r="E1353">
            <v>2061217</v>
          </cell>
          <cell r="F1353">
            <v>9108517.9199999999</v>
          </cell>
        </row>
        <row r="1354">
          <cell r="A1354" t="str">
            <v>1019871988</v>
          </cell>
          <cell r="B1354">
            <v>10</v>
          </cell>
          <cell r="C1354">
            <v>1987</v>
          </cell>
          <cell r="D1354">
            <v>1988</v>
          </cell>
          <cell r="E1354">
            <v>11133878</v>
          </cell>
          <cell r="F1354">
            <v>42297602.520000003</v>
          </cell>
        </row>
        <row r="1355">
          <cell r="A1355" t="str">
            <v>1019871989</v>
          </cell>
          <cell r="B1355">
            <v>10</v>
          </cell>
          <cell r="C1355">
            <v>1987</v>
          </cell>
          <cell r="D1355">
            <v>1989</v>
          </cell>
          <cell r="E1355">
            <v>13739794</v>
          </cell>
          <cell r="F1355">
            <v>43431488.829999998</v>
          </cell>
        </row>
        <row r="1356">
          <cell r="A1356" t="str">
            <v>1019871990</v>
          </cell>
          <cell r="B1356">
            <v>10</v>
          </cell>
          <cell r="C1356">
            <v>1987</v>
          </cell>
          <cell r="D1356">
            <v>1990</v>
          </cell>
          <cell r="E1356">
            <v>19936186</v>
          </cell>
          <cell r="F1356">
            <v>53787829.829999998</v>
          </cell>
        </row>
        <row r="1357">
          <cell r="A1357" t="str">
            <v>1019871991</v>
          </cell>
          <cell r="B1357">
            <v>10</v>
          </cell>
          <cell r="C1357">
            <v>1987</v>
          </cell>
          <cell r="D1357">
            <v>1991</v>
          </cell>
          <cell r="E1357">
            <v>17011514</v>
          </cell>
          <cell r="F1357">
            <v>38565102.240000002</v>
          </cell>
        </row>
        <row r="1358">
          <cell r="A1358" t="str">
            <v>1019871992</v>
          </cell>
          <cell r="B1358">
            <v>10</v>
          </cell>
          <cell r="C1358">
            <v>1987</v>
          </cell>
          <cell r="D1358">
            <v>1992</v>
          </cell>
          <cell r="E1358">
            <v>17809345</v>
          </cell>
          <cell r="F1358">
            <v>36063923.619999997</v>
          </cell>
        </row>
        <row r="1359">
          <cell r="A1359" t="str">
            <v>1019871993</v>
          </cell>
          <cell r="B1359">
            <v>10</v>
          </cell>
          <cell r="C1359">
            <v>1987</v>
          </cell>
          <cell r="D1359">
            <v>1993</v>
          </cell>
          <cell r="E1359">
            <v>16444483</v>
          </cell>
          <cell r="F1359">
            <v>30011181.469999999</v>
          </cell>
        </row>
        <row r="1360">
          <cell r="A1360" t="str">
            <v>1019871994</v>
          </cell>
          <cell r="B1360">
            <v>10</v>
          </cell>
          <cell r="C1360">
            <v>1987</v>
          </cell>
          <cell r="D1360">
            <v>1994</v>
          </cell>
          <cell r="E1360">
            <v>12302461</v>
          </cell>
          <cell r="F1360">
            <v>19991499.129999999</v>
          </cell>
        </row>
        <row r="1361">
          <cell r="A1361" t="str">
            <v>1019871995</v>
          </cell>
          <cell r="B1361">
            <v>10</v>
          </cell>
          <cell r="C1361">
            <v>1987</v>
          </cell>
          <cell r="D1361">
            <v>1995</v>
          </cell>
          <cell r="E1361">
            <v>13442304</v>
          </cell>
          <cell r="F1361">
            <v>19854283.010000002</v>
          </cell>
        </row>
        <row r="1362">
          <cell r="A1362" t="str">
            <v>1019871996</v>
          </cell>
          <cell r="B1362">
            <v>10</v>
          </cell>
          <cell r="C1362">
            <v>1987</v>
          </cell>
          <cell r="D1362">
            <v>1996</v>
          </cell>
          <cell r="E1362">
            <v>7107243</v>
          </cell>
          <cell r="F1362">
            <v>9424204.2200000007</v>
          </cell>
        </row>
        <row r="1363">
          <cell r="A1363" t="str">
            <v>1019871997</v>
          </cell>
          <cell r="B1363">
            <v>10</v>
          </cell>
          <cell r="C1363">
            <v>1987</v>
          </cell>
          <cell r="D1363">
            <v>1997</v>
          </cell>
          <cell r="E1363">
            <v>9143392</v>
          </cell>
          <cell r="F1363">
            <v>11127508.060000001</v>
          </cell>
        </row>
        <row r="1364">
          <cell r="A1364" t="str">
            <v>1019871998</v>
          </cell>
          <cell r="B1364">
            <v>10</v>
          </cell>
          <cell r="C1364">
            <v>1987</v>
          </cell>
          <cell r="D1364">
            <v>1998</v>
          </cell>
          <cell r="E1364">
            <v>3799904</v>
          </cell>
          <cell r="F1364">
            <v>4385089.22</v>
          </cell>
        </row>
        <row r="1365">
          <cell r="A1365" t="str">
            <v>1019871999</v>
          </cell>
          <cell r="B1365">
            <v>10</v>
          </cell>
          <cell r="C1365">
            <v>1987</v>
          </cell>
          <cell r="D1365">
            <v>1999</v>
          </cell>
          <cell r="E1365">
            <v>1898438</v>
          </cell>
          <cell r="F1365">
            <v>2082586.49</v>
          </cell>
        </row>
        <row r="1366">
          <cell r="A1366" t="str">
            <v>1019872000</v>
          </cell>
          <cell r="B1366">
            <v>10</v>
          </cell>
          <cell r="C1366">
            <v>1987</v>
          </cell>
          <cell r="D1366">
            <v>2000</v>
          </cell>
          <cell r="E1366">
            <v>1675199</v>
          </cell>
          <cell r="F1366">
            <v>1817590.91</v>
          </cell>
        </row>
        <row r="1367">
          <cell r="A1367" t="str">
            <v>1019872001</v>
          </cell>
          <cell r="B1367">
            <v>10</v>
          </cell>
          <cell r="C1367">
            <v>1987</v>
          </cell>
          <cell r="D1367">
            <v>2001</v>
          </cell>
          <cell r="E1367">
            <v>1485994</v>
          </cell>
          <cell r="F1367">
            <v>1594471.56</v>
          </cell>
        </row>
        <row r="1368">
          <cell r="A1368" t="str">
            <v>1019872002</v>
          </cell>
          <cell r="B1368">
            <v>10</v>
          </cell>
          <cell r="C1368">
            <v>1987</v>
          </cell>
          <cell r="D1368">
            <v>2002</v>
          </cell>
          <cell r="E1368">
            <v>1159071</v>
          </cell>
          <cell r="F1368">
            <v>1177616.1399999999</v>
          </cell>
        </row>
        <row r="1369">
          <cell r="A1369" t="str">
            <v>101988.</v>
          </cell>
          <cell r="B1369">
            <v>10</v>
          </cell>
          <cell r="C1369">
            <v>1988</v>
          </cell>
          <cell r="D1369" t="str">
            <v>.</v>
          </cell>
          <cell r="E1369" t="str">
            <v>.</v>
          </cell>
          <cell r="F1369" t="str">
            <v>.</v>
          </cell>
        </row>
        <row r="1370">
          <cell r="A1370" t="str">
            <v>1019881988</v>
          </cell>
          <cell r="B1370">
            <v>10</v>
          </cell>
          <cell r="C1370">
            <v>1988</v>
          </cell>
          <cell r="D1370">
            <v>1988</v>
          </cell>
          <cell r="E1370">
            <v>2495116</v>
          </cell>
          <cell r="F1370">
            <v>9478945.6799999997</v>
          </cell>
        </row>
        <row r="1371">
          <cell r="A1371" t="str">
            <v>1019881989</v>
          </cell>
          <cell r="B1371">
            <v>10</v>
          </cell>
          <cell r="C1371">
            <v>1988</v>
          </cell>
          <cell r="D1371">
            <v>1989</v>
          </cell>
          <cell r="E1371">
            <v>15234817</v>
          </cell>
          <cell r="F1371">
            <v>48157256.539999999</v>
          </cell>
        </row>
        <row r="1372">
          <cell r="A1372" t="str">
            <v>1019881990</v>
          </cell>
          <cell r="B1372">
            <v>10</v>
          </cell>
          <cell r="C1372">
            <v>1988</v>
          </cell>
          <cell r="D1372">
            <v>1990</v>
          </cell>
          <cell r="E1372">
            <v>19594266</v>
          </cell>
          <cell r="F1372">
            <v>52865329.670000002</v>
          </cell>
        </row>
        <row r="1373">
          <cell r="A1373" t="str">
            <v>1019881991</v>
          </cell>
          <cell r="B1373">
            <v>10</v>
          </cell>
          <cell r="C1373">
            <v>1988</v>
          </cell>
          <cell r="D1373">
            <v>1991</v>
          </cell>
          <cell r="E1373">
            <v>26611462.5</v>
          </cell>
          <cell r="F1373">
            <v>60328185.490000002</v>
          </cell>
        </row>
        <row r="1374">
          <cell r="A1374" t="str">
            <v>1019881992</v>
          </cell>
          <cell r="B1374">
            <v>10</v>
          </cell>
          <cell r="C1374">
            <v>1988</v>
          </cell>
          <cell r="D1374">
            <v>1992</v>
          </cell>
          <cell r="E1374">
            <v>21781218</v>
          </cell>
          <cell r="F1374">
            <v>44106966.450000003</v>
          </cell>
        </row>
        <row r="1375">
          <cell r="A1375" t="str">
            <v>1019881993</v>
          </cell>
          <cell r="B1375">
            <v>10</v>
          </cell>
          <cell r="C1375">
            <v>1988</v>
          </cell>
          <cell r="D1375">
            <v>1993</v>
          </cell>
          <cell r="E1375">
            <v>21516108</v>
          </cell>
          <cell r="F1375">
            <v>39266897.100000001</v>
          </cell>
        </row>
        <row r="1376">
          <cell r="A1376" t="str">
            <v>1019881994</v>
          </cell>
          <cell r="B1376">
            <v>10</v>
          </cell>
          <cell r="C1376">
            <v>1988</v>
          </cell>
          <cell r="D1376">
            <v>1994</v>
          </cell>
          <cell r="E1376">
            <v>15641575</v>
          </cell>
          <cell r="F1376">
            <v>25417559.379999999</v>
          </cell>
        </row>
        <row r="1377">
          <cell r="A1377" t="str">
            <v>1019881995</v>
          </cell>
          <cell r="B1377">
            <v>10</v>
          </cell>
          <cell r="C1377">
            <v>1988</v>
          </cell>
          <cell r="D1377">
            <v>1995</v>
          </cell>
          <cell r="E1377">
            <v>14556401</v>
          </cell>
          <cell r="F1377">
            <v>21499804.280000001</v>
          </cell>
        </row>
        <row r="1378">
          <cell r="A1378" t="str">
            <v>1019881996</v>
          </cell>
          <cell r="B1378">
            <v>10</v>
          </cell>
          <cell r="C1378">
            <v>1988</v>
          </cell>
          <cell r="D1378">
            <v>1996</v>
          </cell>
          <cell r="E1378">
            <v>10270437</v>
          </cell>
          <cell r="F1378">
            <v>13618599.460000001</v>
          </cell>
        </row>
        <row r="1379">
          <cell r="A1379" t="str">
            <v>1019881997</v>
          </cell>
          <cell r="B1379">
            <v>10</v>
          </cell>
          <cell r="C1379">
            <v>1988</v>
          </cell>
          <cell r="D1379">
            <v>1997</v>
          </cell>
          <cell r="E1379">
            <v>8901576.5</v>
          </cell>
          <cell r="F1379">
            <v>10833218.6</v>
          </cell>
        </row>
        <row r="1380">
          <cell r="A1380" t="str">
            <v>1019881998</v>
          </cell>
          <cell r="B1380">
            <v>10</v>
          </cell>
          <cell r="C1380">
            <v>1988</v>
          </cell>
          <cell r="D1380">
            <v>1998</v>
          </cell>
          <cell r="E1380">
            <v>10731514</v>
          </cell>
          <cell r="F1380">
            <v>12384167.16</v>
          </cell>
        </row>
        <row r="1381">
          <cell r="A1381" t="str">
            <v>1019881999</v>
          </cell>
          <cell r="B1381">
            <v>10</v>
          </cell>
          <cell r="C1381">
            <v>1988</v>
          </cell>
          <cell r="D1381">
            <v>1999</v>
          </cell>
          <cell r="E1381">
            <v>4753266</v>
          </cell>
          <cell r="F1381">
            <v>5214332.8</v>
          </cell>
        </row>
        <row r="1382">
          <cell r="A1382" t="str">
            <v>1019882000</v>
          </cell>
          <cell r="B1382">
            <v>10</v>
          </cell>
          <cell r="C1382">
            <v>1988</v>
          </cell>
          <cell r="D1382">
            <v>2000</v>
          </cell>
          <cell r="E1382">
            <v>1428180</v>
          </cell>
          <cell r="F1382">
            <v>1549575.3</v>
          </cell>
        </row>
        <row r="1383">
          <cell r="A1383" t="str">
            <v>1019882001</v>
          </cell>
          <cell r="B1383">
            <v>10</v>
          </cell>
          <cell r="C1383">
            <v>1988</v>
          </cell>
          <cell r="D1383">
            <v>2001</v>
          </cell>
          <cell r="E1383">
            <v>400275</v>
          </cell>
          <cell r="F1383">
            <v>429495.07</v>
          </cell>
        </row>
        <row r="1384">
          <cell r="A1384" t="str">
            <v>1019882002</v>
          </cell>
          <cell r="B1384">
            <v>10</v>
          </cell>
          <cell r="C1384">
            <v>1988</v>
          </cell>
          <cell r="D1384">
            <v>2002</v>
          </cell>
          <cell r="E1384">
            <v>2427725</v>
          </cell>
          <cell r="F1384">
            <v>2466568.6</v>
          </cell>
        </row>
        <row r="1385">
          <cell r="A1385" t="str">
            <v>101989.</v>
          </cell>
          <cell r="B1385">
            <v>10</v>
          </cell>
          <cell r="C1385">
            <v>1989</v>
          </cell>
          <cell r="D1385" t="str">
            <v>.</v>
          </cell>
          <cell r="E1385" t="str">
            <v>.</v>
          </cell>
          <cell r="F1385" t="str">
            <v>.</v>
          </cell>
        </row>
        <row r="1386">
          <cell r="A1386" t="str">
            <v>1019891989</v>
          </cell>
          <cell r="B1386">
            <v>10</v>
          </cell>
          <cell r="C1386">
            <v>1989</v>
          </cell>
          <cell r="D1386">
            <v>1989</v>
          </cell>
          <cell r="E1386">
            <v>2937666</v>
          </cell>
          <cell r="F1386">
            <v>9285962.2300000004</v>
          </cell>
        </row>
        <row r="1387">
          <cell r="A1387" t="str">
            <v>1019891990</v>
          </cell>
          <cell r="B1387">
            <v>10</v>
          </cell>
          <cell r="C1387">
            <v>1989</v>
          </cell>
          <cell r="D1387">
            <v>1990</v>
          </cell>
          <cell r="E1387">
            <v>17424923</v>
          </cell>
          <cell r="F1387">
            <v>47012442.25</v>
          </cell>
        </row>
        <row r="1388">
          <cell r="A1388" t="str">
            <v>1019891991</v>
          </cell>
          <cell r="B1388">
            <v>10</v>
          </cell>
          <cell r="C1388">
            <v>1989</v>
          </cell>
          <cell r="D1388">
            <v>1991</v>
          </cell>
          <cell r="E1388">
            <v>24802639.5</v>
          </cell>
          <cell r="F1388">
            <v>56227583.75</v>
          </cell>
        </row>
        <row r="1389">
          <cell r="A1389" t="str">
            <v>1019891992</v>
          </cell>
          <cell r="B1389">
            <v>10</v>
          </cell>
          <cell r="C1389">
            <v>1989</v>
          </cell>
          <cell r="D1389">
            <v>1992</v>
          </cell>
          <cell r="E1389">
            <v>28048094</v>
          </cell>
          <cell r="F1389">
            <v>56797390.350000001</v>
          </cell>
        </row>
        <row r="1390">
          <cell r="A1390" t="str">
            <v>1019891993</v>
          </cell>
          <cell r="B1390">
            <v>10</v>
          </cell>
          <cell r="C1390">
            <v>1989</v>
          </cell>
          <cell r="D1390">
            <v>1993</v>
          </cell>
          <cell r="E1390">
            <v>24111075</v>
          </cell>
          <cell r="F1390">
            <v>44002711.869999997</v>
          </cell>
        </row>
        <row r="1391">
          <cell r="A1391" t="str">
            <v>1019891994</v>
          </cell>
          <cell r="B1391">
            <v>10</v>
          </cell>
          <cell r="C1391">
            <v>1989</v>
          </cell>
          <cell r="D1391">
            <v>1994</v>
          </cell>
          <cell r="E1391">
            <v>16790869</v>
          </cell>
          <cell r="F1391">
            <v>27285162.129999999</v>
          </cell>
        </row>
        <row r="1392">
          <cell r="A1392" t="str">
            <v>1019891995</v>
          </cell>
          <cell r="B1392">
            <v>10</v>
          </cell>
          <cell r="C1392">
            <v>1989</v>
          </cell>
          <cell r="D1392">
            <v>1995</v>
          </cell>
          <cell r="E1392">
            <v>10637871</v>
          </cell>
          <cell r="F1392">
            <v>15712135.470000001</v>
          </cell>
        </row>
        <row r="1393">
          <cell r="A1393" t="str">
            <v>1019891996</v>
          </cell>
          <cell r="B1393">
            <v>10</v>
          </cell>
          <cell r="C1393">
            <v>1989</v>
          </cell>
          <cell r="D1393">
            <v>1996</v>
          </cell>
          <cell r="E1393">
            <v>22588513</v>
          </cell>
          <cell r="F1393">
            <v>29952368.239999998</v>
          </cell>
        </row>
        <row r="1394">
          <cell r="A1394" t="str">
            <v>1019891997</v>
          </cell>
          <cell r="B1394">
            <v>10</v>
          </cell>
          <cell r="C1394">
            <v>1989</v>
          </cell>
          <cell r="D1394">
            <v>1997</v>
          </cell>
          <cell r="E1394">
            <v>12382585.5</v>
          </cell>
          <cell r="F1394">
            <v>15069606.550000001</v>
          </cell>
        </row>
        <row r="1395">
          <cell r="A1395" t="str">
            <v>1019891998</v>
          </cell>
          <cell r="B1395">
            <v>10</v>
          </cell>
          <cell r="C1395">
            <v>1989</v>
          </cell>
          <cell r="D1395">
            <v>1998</v>
          </cell>
          <cell r="E1395">
            <v>3600748</v>
          </cell>
          <cell r="F1395">
            <v>4155263.19</v>
          </cell>
        </row>
        <row r="1396">
          <cell r="A1396" t="str">
            <v>1019891999</v>
          </cell>
          <cell r="B1396">
            <v>10</v>
          </cell>
          <cell r="C1396">
            <v>1989</v>
          </cell>
          <cell r="D1396">
            <v>1999</v>
          </cell>
          <cell r="E1396">
            <v>3518081</v>
          </cell>
          <cell r="F1396">
            <v>3859334.86</v>
          </cell>
        </row>
        <row r="1397">
          <cell r="A1397" t="str">
            <v>1019892000</v>
          </cell>
          <cell r="B1397">
            <v>10</v>
          </cell>
          <cell r="C1397">
            <v>1989</v>
          </cell>
          <cell r="D1397">
            <v>2000</v>
          </cell>
          <cell r="E1397">
            <v>2228740</v>
          </cell>
          <cell r="F1397">
            <v>2418182.9</v>
          </cell>
        </row>
        <row r="1398">
          <cell r="A1398" t="str">
            <v>1019892001</v>
          </cell>
          <cell r="B1398">
            <v>10</v>
          </cell>
          <cell r="C1398">
            <v>1989</v>
          </cell>
          <cell r="D1398">
            <v>2001</v>
          </cell>
          <cell r="E1398">
            <v>8397014</v>
          </cell>
          <cell r="F1398">
            <v>9009996.0199999996</v>
          </cell>
        </row>
        <row r="1399">
          <cell r="A1399" t="str">
            <v>1019892002</v>
          </cell>
          <cell r="B1399">
            <v>10</v>
          </cell>
          <cell r="C1399">
            <v>1989</v>
          </cell>
          <cell r="D1399">
            <v>2002</v>
          </cell>
          <cell r="E1399">
            <v>2008128</v>
          </cell>
          <cell r="F1399">
            <v>2040258.05</v>
          </cell>
        </row>
        <row r="1400">
          <cell r="A1400" t="str">
            <v>101990.</v>
          </cell>
          <cell r="B1400">
            <v>10</v>
          </cell>
          <cell r="C1400">
            <v>1990</v>
          </cell>
          <cell r="D1400" t="str">
            <v>.</v>
          </cell>
          <cell r="E1400" t="str">
            <v>.</v>
          </cell>
          <cell r="F1400" t="str">
            <v>.</v>
          </cell>
        </row>
        <row r="1401">
          <cell r="A1401" t="str">
            <v>1019901990</v>
          </cell>
          <cell r="B1401">
            <v>10</v>
          </cell>
          <cell r="C1401">
            <v>1990</v>
          </cell>
          <cell r="D1401">
            <v>1990</v>
          </cell>
          <cell r="E1401">
            <v>4248401</v>
          </cell>
          <cell r="F1401">
            <v>11462185.9</v>
          </cell>
        </row>
        <row r="1402">
          <cell r="A1402" t="str">
            <v>1019901991</v>
          </cell>
          <cell r="B1402">
            <v>10</v>
          </cell>
          <cell r="C1402">
            <v>1990</v>
          </cell>
          <cell r="D1402">
            <v>1991</v>
          </cell>
          <cell r="E1402">
            <v>23968846.5</v>
          </cell>
          <cell r="F1402">
            <v>54337375.020000003</v>
          </cell>
        </row>
        <row r="1403">
          <cell r="A1403" t="str">
            <v>1019901992</v>
          </cell>
          <cell r="B1403">
            <v>10</v>
          </cell>
          <cell r="C1403">
            <v>1990</v>
          </cell>
          <cell r="D1403">
            <v>1992</v>
          </cell>
          <cell r="E1403">
            <v>30593754</v>
          </cell>
          <cell r="F1403">
            <v>61952351.850000001</v>
          </cell>
        </row>
        <row r="1404">
          <cell r="A1404" t="str">
            <v>1019901993</v>
          </cell>
          <cell r="B1404">
            <v>10</v>
          </cell>
          <cell r="C1404">
            <v>1990</v>
          </cell>
          <cell r="D1404">
            <v>1993</v>
          </cell>
          <cell r="E1404">
            <v>34733051.5</v>
          </cell>
          <cell r="F1404">
            <v>63387818.990000002</v>
          </cell>
        </row>
        <row r="1405">
          <cell r="A1405" t="str">
            <v>1019901994</v>
          </cell>
          <cell r="B1405">
            <v>10</v>
          </cell>
          <cell r="C1405">
            <v>1990</v>
          </cell>
          <cell r="D1405">
            <v>1994</v>
          </cell>
          <cell r="E1405">
            <v>27665019</v>
          </cell>
          <cell r="F1405">
            <v>44955655.880000003</v>
          </cell>
        </row>
        <row r="1406">
          <cell r="A1406" t="str">
            <v>1019901995</v>
          </cell>
          <cell r="B1406">
            <v>10</v>
          </cell>
          <cell r="C1406">
            <v>1990</v>
          </cell>
          <cell r="D1406">
            <v>1995</v>
          </cell>
          <cell r="E1406">
            <v>22250490</v>
          </cell>
          <cell r="F1406">
            <v>32863973.73</v>
          </cell>
        </row>
        <row r="1407">
          <cell r="A1407" t="str">
            <v>1019901996</v>
          </cell>
          <cell r="B1407">
            <v>10</v>
          </cell>
          <cell r="C1407">
            <v>1990</v>
          </cell>
          <cell r="D1407">
            <v>1996</v>
          </cell>
          <cell r="E1407">
            <v>23633248</v>
          </cell>
          <cell r="F1407">
            <v>31337686.850000001</v>
          </cell>
        </row>
        <row r="1408">
          <cell r="A1408" t="str">
            <v>1019901997</v>
          </cell>
          <cell r="B1408">
            <v>10</v>
          </cell>
          <cell r="C1408">
            <v>1990</v>
          </cell>
          <cell r="D1408">
            <v>1997</v>
          </cell>
          <cell r="E1408">
            <v>19652483</v>
          </cell>
          <cell r="F1408">
            <v>23917071.809999999</v>
          </cell>
        </row>
        <row r="1409">
          <cell r="A1409" t="str">
            <v>1019901998</v>
          </cell>
          <cell r="B1409">
            <v>10</v>
          </cell>
          <cell r="C1409">
            <v>1990</v>
          </cell>
          <cell r="D1409">
            <v>1998</v>
          </cell>
          <cell r="E1409">
            <v>18048625.600000001</v>
          </cell>
          <cell r="F1409">
            <v>20828113.940000001</v>
          </cell>
        </row>
        <row r="1410">
          <cell r="A1410" t="str">
            <v>1019901999</v>
          </cell>
          <cell r="B1410">
            <v>10</v>
          </cell>
          <cell r="C1410">
            <v>1990</v>
          </cell>
          <cell r="D1410">
            <v>1999</v>
          </cell>
          <cell r="E1410">
            <v>9016293.75</v>
          </cell>
          <cell r="F1410">
            <v>9890874.2400000002</v>
          </cell>
        </row>
        <row r="1411">
          <cell r="A1411" t="str">
            <v>1019902000</v>
          </cell>
          <cell r="B1411">
            <v>10</v>
          </cell>
          <cell r="C1411">
            <v>1990</v>
          </cell>
          <cell r="D1411">
            <v>2000</v>
          </cell>
          <cell r="E1411">
            <v>9904127.5999999996</v>
          </cell>
          <cell r="F1411">
            <v>10745978.449999999</v>
          </cell>
        </row>
        <row r="1412">
          <cell r="A1412" t="str">
            <v>1019902001</v>
          </cell>
          <cell r="B1412">
            <v>10</v>
          </cell>
          <cell r="C1412">
            <v>1990</v>
          </cell>
          <cell r="D1412">
            <v>2001</v>
          </cell>
          <cell r="E1412">
            <v>4137147.73</v>
          </cell>
          <cell r="F1412">
            <v>4439159.51</v>
          </cell>
        </row>
        <row r="1413">
          <cell r="A1413" t="str">
            <v>1019902002</v>
          </cell>
          <cell r="B1413">
            <v>10</v>
          </cell>
          <cell r="C1413">
            <v>1990</v>
          </cell>
          <cell r="D1413">
            <v>2002</v>
          </cell>
          <cell r="E1413">
            <v>1948443.17</v>
          </cell>
          <cell r="F1413">
            <v>1979618.26</v>
          </cell>
        </row>
        <row r="1414">
          <cell r="A1414" t="str">
            <v>101991.</v>
          </cell>
          <cell r="B1414">
            <v>10</v>
          </cell>
          <cell r="C1414">
            <v>1991</v>
          </cell>
          <cell r="D1414" t="str">
            <v>.</v>
          </cell>
          <cell r="E1414" t="str">
            <v>.</v>
          </cell>
          <cell r="F1414" t="str">
            <v>.</v>
          </cell>
        </row>
        <row r="1415">
          <cell r="A1415" t="str">
            <v>1019911991</v>
          </cell>
          <cell r="B1415">
            <v>10</v>
          </cell>
          <cell r="C1415">
            <v>1991</v>
          </cell>
          <cell r="D1415">
            <v>1991</v>
          </cell>
          <cell r="E1415">
            <v>6885035</v>
          </cell>
          <cell r="F1415">
            <v>15608374.34</v>
          </cell>
        </row>
        <row r="1416">
          <cell r="A1416" t="str">
            <v>1019911992</v>
          </cell>
          <cell r="B1416">
            <v>10</v>
          </cell>
          <cell r="C1416">
            <v>1991</v>
          </cell>
          <cell r="D1416">
            <v>1992</v>
          </cell>
          <cell r="E1416">
            <v>29885029</v>
          </cell>
          <cell r="F1416">
            <v>60517183.719999999</v>
          </cell>
        </row>
        <row r="1417">
          <cell r="A1417" t="str">
            <v>1019911993</v>
          </cell>
          <cell r="B1417">
            <v>10</v>
          </cell>
          <cell r="C1417">
            <v>1991</v>
          </cell>
          <cell r="D1417">
            <v>1993</v>
          </cell>
          <cell r="E1417">
            <v>40934843.5</v>
          </cell>
          <cell r="F1417">
            <v>74706089.390000001</v>
          </cell>
        </row>
        <row r="1418">
          <cell r="A1418" t="str">
            <v>1019911994</v>
          </cell>
          <cell r="B1418">
            <v>10</v>
          </cell>
          <cell r="C1418">
            <v>1991</v>
          </cell>
          <cell r="D1418">
            <v>1994</v>
          </cell>
          <cell r="E1418">
            <v>40273698.5</v>
          </cell>
          <cell r="F1418">
            <v>65444760.060000002</v>
          </cell>
        </row>
        <row r="1419">
          <cell r="A1419" t="str">
            <v>1019911995</v>
          </cell>
          <cell r="B1419">
            <v>10</v>
          </cell>
          <cell r="C1419">
            <v>1991</v>
          </cell>
          <cell r="D1419">
            <v>1995</v>
          </cell>
          <cell r="E1419">
            <v>29049211.5</v>
          </cell>
          <cell r="F1419">
            <v>42905685.390000001</v>
          </cell>
        </row>
        <row r="1420">
          <cell r="A1420" t="str">
            <v>1019911996</v>
          </cell>
          <cell r="B1420">
            <v>10</v>
          </cell>
          <cell r="C1420">
            <v>1991</v>
          </cell>
          <cell r="D1420">
            <v>1996</v>
          </cell>
          <cell r="E1420">
            <v>37672570.5</v>
          </cell>
          <cell r="F1420">
            <v>49953828.479999997</v>
          </cell>
        </row>
        <row r="1421">
          <cell r="A1421" t="str">
            <v>1019911997</v>
          </cell>
          <cell r="B1421">
            <v>10</v>
          </cell>
          <cell r="C1421">
            <v>1991</v>
          </cell>
          <cell r="D1421">
            <v>1997</v>
          </cell>
          <cell r="E1421">
            <v>30113746.5</v>
          </cell>
          <cell r="F1421">
            <v>36648429.490000002</v>
          </cell>
        </row>
        <row r="1422">
          <cell r="A1422" t="str">
            <v>1019911998</v>
          </cell>
          <cell r="B1422">
            <v>10</v>
          </cell>
          <cell r="C1422">
            <v>1991</v>
          </cell>
          <cell r="D1422">
            <v>1998</v>
          </cell>
          <cell r="E1422">
            <v>29454388.649999999</v>
          </cell>
          <cell r="F1422">
            <v>33990364.5</v>
          </cell>
        </row>
        <row r="1423">
          <cell r="A1423" t="str">
            <v>1019911999</v>
          </cell>
          <cell r="B1423">
            <v>10</v>
          </cell>
          <cell r="C1423">
            <v>1991</v>
          </cell>
          <cell r="D1423">
            <v>1999</v>
          </cell>
          <cell r="E1423">
            <v>25104491.789999999</v>
          </cell>
          <cell r="F1423">
            <v>27539627.489999998</v>
          </cell>
        </row>
        <row r="1424">
          <cell r="A1424" t="str">
            <v>1019912000</v>
          </cell>
          <cell r="B1424">
            <v>10</v>
          </cell>
          <cell r="C1424">
            <v>1991</v>
          </cell>
          <cell r="D1424">
            <v>2000</v>
          </cell>
          <cell r="E1424">
            <v>6420109</v>
          </cell>
          <cell r="F1424">
            <v>6965818.2599999998</v>
          </cell>
        </row>
        <row r="1425">
          <cell r="A1425" t="str">
            <v>1019912001</v>
          </cell>
          <cell r="B1425">
            <v>10</v>
          </cell>
          <cell r="C1425">
            <v>1991</v>
          </cell>
          <cell r="D1425">
            <v>2001</v>
          </cell>
          <cell r="E1425">
            <v>4899447.13</v>
          </cell>
          <cell r="F1425">
            <v>5257106.7699999996</v>
          </cell>
        </row>
        <row r="1426">
          <cell r="A1426" t="str">
            <v>1019912002</v>
          </cell>
          <cell r="B1426">
            <v>10</v>
          </cell>
          <cell r="C1426">
            <v>1991</v>
          </cell>
          <cell r="D1426">
            <v>2002</v>
          </cell>
          <cell r="E1426">
            <v>7667046.8700000001</v>
          </cell>
          <cell r="F1426">
            <v>7789719.6200000001</v>
          </cell>
        </row>
        <row r="1427">
          <cell r="A1427" t="str">
            <v>101992.</v>
          </cell>
          <cell r="B1427">
            <v>10</v>
          </cell>
          <cell r="C1427">
            <v>1992</v>
          </cell>
          <cell r="D1427" t="str">
            <v>.</v>
          </cell>
          <cell r="E1427" t="str">
            <v>.</v>
          </cell>
          <cell r="F1427" t="str">
            <v>.</v>
          </cell>
        </row>
        <row r="1428">
          <cell r="A1428" t="str">
            <v>1019921991</v>
          </cell>
          <cell r="B1428">
            <v>10</v>
          </cell>
          <cell r="C1428">
            <v>1992</v>
          </cell>
          <cell r="D1428">
            <v>1991</v>
          </cell>
          <cell r="E1428">
            <v>396</v>
          </cell>
          <cell r="F1428">
            <v>897.73</v>
          </cell>
        </row>
        <row r="1429">
          <cell r="A1429" t="str">
            <v>1019921992</v>
          </cell>
          <cell r="B1429">
            <v>10</v>
          </cell>
          <cell r="C1429">
            <v>1992</v>
          </cell>
          <cell r="D1429">
            <v>1992</v>
          </cell>
          <cell r="E1429">
            <v>7870895</v>
          </cell>
          <cell r="F1429">
            <v>15938562.369999999</v>
          </cell>
        </row>
        <row r="1430">
          <cell r="A1430" t="str">
            <v>1019921993</v>
          </cell>
          <cell r="B1430">
            <v>10</v>
          </cell>
          <cell r="C1430">
            <v>1992</v>
          </cell>
          <cell r="D1430">
            <v>1993</v>
          </cell>
          <cell r="E1430">
            <v>34567292.5</v>
          </cell>
          <cell r="F1430">
            <v>63085308.810000002</v>
          </cell>
        </row>
        <row r="1431">
          <cell r="A1431" t="str">
            <v>1019921994</v>
          </cell>
          <cell r="B1431">
            <v>10</v>
          </cell>
          <cell r="C1431">
            <v>1992</v>
          </cell>
          <cell r="D1431">
            <v>1994</v>
          </cell>
          <cell r="E1431">
            <v>41314180.5</v>
          </cell>
          <cell r="F1431">
            <v>67135543.310000002</v>
          </cell>
        </row>
        <row r="1432">
          <cell r="A1432" t="str">
            <v>1019921995</v>
          </cell>
          <cell r="B1432">
            <v>10</v>
          </cell>
          <cell r="C1432">
            <v>1992</v>
          </cell>
          <cell r="D1432">
            <v>1995</v>
          </cell>
          <cell r="E1432">
            <v>41104720.5</v>
          </cell>
          <cell r="F1432">
            <v>60711672.18</v>
          </cell>
        </row>
        <row r="1433">
          <cell r="A1433" t="str">
            <v>1019921996</v>
          </cell>
          <cell r="B1433">
            <v>10</v>
          </cell>
          <cell r="C1433">
            <v>1992</v>
          </cell>
          <cell r="D1433">
            <v>1996</v>
          </cell>
          <cell r="E1433">
            <v>44806980</v>
          </cell>
          <cell r="F1433">
            <v>59414055.479999997</v>
          </cell>
        </row>
        <row r="1434">
          <cell r="A1434" t="str">
            <v>1019921997</v>
          </cell>
          <cell r="B1434">
            <v>10</v>
          </cell>
          <cell r="C1434">
            <v>1992</v>
          </cell>
          <cell r="D1434">
            <v>1997</v>
          </cell>
          <cell r="E1434">
            <v>30235184.050000001</v>
          </cell>
          <cell r="F1434">
            <v>36796218.990000002</v>
          </cell>
        </row>
        <row r="1435">
          <cell r="A1435" t="str">
            <v>1019921998</v>
          </cell>
          <cell r="B1435">
            <v>10</v>
          </cell>
          <cell r="C1435">
            <v>1992</v>
          </cell>
          <cell r="D1435">
            <v>1998</v>
          </cell>
          <cell r="E1435">
            <v>37950709.299999997</v>
          </cell>
          <cell r="F1435">
            <v>43795118.530000001</v>
          </cell>
        </row>
        <row r="1436">
          <cell r="A1436" t="str">
            <v>1019921999</v>
          </cell>
          <cell r="B1436">
            <v>10</v>
          </cell>
          <cell r="C1436">
            <v>1992</v>
          </cell>
          <cell r="D1436">
            <v>1999</v>
          </cell>
          <cell r="E1436">
            <v>31558044</v>
          </cell>
          <cell r="F1436">
            <v>34619174.270000003</v>
          </cell>
        </row>
        <row r="1437">
          <cell r="A1437" t="str">
            <v>1019922000</v>
          </cell>
          <cell r="B1437">
            <v>10</v>
          </cell>
          <cell r="C1437">
            <v>1992</v>
          </cell>
          <cell r="D1437">
            <v>2000</v>
          </cell>
          <cell r="E1437">
            <v>17214602.93</v>
          </cell>
          <cell r="F1437">
            <v>18677844.18</v>
          </cell>
        </row>
        <row r="1438">
          <cell r="A1438" t="str">
            <v>1019922001</v>
          </cell>
          <cell r="B1438">
            <v>10</v>
          </cell>
          <cell r="C1438">
            <v>1992</v>
          </cell>
          <cell r="D1438">
            <v>2001</v>
          </cell>
          <cell r="E1438">
            <v>10070884.4</v>
          </cell>
          <cell r="F1438">
            <v>10806058.960000001</v>
          </cell>
        </row>
        <row r="1439">
          <cell r="A1439" t="str">
            <v>1019922002</v>
          </cell>
          <cell r="B1439">
            <v>10</v>
          </cell>
          <cell r="C1439">
            <v>1992</v>
          </cell>
          <cell r="D1439">
            <v>2002</v>
          </cell>
          <cell r="E1439">
            <v>14027026.68</v>
          </cell>
          <cell r="F1439">
            <v>14251459.109999999</v>
          </cell>
        </row>
        <row r="1440">
          <cell r="A1440" t="str">
            <v>101993.</v>
          </cell>
          <cell r="B1440">
            <v>10</v>
          </cell>
          <cell r="C1440">
            <v>1993</v>
          </cell>
          <cell r="D1440" t="str">
            <v>.</v>
          </cell>
          <cell r="E1440" t="str">
            <v>.</v>
          </cell>
          <cell r="F1440" t="str">
            <v>.</v>
          </cell>
        </row>
        <row r="1441">
          <cell r="A1441" t="str">
            <v>1019931993</v>
          </cell>
          <cell r="B1441">
            <v>10</v>
          </cell>
          <cell r="C1441">
            <v>1993</v>
          </cell>
          <cell r="D1441">
            <v>1993</v>
          </cell>
          <cell r="E1441">
            <v>9242447.5</v>
          </cell>
          <cell r="F1441">
            <v>16867466.690000001</v>
          </cell>
        </row>
        <row r="1442">
          <cell r="A1442" t="str">
            <v>1019931994</v>
          </cell>
          <cell r="B1442">
            <v>10</v>
          </cell>
          <cell r="C1442">
            <v>1993</v>
          </cell>
          <cell r="D1442">
            <v>1994</v>
          </cell>
          <cell r="E1442">
            <v>41252299</v>
          </cell>
          <cell r="F1442">
            <v>67034985.880000003</v>
          </cell>
        </row>
        <row r="1443">
          <cell r="A1443" t="str">
            <v>1019931995</v>
          </cell>
          <cell r="B1443">
            <v>10</v>
          </cell>
          <cell r="C1443">
            <v>1993</v>
          </cell>
          <cell r="D1443">
            <v>1995</v>
          </cell>
          <cell r="E1443">
            <v>48584662</v>
          </cell>
          <cell r="F1443">
            <v>71759545.769999996</v>
          </cell>
        </row>
        <row r="1444">
          <cell r="A1444" t="str">
            <v>1019931996</v>
          </cell>
          <cell r="B1444">
            <v>10</v>
          </cell>
          <cell r="C1444">
            <v>1993</v>
          </cell>
          <cell r="D1444">
            <v>1996</v>
          </cell>
          <cell r="E1444">
            <v>49176205</v>
          </cell>
          <cell r="F1444">
            <v>65207647.829999998</v>
          </cell>
        </row>
        <row r="1445">
          <cell r="A1445" t="str">
            <v>1019931997</v>
          </cell>
          <cell r="B1445">
            <v>10</v>
          </cell>
          <cell r="C1445">
            <v>1993</v>
          </cell>
          <cell r="D1445">
            <v>1997</v>
          </cell>
          <cell r="E1445">
            <v>56651212</v>
          </cell>
          <cell r="F1445">
            <v>68944525</v>
          </cell>
        </row>
        <row r="1446">
          <cell r="A1446" t="str">
            <v>1019931998</v>
          </cell>
          <cell r="B1446">
            <v>10</v>
          </cell>
          <cell r="C1446">
            <v>1993</v>
          </cell>
          <cell r="D1446">
            <v>1998</v>
          </cell>
          <cell r="E1446">
            <v>44073518</v>
          </cell>
          <cell r="F1446">
            <v>50860839.770000003</v>
          </cell>
        </row>
        <row r="1447">
          <cell r="A1447" t="str">
            <v>1019931999</v>
          </cell>
          <cell r="B1447">
            <v>10</v>
          </cell>
          <cell r="C1447">
            <v>1993</v>
          </cell>
          <cell r="D1447">
            <v>1999</v>
          </cell>
          <cell r="E1447">
            <v>32327605.879999999</v>
          </cell>
          <cell r="F1447">
            <v>35463383.649999999</v>
          </cell>
        </row>
        <row r="1448">
          <cell r="A1448" t="str">
            <v>1019932000</v>
          </cell>
          <cell r="B1448">
            <v>10</v>
          </cell>
          <cell r="C1448">
            <v>1993</v>
          </cell>
          <cell r="D1448">
            <v>2000</v>
          </cell>
          <cell r="E1448">
            <v>22708806.829999998</v>
          </cell>
          <cell r="F1448">
            <v>24639055.41</v>
          </cell>
        </row>
        <row r="1449">
          <cell r="A1449" t="str">
            <v>1019932001</v>
          </cell>
          <cell r="B1449">
            <v>10</v>
          </cell>
          <cell r="C1449">
            <v>1993</v>
          </cell>
          <cell r="D1449">
            <v>2001</v>
          </cell>
          <cell r="E1449">
            <v>18070872.050000001</v>
          </cell>
          <cell r="F1449">
            <v>19390045.710000001</v>
          </cell>
        </row>
        <row r="1450">
          <cell r="A1450" t="str">
            <v>1019932002</v>
          </cell>
          <cell r="B1450">
            <v>10</v>
          </cell>
          <cell r="C1450">
            <v>1993</v>
          </cell>
          <cell r="D1450">
            <v>2002</v>
          </cell>
          <cell r="E1450">
            <v>23533623.91</v>
          </cell>
          <cell r="F1450">
            <v>23910161.890000001</v>
          </cell>
        </row>
        <row r="1451">
          <cell r="A1451" t="str">
            <v>101994.</v>
          </cell>
          <cell r="B1451">
            <v>10</v>
          </cell>
          <cell r="C1451">
            <v>1994</v>
          </cell>
          <cell r="D1451" t="str">
            <v>.</v>
          </cell>
          <cell r="E1451" t="str">
            <v>.</v>
          </cell>
          <cell r="F1451" t="str">
            <v>.</v>
          </cell>
        </row>
        <row r="1452">
          <cell r="A1452" t="str">
            <v>1019941994</v>
          </cell>
          <cell r="B1452">
            <v>10</v>
          </cell>
          <cell r="C1452">
            <v>1994</v>
          </cell>
          <cell r="D1452">
            <v>1994</v>
          </cell>
          <cell r="E1452">
            <v>9451570.5</v>
          </cell>
          <cell r="F1452">
            <v>15358802.060000001</v>
          </cell>
        </row>
        <row r="1453">
          <cell r="A1453" t="str">
            <v>1019941995</v>
          </cell>
          <cell r="B1453">
            <v>10</v>
          </cell>
          <cell r="C1453">
            <v>1994</v>
          </cell>
          <cell r="D1453">
            <v>1995</v>
          </cell>
          <cell r="E1453">
            <v>49499468</v>
          </cell>
          <cell r="F1453">
            <v>73110714.239999995</v>
          </cell>
        </row>
        <row r="1454">
          <cell r="A1454" t="str">
            <v>1019941996</v>
          </cell>
          <cell r="B1454">
            <v>10</v>
          </cell>
          <cell r="C1454">
            <v>1994</v>
          </cell>
          <cell r="D1454">
            <v>1996</v>
          </cell>
          <cell r="E1454">
            <v>53193130</v>
          </cell>
          <cell r="F1454">
            <v>70534090.379999995</v>
          </cell>
        </row>
        <row r="1455">
          <cell r="A1455" t="str">
            <v>1019941997</v>
          </cell>
          <cell r="B1455">
            <v>10</v>
          </cell>
          <cell r="C1455">
            <v>1994</v>
          </cell>
          <cell r="D1455">
            <v>1997</v>
          </cell>
          <cell r="E1455">
            <v>56217293</v>
          </cell>
          <cell r="F1455">
            <v>68416445.579999998</v>
          </cell>
        </row>
        <row r="1456">
          <cell r="A1456" t="str">
            <v>1019941998</v>
          </cell>
          <cell r="B1456">
            <v>10</v>
          </cell>
          <cell r="C1456">
            <v>1994</v>
          </cell>
          <cell r="D1456">
            <v>1998</v>
          </cell>
          <cell r="E1456">
            <v>60583988.780000001</v>
          </cell>
          <cell r="F1456">
            <v>69913923.049999997</v>
          </cell>
        </row>
        <row r="1457">
          <cell r="A1457" t="str">
            <v>1019941999</v>
          </cell>
          <cell r="B1457">
            <v>10</v>
          </cell>
          <cell r="C1457">
            <v>1994</v>
          </cell>
          <cell r="D1457">
            <v>1999</v>
          </cell>
          <cell r="E1457">
            <v>46288125.090000004</v>
          </cell>
          <cell r="F1457">
            <v>50778073.219999999</v>
          </cell>
        </row>
        <row r="1458">
          <cell r="A1458" t="str">
            <v>1019942000</v>
          </cell>
          <cell r="B1458">
            <v>10</v>
          </cell>
          <cell r="C1458">
            <v>1994</v>
          </cell>
          <cell r="D1458">
            <v>2000</v>
          </cell>
          <cell r="E1458">
            <v>39487597.700000003</v>
          </cell>
          <cell r="F1458">
            <v>42844043.5</v>
          </cell>
        </row>
        <row r="1459">
          <cell r="A1459" t="str">
            <v>1019942001</v>
          </cell>
          <cell r="B1459">
            <v>10</v>
          </cell>
          <cell r="C1459">
            <v>1994</v>
          </cell>
          <cell r="D1459">
            <v>2001</v>
          </cell>
          <cell r="E1459">
            <v>41101977.479999997</v>
          </cell>
          <cell r="F1459">
            <v>44102421.840000004</v>
          </cell>
        </row>
        <row r="1460">
          <cell r="A1460" t="str">
            <v>1019942002</v>
          </cell>
          <cell r="B1460">
            <v>10</v>
          </cell>
          <cell r="C1460">
            <v>1994</v>
          </cell>
          <cell r="D1460">
            <v>2002</v>
          </cell>
          <cell r="E1460">
            <v>45002774.079999998</v>
          </cell>
          <cell r="F1460">
            <v>45722818.469999999</v>
          </cell>
        </row>
        <row r="1461">
          <cell r="A1461" t="str">
            <v>101995.</v>
          </cell>
          <cell r="B1461">
            <v>10</v>
          </cell>
          <cell r="C1461">
            <v>1995</v>
          </cell>
          <cell r="D1461" t="str">
            <v>.</v>
          </cell>
          <cell r="E1461" t="str">
            <v>.</v>
          </cell>
          <cell r="F1461" t="str">
            <v>.</v>
          </cell>
        </row>
        <row r="1462">
          <cell r="A1462" t="str">
            <v>1019951995</v>
          </cell>
          <cell r="B1462">
            <v>10</v>
          </cell>
          <cell r="C1462">
            <v>1995</v>
          </cell>
          <cell r="D1462">
            <v>1995</v>
          </cell>
          <cell r="E1462">
            <v>11593357</v>
          </cell>
          <cell r="F1462">
            <v>17123388.289999999</v>
          </cell>
        </row>
        <row r="1463">
          <cell r="A1463" t="str">
            <v>1019951996</v>
          </cell>
          <cell r="B1463">
            <v>10</v>
          </cell>
          <cell r="C1463">
            <v>1995</v>
          </cell>
          <cell r="D1463">
            <v>1996</v>
          </cell>
          <cell r="E1463">
            <v>47051709.5</v>
          </cell>
          <cell r="F1463">
            <v>62390566.799999997</v>
          </cell>
        </row>
        <row r="1464">
          <cell r="A1464" t="str">
            <v>1019951997</v>
          </cell>
          <cell r="B1464">
            <v>10</v>
          </cell>
          <cell r="C1464">
            <v>1995</v>
          </cell>
          <cell r="D1464">
            <v>1997</v>
          </cell>
          <cell r="E1464">
            <v>50782146</v>
          </cell>
          <cell r="F1464">
            <v>61801871.68</v>
          </cell>
        </row>
        <row r="1465">
          <cell r="A1465" t="str">
            <v>1019951998</v>
          </cell>
          <cell r="B1465">
            <v>10</v>
          </cell>
          <cell r="C1465">
            <v>1995</v>
          </cell>
          <cell r="D1465">
            <v>1998</v>
          </cell>
          <cell r="E1465">
            <v>56190184.07</v>
          </cell>
          <cell r="F1465">
            <v>64843472.420000002</v>
          </cell>
        </row>
        <row r="1466">
          <cell r="A1466" t="str">
            <v>1019951999</v>
          </cell>
          <cell r="B1466">
            <v>10</v>
          </cell>
          <cell r="C1466">
            <v>1995</v>
          </cell>
          <cell r="D1466">
            <v>1999</v>
          </cell>
          <cell r="E1466">
            <v>50399808.100000001</v>
          </cell>
          <cell r="F1466">
            <v>55288589.490000002</v>
          </cell>
        </row>
        <row r="1467">
          <cell r="A1467" t="str">
            <v>1019952000</v>
          </cell>
          <cell r="B1467">
            <v>10</v>
          </cell>
          <cell r="C1467">
            <v>1995</v>
          </cell>
          <cell r="D1467">
            <v>2000</v>
          </cell>
          <cell r="E1467">
            <v>46195354.979999997</v>
          </cell>
          <cell r="F1467">
            <v>50121960.149999999</v>
          </cell>
        </row>
        <row r="1468">
          <cell r="A1468" t="str">
            <v>1019952001</v>
          </cell>
          <cell r="B1468">
            <v>10</v>
          </cell>
          <cell r="C1468">
            <v>1995</v>
          </cell>
          <cell r="D1468">
            <v>2001</v>
          </cell>
          <cell r="E1468">
            <v>46776709.57</v>
          </cell>
          <cell r="F1468">
            <v>50191409.369999997</v>
          </cell>
        </row>
        <row r="1469">
          <cell r="A1469" t="str">
            <v>1019952002</v>
          </cell>
          <cell r="B1469">
            <v>10</v>
          </cell>
          <cell r="C1469">
            <v>1995</v>
          </cell>
          <cell r="D1469">
            <v>2002</v>
          </cell>
          <cell r="E1469">
            <v>43454005.060000002</v>
          </cell>
          <cell r="F1469">
            <v>44149269.140000001</v>
          </cell>
        </row>
        <row r="1470">
          <cell r="A1470" t="str">
            <v>101996.</v>
          </cell>
          <cell r="B1470">
            <v>10</v>
          </cell>
          <cell r="C1470">
            <v>1996</v>
          </cell>
          <cell r="D1470" t="str">
            <v>.</v>
          </cell>
          <cell r="E1470" t="str">
            <v>.</v>
          </cell>
          <cell r="F1470" t="str">
            <v>.</v>
          </cell>
        </row>
        <row r="1471">
          <cell r="A1471" t="str">
            <v>1019961996</v>
          </cell>
          <cell r="B1471">
            <v>10</v>
          </cell>
          <cell r="C1471">
            <v>1996</v>
          </cell>
          <cell r="D1471">
            <v>1996</v>
          </cell>
          <cell r="E1471">
            <v>12648954</v>
          </cell>
          <cell r="F1471">
            <v>16772513</v>
          </cell>
        </row>
        <row r="1472">
          <cell r="A1472" t="str">
            <v>1019961997</v>
          </cell>
          <cell r="B1472">
            <v>10</v>
          </cell>
          <cell r="C1472">
            <v>1996</v>
          </cell>
          <cell r="D1472">
            <v>1997</v>
          </cell>
          <cell r="E1472">
            <v>52820330</v>
          </cell>
          <cell r="F1472">
            <v>64282341.609999999</v>
          </cell>
        </row>
        <row r="1473">
          <cell r="A1473" t="str">
            <v>1019961998</v>
          </cell>
          <cell r="B1473">
            <v>10</v>
          </cell>
          <cell r="C1473">
            <v>1996</v>
          </cell>
          <cell r="D1473">
            <v>1998</v>
          </cell>
          <cell r="E1473">
            <v>58374424.079999998</v>
          </cell>
          <cell r="F1473">
            <v>67364085.390000001</v>
          </cell>
        </row>
        <row r="1474">
          <cell r="A1474" t="str">
            <v>1019961999</v>
          </cell>
          <cell r="B1474">
            <v>10</v>
          </cell>
          <cell r="C1474">
            <v>1996</v>
          </cell>
          <cell r="D1474">
            <v>1999</v>
          </cell>
          <cell r="E1474">
            <v>74855099.620000005</v>
          </cell>
          <cell r="F1474">
            <v>82116044.280000001</v>
          </cell>
        </row>
        <row r="1475">
          <cell r="A1475" t="str">
            <v>1019962000</v>
          </cell>
          <cell r="B1475">
            <v>10</v>
          </cell>
          <cell r="C1475">
            <v>1996</v>
          </cell>
          <cell r="D1475">
            <v>2000</v>
          </cell>
          <cell r="E1475">
            <v>50884008.799999997</v>
          </cell>
          <cell r="F1475">
            <v>55209149.549999997</v>
          </cell>
        </row>
        <row r="1476">
          <cell r="A1476" t="str">
            <v>1019962001</v>
          </cell>
          <cell r="B1476">
            <v>10</v>
          </cell>
          <cell r="C1476">
            <v>1996</v>
          </cell>
          <cell r="D1476">
            <v>2001</v>
          </cell>
          <cell r="E1476">
            <v>44566776.509999998</v>
          </cell>
          <cell r="F1476">
            <v>47820151.200000003</v>
          </cell>
        </row>
        <row r="1477">
          <cell r="A1477" t="str">
            <v>1019962002</v>
          </cell>
          <cell r="B1477">
            <v>10</v>
          </cell>
          <cell r="C1477">
            <v>1996</v>
          </cell>
          <cell r="D1477">
            <v>2002</v>
          </cell>
          <cell r="E1477">
            <v>35463231.560000002</v>
          </cell>
          <cell r="F1477">
            <v>36030643.259999998</v>
          </cell>
        </row>
        <row r="1478">
          <cell r="A1478" t="str">
            <v>101997.</v>
          </cell>
          <cell r="B1478">
            <v>10</v>
          </cell>
          <cell r="C1478">
            <v>1997</v>
          </cell>
          <cell r="D1478" t="str">
            <v>.</v>
          </cell>
          <cell r="E1478" t="str">
            <v>.</v>
          </cell>
          <cell r="F1478" t="str">
            <v>.</v>
          </cell>
        </row>
        <row r="1479">
          <cell r="A1479" t="str">
            <v>1019971997</v>
          </cell>
          <cell r="B1479">
            <v>10</v>
          </cell>
          <cell r="C1479">
            <v>1997</v>
          </cell>
          <cell r="D1479">
            <v>1997</v>
          </cell>
          <cell r="E1479">
            <v>14708994</v>
          </cell>
          <cell r="F1479">
            <v>17900845.699999999</v>
          </cell>
        </row>
        <row r="1480">
          <cell r="A1480" t="str">
            <v>1019971998</v>
          </cell>
          <cell r="B1480">
            <v>10</v>
          </cell>
          <cell r="C1480">
            <v>1997</v>
          </cell>
          <cell r="D1480">
            <v>1998</v>
          </cell>
          <cell r="E1480">
            <v>57446484.219999999</v>
          </cell>
          <cell r="F1480">
            <v>66293242.789999999</v>
          </cell>
        </row>
        <row r="1481">
          <cell r="A1481" t="str">
            <v>1019971999</v>
          </cell>
          <cell r="B1481">
            <v>10</v>
          </cell>
          <cell r="C1481">
            <v>1997</v>
          </cell>
          <cell r="D1481">
            <v>1999</v>
          </cell>
          <cell r="E1481">
            <v>63299403.100000001</v>
          </cell>
          <cell r="F1481">
            <v>69439445.200000003</v>
          </cell>
        </row>
        <row r="1482">
          <cell r="A1482" t="str">
            <v>1019972000</v>
          </cell>
          <cell r="B1482">
            <v>10</v>
          </cell>
          <cell r="C1482">
            <v>1997</v>
          </cell>
          <cell r="D1482">
            <v>2000</v>
          </cell>
          <cell r="E1482">
            <v>64456065.539999999</v>
          </cell>
          <cell r="F1482">
            <v>69934831.109999999</v>
          </cell>
        </row>
        <row r="1483">
          <cell r="A1483" t="str">
            <v>1019972001</v>
          </cell>
          <cell r="B1483">
            <v>10</v>
          </cell>
          <cell r="C1483">
            <v>1997</v>
          </cell>
          <cell r="D1483">
            <v>2001</v>
          </cell>
          <cell r="E1483">
            <v>52509654.560000002</v>
          </cell>
          <cell r="F1483">
            <v>56342859.340000004</v>
          </cell>
        </row>
        <row r="1484">
          <cell r="A1484" t="str">
            <v>1019972002</v>
          </cell>
          <cell r="B1484">
            <v>10</v>
          </cell>
          <cell r="C1484">
            <v>1997</v>
          </cell>
          <cell r="D1484">
            <v>2002</v>
          </cell>
          <cell r="E1484">
            <v>41924019.43</v>
          </cell>
          <cell r="F1484">
            <v>42594803.740000002</v>
          </cell>
        </row>
        <row r="1485">
          <cell r="A1485" t="str">
            <v>101998.</v>
          </cell>
          <cell r="B1485">
            <v>10</v>
          </cell>
          <cell r="C1485">
            <v>1998</v>
          </cell>
          <cell r="D1485" t="str">
            <v>.</v>
          </cell>
          <cell r="E1485" t="str">
            <v>.</v>
          </cell>
          <cell r="F1485" t="str">
            <v>.</v>
          </cell>
        </row>
        <row r="1486">
          <cell r="A1486" t="str">
            <v>1019981998</v>
          </cell>
          <cell r="B1486">
            <v>10</v>
          </cell>
          <cell r="C1486">
            <v>1998</v>
          </cell>
          <cell r="D1486">
            <v>1998</v>
          </cell>
          <cell r="E1486">
            <v>15938480.6</v>
          </cell>
          <cell r="F1486">
            <v>18393006.609999999</v>
          </cell>
        </row>
        <row r="1487">
          <cell r="A1487" t="str">
            <v>1019981999</v>
          </cell>
          <cell r="B1487">
            <v>10</v>
          </cell>
          <cell r="C1487">
            <v>1998</v>
          </cell>
          <cell r="D1487">
            <v>1999</v>
          </cell>
          <cell r="E1487">
            <v>68328709.890000001</v>
          </cell>
          <cell r="F1487">
            <v>74956594.75</v>
          </cell>
        </row>
        <row r="1488">
          <cell r="A1488" t="str">
            <v>1019982000</v>
          </cell>
          <cell r="B1488">
            <v>10</v>
          </cell>
          <cell r="C1488">
            <v>1998</v>
          </cell>
          <cell r="D1488">
            <v>2000</v>
          </cell>
          <cell r="E1488">
            <v>64498711.979999997</v>
          </cell>
          <cell r="F1488">
            <v>69981102.5</v>
          </cell>
        </row>
        <row r="1489">
          <cell r="A1489" t="str">
            <v>1019982001</v>
          </cell>
          <cell r="B1489">
            <v>10</v>
          </cell>
          <cell r="C1489">
            <v>1998</v>
          </cell>
          <cell r="D1489">
            <v>2001</v>
          </cell>
          <cell r="E1489">
            <v>65672091.780000001</v>
          </cell>
          <cell r="F1489">
            <v>70466154.480000004</v>
          </cell>
        </row>
        <row r="1490">
          <cell r="A1490" t="str">
            <v>1019982002</v>
          </cell>
          <cell r="B1490">
            <v>10</v>
          </cell>
          <cell r="C1490">
            <v>1998</v>
          </cell>
          <cell r="D1490">
            <v>2002</v>
          </cell>
          <cell r="E1490">
            <v>66472689.969999999</v>
          </cell>
          <cell r="F1490">
            <v>67536253.010000005</v>
          </cell>
        </row>
        <row r="1491">
          <cell r="A1491" t="str">
            <v>101999.</v>
          </cell>
          <cell r="B1491">
            <v>10</v>
          </cell>
          <cell r="C1491">
            <v>1999</v>
          </cell>
          <cell r="D1491" t="str">
            <v>.</v>
          </cell>
          <cell r="E1491" t="str">
            <v>.</v>
          </cell>
          <cell r="F1491" t="str">
            <v>.</v>
          </cell>
        </row>
        <row r="1492">
          <cell r="A1492" t="str">
            <v>1019991999</v>
          </cell>
          <cell r="B1492">
            <v>10</v>
          </cell>
          <cell r="C1492">
            <v>1999</v>
          </cell>
          <cell r="D1492">
            <v>1999</v>
          </cell>
          <cell r="E1492">
            <v>14815597.1</v>
          </cell>
          <cell r="F1492">
            <v>16252710.02</v>
          </cell>
        </row>
        <row r="1493">
          <cell r="A1493" t="str">
            <v>1019992000</v>
          </cell>
          <cell r="B1493">
            <v>10</v>
          </cell>
          <cell r="C1493">
            <v>1999</v>
          </cell>
          <cell r="D1493">
            <v>2000</v>
          </cell>
          <cell r="E1493">
            <v>61528336.130000003</v>
          </cell>
          <cell r="F1493">
            <v>66758244.700000003</v>
          </cell>
        </row>
        <row r="1494">
          <cell r="A1494" t="str">
            <v>1019992001</v>
          </cell>
          <cell r="B1494">
            <v>10</v>
          </cell>
          <cell r="C1494">
            <v>1999</v>
          </cell>
          <cell r="D1494">
            <v>2001</v>
          </cell>
          <cell r="E1494">
            <v>61318578.100000001</v>
          </cell>
          <cell r="F1494">
            <v>65794834.299999997</v>
          </cell>
        </row>
        <row r="1495">
          <cell r="A1495" t="str">
            <v>1019992002</v>
          </cell>
          <cell r="B1495">
            <v>10</v>
          </cell>
          <cell r="C1495">
            <v>1999</v>
          </cell>
          <cell r="D1495">
            <v>2002</v>
          </cell>
          <cell r="E1495">
            <v>49186894.020000003</v>
          </cell>
          <cell r="F1495">
            <v>49973884.32</v>
          </cell>
        </row>
        <row r="1496">
          <cell r="A1496" t="str">
            <v>102000.</v>
          </cell>
          <cell r="B1496">
            <v>10</v>
          </cell>
          <cell r="C1496">
            <v>2000</v>
          </cell>
          <cell r="D1496" t="str">
            <v>.</v>
          </cell>
          <cell r="E1496" t="str">
            <v>.</v>
          </cell>
          <cell r="F1496" t="str">
            <v>.</v>
          </cell>
        </row>
        <row r="1497">
          <cell r="A1497" t="str">
            <v>1020002000</v>
          </cell>
          <cell r="B1497">
            <v>10</v>
          </cell>
          <cell r="C1497">
            <v>2000</v>
          </cell>
          <cell r="D1497">
            <v>2000</v>
          </cell>
          <cell r="E1497">
            <v>13157629.76</v>
          </cell>
          <cell r="F1497">
            <v>14276028.289999999</v>
          </cell>
        </row>
        <row r="1498">
          <cell r="A1498" t="str">
            <v>1020002001</v>
          </cell>
          <cell r="B1498">
            <v>10</v>
          </cell>
          <cell r="C1498">
            <v>2000</v>
          </cell>
          <cell r="D1498">
            <v>2001</v>
          </cell>
          <cell r="E1498">
            <v>45600796.890000001</v>
          </cell>
          <cell r="F1498">
            <v>48929655.060000002</v>
          </cell>
        </row>
        <row r="1499">
          <cell r="A1499" t="str">
            <v>1020002002</v>
          </cell>
          <cell r="B1499">
            <v>10</v>
          </cell>
          <cell r="C1499">
            <v>2000</v>
          </cell>
          <cell r="D1499">
            <v>2002</v>
          </cell>
          <cell r="E1499">
            <v>42641120.759999998</v>
          </cell>
          <cell r="F1499">
            <v>43323378.689999998</v>
          </cell>
        </row>
        <row r="1500">
          <cell r="A1500" t="str">
            <v>102001.</v>
          </cell>
          <cell r="B1500">
            <v>10</v>
          </cell>
          <cell r="C1500">
            <v>2001</v>
          </cell>
          <cell r="D1500" t="str">
            <v>.</v>
          </cell>
          <cell r="E1500" t="str">
            <v>.</v>
          </cell>
          <cell r="F1500" t="str">
            <v>.</v>
          </cell>
        </row>
        <row r="1501">
          <cell r="A1501" t="str">
            <v>1020012001</v>
          </cell>
          <cell r="B1501">
            <v>10</v>
          </cell>
          <cell r="C1501">
            <v>2001</v>
          </cell>
          <cell r="D1501">
            <v>2001</v>
          </cell>
          <cell r="E1501">
            <v>9531968</v>
          </cell>
          <cell r="F1501">
            <v>10227801.66</v>
          </cell>
        </row>
        <row r="1502">
          <cell r="A1502" t="str">
            <v>1020012002</v>
          </cell>
          <cell r="B1502">
            <v>10</v>
          </cell>
          <cell r="C1502">
            <v>2001</v>
          </cell>
          <cell r="D1502">
            <v>2002</v>
          </cell>
          <cell r="E1502">
            <v>37887380.119999997</v>
          </cell>
          <cell r="F1502">
            <v>38493578.200000003</v>
          </cell>
        </row>
        <row r="1503">
          <cell r="A1503" t="str">
            <v>102002.</v>
          </cell>
          <cell r="B1503">
            <v>10</v>
          </cell>
          <cell r="C1503">
            <v>2002</v>
          </cell>
          <cell r="D1503" t="str">
            <v>.</v>
          </cell>
          <cell r="E1503" t="str">
            <v>.</v>
          </cell>
          <cell r="F1503" t="str">
            <v>.</v>
          </cell>
        </row>
        <row r="1504">
          <cell r="A1504" t="str">
            <v>1020022002</v>
          </cell>
          <cell r="B1504">
            <v>10</v>
          </cell>
          <cell r="C1504">
            <v>2002</v>
          </cell>
          <cell r="D1504">
            <v>2002</v>
          </cell>
          <cell r="E1504">
            <v>7602983</v>
          </cell>
          <cell r="F1504">
            <v>7724630.7300000004</v>
          </cell>
        </row>
        <row r="1505">
          <cell r="A1505" t="str">
            <v>1119921998</v>
          </cell>
          <cell r="B1505">
            <v>11</v>
          </cell>
          <cell r="C1505">
            <v>1992</v>
          </cell>
          <cell r="D1505">
            <v>1998</v>
          </cell>
          <cell r="E1505">
            <v>352</v>
          </cell>
          <cell r="F1505">
            <v>406.21</v>
          </cell>
        </row>
        <row r="1506">
          <cell r="A1506" t="str">
            <v>1119921999</v>
          </cell>
          <cell r="B1506">
            <v>11</v>
          </cell>
          <cell r="C1506">
            <v>1992</v>
          </cell>
          <cell r="D1506">
            <v>1999</v>
          </cell>
          <cell r="E1506">
            <v>8703</v>
          </cell>
          <cell r="F1506">
            <v>9547.19</v>
          </cell>
        </row>
        <row r="1507">
          <cell r="A1507" t="str">
            <v>1119922001</v>
          </cell>
          <cell r="B1507">
            <v>11</v>
          </cell>
          <cell r="C1507">
            <v>1992</v>
          </cell>
          <cell r="D1507">
            <v>2001</v>
          </cell>
          <cell r="E1507">
            <v>-600</v>
          </cell>
          <cell r="F1507">
            <v>-643.79999999999995</v>
          </cell>
        </row>
        <row r="1508">
          <cell r="A1508" t="str">
            <v>1119932001</v>
          </cell>
          <cell r="B1508">
            <v>11</v>
          </cell>
          <cell r="C1508">
            <v>1993</v>
          </cell>
          <cell r="D1508">
            <v>2001</v>
          </cell>
          <cell r="E1508">
            <v>2000</v>
          </cell>
          <cell r="F1508">
            <v>2146</v>
          </cell>
        </row>
        <row r="1509">
          <cell r="A1509" t="str">
            <v>1119932002</v>
          </cell>
          <cell r="B1509">
            <v>11</v>
          </cell>
          <cell r="C1509">
            <v>1993</v>
          </cell>
          <cell r="D1509">
            <v>2002</v>
          </cell>
          <cell r="E1509">
            <v>9500</v>
          </cell>
          <cell r="F1509">
            <v>9652</v>
          </cell>
        </row>
        <row r="1510">
          <cell r="A1510" t="str">
            <v>111994.</v>
          </cell>
          <cell r="B1510">
            <v>11</v>
          </cell>
          <cell r="C1510">
            <v>1994</v>
          </cell>
          <cell r="D1510" t="str">
            <v>.</v>
          </cell>
          <cell r="E1510" t="str">
            <v>.</v>
          </cell>
          <cell r="F1510" t="str">
            <v>.</v>
          </cell>
        </row>
        <row r="1511">
          <cell r="A1511" t="str">
            <v>1119942000</v>
          </cell>
          <cell r="B1511">
            <v>11</v>
          </cell>
          <cell r="C1511">
            <v>1994</v>
          </cell>
          <cell r="D1511">
            <v>2000</v>
          </cell>
          <cell r="E1511">
            <v>146</v>
          </cell>
          <cell r="F1511">
            <v>158.41</v>
          </cell>
        </row>
        <row r="1512">
          <cell r="A1512" t="str">
            <v>1119942001</v>
          </cell>
          <cell r="B1512">
            <v>11</v>
          </cell>
          <cell r="C1512">
            <v>1994</v>
          </cell>
          <cell r="D1512">
            <v>2001</v>
          </cell>
          <cell r="E1512">
            <v>11682</v>
          </cell>
          <cell r="F1512">
            <v>12534.79</v>
          </cell>
        </row>
        <row r="1513">
          <cell r="A1513" t="str">
            <v>1119942002</v>
          </cell>
          <cell r="B1513">
            <v>11</v>
          </cell>
          <cell r="C1513">
            <v>1994</v>
          </cell>
          <cell r="D1513">
            <v>2002</v>
          </cell>
          <cell r="E1513">
            <v>1547</v>
          </cell>
          <cell r="F1513">
            <v>1571.75</v>
          </cell>
        </row>
        <row r="1514">
          <cell r="A1514" t="str">
            <v>111995.</v>
          </cell>
          <cell r="B1514">
            <v>11</v>
          </cell>
          <cell r="C1514">
            <v>1995</v>
          </cell>
          <cell r="D1514" t="str">
            <v>.</v>
          </cell>
          <cell r="E1514" t="str">
            <v>.</v>
          </cell>
          <cell r="F1514" t="str">
            <v>.</v>
          </cell>
        </row>
        <row r="1515">
          <cell r="A1515" t="str">
            <v>1119951995</v>
          </cell>
          <cell r="B1515">
            <v>11</v>
          </cell>
          <cell r="C1515">
            <v>1995</v>
          </cell>
          <cell r="D1515">
            <v>1995</v>
          </cell>
          <cell r="E1515">
            <v>2412</v>
          </cell>
          <cell r="F1515">
            <v>3562.52</v>
          </cell>
        </row>
        <row r="1516">
          <cell r="A1516" t="str">
            <v>1119951996</v>
          </cell>
          <cell r="B1516">
            <v>11</v>
          </cell>
          <cell r="C1516">
            <v>1995</v>
          </cell>
          <cell r="D1516">
            <v>1996</v>
          </cell>
          <cell r="E1516">
            <v>5205</v>
          </cell>
          <cell r="F1516">
            <v>6901.83</v>
          </cell>
        </row>
        <row r="1517">
          <cell r="A1517" t="str">
            <v>1119951997</v>
          </cell>
          <cell r="B1517">
            <v>11</v>
          </cell>
          <cell r="C1517">
            <v>1995</v>
          </cell>
          <cell r="D1517">
            <v>1997</v>
          </cell>
          <cell r="E1517">
            <v>2271</v>
          </cell>
          <cell r="F1517">
            <v>2763.81</v>
          </cell>
        </row>
        <row r="1518">
          <cell r="A1518" t="str">
            <v>1119951998</v>
          </cell>
          <cell r="B1518">
            <v>11</v>
          </cell>
          <cell r="C1518">
            <v>1995</v>
          </cell>
          <cell r="D1518">
            <v>1998</v>
          </cell>
          <cell r="E1518">
            <v>551</v>
          </cell>
          <cell r="F1518">
            <v>635.85</v>
          </cell>
        </row>
        <row r="1519">
          <cell r="A1519" t="str">
            <v>1119951999</v>
          </cell>
          <cell r="B1519">
            <v>11</v>
          </cell>
          <cell r="C1519">
            <v>1995</v>
          </cell>
          <cell r="D1519">
            <v>1999</v>
          </cell>
          <cell r="E1519">
            <v>471</v>
          </cell>
          <cell r="F1519">
            <v>516.69000000000005</v>
          </cell>
        </row>
        <row r="1520">
          <cell r="A1520" t="str">
            <v>1119952000</v>
          </cell>
          <cell r="B1520">
            <v>11</v>
          </cell>
          <cell r="C1520">
            <v>1995</v>
          </cell>
          <cell r="D1520">
            <v>2000</v>
          </cell>
          <cell r="E1520">
            <v>5098</v>
          </cell>
          <cell r="F1520">
            <v>5531.33</v>
          </cell>
        </row>
        <row r="1521">
          <cell r="A1521" t="str">
            <v>1119952001</v>
          </cell>
          <cell r="B1521">
            <v>11</v>
          </cell>
          <cell r="C1521">
            <v>1995</v>
          </cell>
          <cell r="D1521">
            <v>2001</v>
          </cell>
          <cell r="E1521">
            <v>3000</v>
          </cell>
          <cell r="F1521">
            <v>3219</v>
          </cell>
        </row>
        <row r="1522">
          <cell r="A1522" t="str">
            <v>1119952002</v>
          </cell>
          <cell r="B1522">
            <v>11</v>
          </cell>
          <cell r="C1522">
            <v>1995</v>
          </cell>
          <cell r="D1522">
            <v>2002</v>
          </cell>
          <cell r="E1522">
            <v>7700</v>
          </cell>
          <cell r="F1522">
            <v>7823.2</v>
          </cell>
        </row>
        <row r="1523">
          <cell r="A1523" t="str">
            <v>111996.</v>
          </cell>
          <cell r="B1523">
            <v>11</v>
          </cell>
          <cell r="C1523">
            <v>1996</v>
          </cell>
          <cell r="D1523" t="str">
            <v>.</v>
          </cell>
          <cell r="E1523" t="str">
            <v>.</v>
          </cell>
          <cell r="F1523" t="str">
            <v>.</v>
          </cell>
        </row>
        <row r="1524">
          <cell r="A1524" t="str">
            <v>1119961997</v>
          </cell>
          <cell r="B1524">
            <v>11</v>
          </cell>
          <cell r="C1524">
            <v>1996</v>
          </cell>
          <cell r="D1524">
            <v>1997</v>
          </cell>
          <cell r="E1524">
            <v>264</v>
          </cell>
          <cell r="F1524">
            <v>321.29000000000002</v>
          </cell>
        </row>
        <row r="1525">
          <cell r="A1525" t="str">
            <v>1119961999</v>
          </cell>
          <cell r="B1525">
            <v>11</v>
          </cell>
          <cell r="C1525">
            <v>1996</v>
          </cell>
          <cell r="D1525">
            <v>1999</v>
          </cell>
          <cell r="E1525">
            <v>2151</v>
          </cell>
          <cell r="F1525">
            <v>2359.65</v>
          </cell>
        </row>
        <row r="1526">
          <cell r="A1526" t="str">
            <v>1119962000</v>
          </cell>
          <cell r="B1526">
            <v>11</v>
          </cell>
          <cell r="C1526">
            <v>1996</v>
          </cell>
          <cell r="D1526">
            <v>2000</v>
          </cell>
          <cell r="E1526">
            <v>7759</v>
          </cell>
          <cell r="F1526">
            <v>8418.51</v>
          </cell>
        </row>
        <row r="1527">
          <cell r="A1527" t="str">
            <v>1119962001</v>
          </cell>
          <cell r="B1527">
            <v>11</v>
          </cell>
          <cell r="C1527">
            <v>1996</v>
          </cell>
          <cell r="D1527">
            <v>2001</v>
          </cell>
          <cell r="E1527">
            <v>19167</v>
          </cell>
          <cell r="F1527">
            <v>20566.189999999999</v>
          </cell>
        </row>
        <row r="1528">
          <cell r="A1528" t="str">
            <v>1119962002</v>
          </cell>
          <cell r="B1528">
            <v>11</v>
          </cell>
          <cell r="C1528">
            <v>1996</v>
          </cell>
          <cell r="D1528">
            <v>2002</v>
          </cell>
          <cell r="E1528">
            <v>12158</v>
          </cell>
          <cell r="F1528">
            <v>12352.53</v>
          </cell>
        </row>
        <row r="1529">
          <cell r="A1529" t="str">
            <v>111997.</v>
          </cell>
          <cell r="B1529">
            <v>11</v>
          </cell>
          <cell r="C1529">
            <v>1997</v>
          </cell>
          <cell r="D1529" t="str">
            <v>.</v>
          </cell>
          <cell r="E1529" t="str">
            <v>.</v>
          </cell>
          <cell r="F1529" t="str">
            <v>.</v>
          </cell>
        </row>
        <row r="1530">
          <cell r="A1530" t="str">
            <v>1119971998</v>
          </cell>
          <cell r="B1530">
            <v>11</v>
          </cell>
          <cell r="C1530">
            <v>1997</v>
          </cell>
          <cell r="D1530">
            <v>1998</v>
          </cell>
          <cell r="E1530">
            <v>5000</v>
          </cell>
          <cell r="F1530">
            <v>5770</v>
          </cell>
        </row>
        <row r="1531">
          <cell r="A1531" t="str">
            <v>1119972000</v>
          </cell>
          <cell r="B1531">
            <v>11</v>
          </cell>
          <cell r="C1531">
            <v>1997</v>
          </cell>
          <cell r="D1531">
            <v>2000</v>
          </cell>
          <cell r="E1531">
            <v>22628</v>
          </cell>
          <cell r="F1531">
            <v>24551.38</v>
          </cell>
        </row>
        <row r="1532">
          <cell r="A1532" t="str">
            <v>1119972001</v>
          </cell>
          <cell r="B1532">
            <v>11</v>
          </cell>
          <cell r="C1532">
            <v>1997</v>
          </cell>
          <cell r="D1532">
            <v>2001</v>
          </cell>
          <cell r="E1532">
            <v>27205</v>
          </cell>
          <cell r="F1532">
            <v>29190.959999999999</v>
          </cell>
        </row>
        <row r="1533">
          <cell r="A1533" t="str">
            <v>1119972002</v>
          </cell>
          <cell r="B1533">
            <v>11</v>
          </cell>
          <cell r="C1533">
            <v>1997</v>
          </cell>
          <cell r="D1533">
            <v>2002</v>
          </cell>
          <cell r="E1533">
            <v>28271</v>
          </cell>
          <cell r="F1533">
            <v>28723.34</v>
          </cell>
        </row>
        <row r="1534">
          <cell r="A1534" t="str">
            <v>111998.</v>
          </cell>
          <cell r="B1534">
            <v>11</v>
          </cell>
          <cell r="C1534">
            <v>1998</v>
          </cell>
          <cell r="D1534" t="str">
            <v>.</v>
          </cell>
          <cell r="E1534" t="str">
            <v>.</v>
          </cell>
          <cell r="F1534" t="str">
            <v>.</v>
          </cell>
        </row>
        <row r="1535">
          <cell r="A1535" t="str">
            <v>1119981998</v>
          </cell>
          <cell r="B1535">
            <v>11</v>
          </cell>
          <cell r="C1535">
            <v>1998</v>
          </cell>
          <cell r="D1535">
            <v>1998</v>
          </cell>
          <cell r="E1535">
            <v>24440</v>
          </cell>
          <cell r="F1535">
            <v>28203.759999999998</v>
          </cell>
        </row>
        <row r="1536">
          <cell r="A1536" t="str">
            <v>1119981999</v>
          </cell>
          <cell r="B1536">
            <v>11</v>
          </cell>
          <cell r="C1536">
            <v>1998</v>
          </cell>
          <cell r="D1536">
            <v>1999</v>
          </cell>
          <cell r="E1536">
            <v>19086</v>
          </cell>
          <cell r="F1536">
            <v>20937.34</v>
          </cell>
        </row>
        <row r="1537">
          <cell r="A1537" t="str">
            <v>1119982000</v>
          </cell>
          <cell r="B1537">
            <v>11</v>
          </cell>
          <cell r="C1537">
            <v>1998</v>
          </cell>
          <cell r="D1537">
            <v>2000</v>
          </cell>
          <cell r="E1537">
            <v>25711</v>
          </cell>
          <cell r="F1537">
            <v>27896.43</v>
          </cell>
        </row>
        <row r="1538">
          <cell r="A1538" t="str">
            <v>1119982001</v>
          </cell>
          <cell r="B1538">
            <v>11</v>
          </cell>
          <cell r="C1538">
            <v>1998</v>
          </cell>
          <cell r="D1538">
            <v>2001</v>
          </cell>
          <cell r="E1538">
            <v>73358</v>
          </cell>
          <cell r="F1538">
            <v>78713.13</v>
          </cell>
        </row>
        <row r="1539">
          <cell r="A1539" t="str">
            <v>1119982002</v>
          </cell>
          <cell r="B1539">
            <v>11</v>
          </cell>
          <cell r="C1539">
            <v>1998</v>
          </cell>
          <cell r="D1539">
            <v>2002</v>
          </cell>
          <cell r="E1539">
            <v>160748</v>
          </cell>
          <cell r="F1539">
            <v>163319.97</v>
          </cell>
        </row>
        <row r="1540">
          <cell r="A1540" t="str">
            <v>111999.</v>
          </cell>
          <cell r="B1540">
            <v>11</v>
          </cell>
          <cell r="C1540">
            <v>1999</v>
          </cell>
          <cell r="D1540" t="str">
            <v>.</v>
          </cell>
          <cell r="E1540" t="str">
            <v>.</v>
          </cell>
          <cell r="F1540" t="str">
            <v>.</v>
          </cell>
        </row>
        <row r="1541">
          <cell r="A1541" t="str">
            <v>1119991999</v>
          </cell>
          <cell r="B1541">
            <v>11</v>
          </cell>
          <cell r="C1541">
            <v>1999</v>
          </cell>
          <cell r="D1541">
            <v>1999</v>
          </cell>
          <cell r="E1541">
            <v>2933</v>
          </cell>
          <cell r="F1541">
            <v>3217.5</v>
          </cell>
        </row>
        <row r="1542">
          <cell r="A1542" t="str">
            <v>1119992000</v>
          </cell>
          <cell r="B1542">
            <v>11</v>
          </cell>
          <cell r="C1542">
            <v>1999</v>
          </cell>
          <cell r="D1542">
            <v>2000</v>
          </cell>
          <cell r="E1542">
            <v>275184</v>
          </cell>
          <cell r="F1542">
            <v>298574.64</v>
          </cell>
        </row>
        <row r="1543">
          <cell r="A1543" t="str">
            <v>1119992001</v>
          </cell>
          <cell r="B1543">
            <v>11</v>
          </cell>
          <cell r="C1543">
            <v>1999</v>
          </cell>
          <cell r="D1543">
            <v>2001</v>
          </cell>
          <cell r="E1543">
            <v>1901236</v>
          </cell>
          <cell r="F1543">
            <v>2040026.23</v>
          </cell>
        </row>
        <row r="1544">
          <cell r="A1544" t="str">
            <v>1119992002</v>
          </cell>
          <cell r="B1544">
            <v>11</v>
          </cell>
          <cell r="C1544">
            <v>1999</v>
          </cell>
          <cell r="D1544">
            <v>2002</v>
          </cell>
          <cell r="E1544">
            <v>771996</v>
          </cell>
          <cell r="F1544">
            <v>784347.94</v>
          </cell>
        </row>
        <row r="1545">
          <cell r="A1545" t="str">
            <v>112000.</v>
          </cell>
          <cell r="B1545">
            <v>11</v>
          </cell>
          <cell r="C1545">
            <v>2000</v>
          </cell>
          <cell r="D1545" t="str">
            <v>.</v>
          </cell>
          <cell r="E1545" t="str">
            <v>.</v>
          </cell>
          <cell r="F1545" t="str">
            <v>.</v>
          </cell>
        </row>
        <row r="1546">
          <cell r="A1546" t="str">
            <v>1120002000</v>
          </cell>
          <cell r="B1546">
            <v>11</v>
          </cell>
          <cell r="C1546">
            <v>2000</v>
          </cell>
          <cell r="D1546">
            <v>2000</v>
          </cell>
          <cell r="E1546">
            <v>439950</v>
          </cell>
          <cell r="F1546">
            <v>477345.75</v>
          </cell>
        </row>
        <row r="1547">
          <cell r="A1547" t="str">
            <v>1120002001</v>
          </cell>
          <cell r="B1547">
            <v>11</v>
          </cell>
          <cell r="C1547">
            <v>2000</v>
          </cell>
          <cell r="D1547">
            <v>2001</v>
          </cell>
          <cell r="E1547">
            <v>4863732</v>
          </cell>
          <cell r="F1547">
            <v>5218784.4400000004</v>
          </cell>
        </row>
        <row r="1548">
          <cell r="A1548" t="str">
            <v>1120002002</v>
          </cell>
          <cell r="B1548">
            <v>11</v>
          </cell>
          <cell r="C1548">
            <v>2000</v>
          </cell>
          <cell r="D1548">
            <v>2002</v>
          </cell>
          <cell r="E1548">
            <v>5084933</v>
          </cell>
          <cell r="F1548">
            <v>5166291.93</v>
          </cell>
        </row>
        <row r="1549">
          <cell r="A1549" t="str">
            <v>112001.</v>
          </cell>
          <cell r="B1549">
            <v>11</v>
          </cell>
          <cell r="C1549">
            <v>2001</v>
          </cell>
          <cell r="D1549" t="str">
            <v>.</v>
          </cell>
          <cell r="E1549" t="str">
            <v>.</v>
          </cell>
          <cell r="F1549" t="str">
            <v>.</v>
          </cell>
        </row>
        <row r="1550">
          <cell r="A1550" t="str">
            <v>1120012001</v>
          </cell>
          <cell r="B1550">
            <v>11</v>
          </cell>
          <cell r="C1550">
            <v>2001</v>
          </cell>
          <cell r="D1550">
            <v>2001</v>
          </cell>
          <cell r="E1550">
            <v>1067684</v>
          </cell>
          <cell r="F1550">
            <v>1145624.93</v>
          </cell>
        </row>
        <row r="1551">
          <cell r="A1551" t="str">
            <v>1120012002</v>
          </cell>
          <cell r="B1551">
            <v>11</v>
          </cell>
          <cell r="C1551">
            <v>2001</v>
          </cell>
          <cell r="D1551">
            <v>2002</v>
          </cell>
          <cell r="E1551">
            <v>6468481</v>
          </cell>
          <cell r="F1551">
            <v>6571976.7000000002</v>
          </cell>
        </row>
        <row r="1552">
          <cell r="A1552" t="str">
            <v>112002.</v>
          </cell>
          <cell r="B1552">
            <v>11</v>
          </cell>
          <cell r="C1552">
            <v>2002</v>
          </cell>
          <cell r="D1552" t="str">
            <v>.</v>
          </cell>
          <cell r="E1552" t="str">
            <v>.</v>
          </cell>
          <cell r="F1552" t="str">
            <v>.</v>
          </cell>
        </row>
        <row r="1553">
          <cell r="A1553" t="str">
            <v>1120022002</v>
          </cell>
          <cell r="B1553">
            <v>11</v>
          </cell>
          <cell r="C1553">
            <v>2002</v>
          </cell>
          <cell r="D1553">
            <v>2002</v>
          </cell>
          <cell r="E1553">
            <v>2275674</v>
          </cell>
          <cell r="F1553">
            <v>2312084.7799999998</v>
          </cell>
        </row>
        <row r="1554">
          <cell r="A1554" t="str">
            <v>1219932001</v>
          </cell>
          <cell r="B1554">
            <v>12</v>
          </cell>
          <cell r="C1554">
            <v>1993</v>
          </cell>
          <cell r="D1554">
            <v>2001</v>
          </cell>
          <cell r="E1554">
            <v>222047</v>
          </cell>
          <cell r="F1554">
            <v>238256.43</v>
          </cell>
        </row>
        <row r="1555">
          <cell r="A1555" t="str">
            <v>1219932002</v>
          </cell>
          <cell r="B1555">
            <v>12</v>
          </cell>
          <cell r="C1555">
            <v>1993</v>
          </cell>
          <cell r="D1555">
            <v>2002</v>
          </cell>
          <cell r="E1555">
            <v>330000</v>
          </cell>
          <cell r="F1555">
            <v>335280</v>
          </cell>
        </row>
        <row r="1556">
          <cell r="A1556" t="str">
            <v>121994.</v>
          </cell>
          <cell r="B1556">
            <v>12</v>
          </cell>
          <cell r="C1556">
            <v>1994</v>
          </cell>
          <cell r="D1556" t="str">
            <v>.</v>
          </cell>
          <cell r="E1556" t="str">
            <v>.</v>
          </cell>
          <cell r="F1556" t="str">
            <v>.</v>
          </cell>
        </row>
        <row r="1557">
          <cell r="A1557" t="str">
            <v>1219942001</v>
          </cell>
          <cell r="B1557">
            <v>12</v>
          </cell>
          <cell r="C1557">
            <v>1994</v>
          </cell>
          <cell r="D1557">
            <v>2001</v>
          </cell>
          <cell r="E1557">
            <v>28555</v>
          </cell>
          <cell r="F1557">
            <v>30639.52</v>
          </cell>
        </row>
        <row r="1558">
          <cell r="A1558" t="str">
            <v>1219942002</v>
          </cell>
          <cell r="B1558">
            <v>12</v>
          </cell>
          <cell r="C1558">
            <v>1994</v>
          </cell>
          <cell r="D1558">
            <v>2002</v>
          </cell>
          <cell r="E1558">
            <v>620</v>
          </cell>
          <cell r="F1558">
            <v>629.91999999999996</v>
          </cell>
        </row>
        <row r="1559">
          <cell r="A1559" t="str">
            <v>121995.</v>
          </cell>
          <cell r="B1559">
            <v>12</v>
          </cell>
          <cell r="C1559">
            <v>1995</v>
          </cell>
          <cell r="D1559" t="str">
            <v>.</v>
          </cell>
          <cell r="E1559" t="str">
            <v>.</v>
          </cell>
          <cell r="F1559" t="str">
            <v>.</v>
          </cell>
        </row>
        <row r="1560">
          <cell r="A1560" t="str">
            <v>1219951996</v>
          </cell>
          <cell r="B1560">
            <v>12</v>
          </cell>
          <cell r="C1560">
            <v>1995</v>
          </cell>
          <cell r="D1560">
            <v>1996</v>
          </cell>
          <cell r="E1560">
            <v>28126</v>
          </cell>
          <cell r="F1560">
            <v>37295.08</v>
          </cell>
        </row>
        <row r="1561">
          <cell r="A1561" t="str">
            <v>1219951997</v>
          </cell>
          <cell r="B1561">
            <v>12</v>
          </cell>
          <cell r="C1561">
            <v>1995</v>
          </cell>
          <cell r="D1561">
            <v>1997</v>
          </cell>
          <cell r="E1561">
            <v>12652</v>
          </cell>
          <cell r="F1561">
            <v>15397.48</v>
          </cell>
        </row>
        <row r="1562">
          <cell r="A1562" t="str">
            <v>1219951998</v>
          </cell>
          <cell r="B1562">
            <v>12</v>
          </cell>
          <cell r="C1562">
            <v>1995</v>
          </cell>
          <cell r="D1562">
            <v>1998</v>
          </cell>
          <cell r="E1562">
            <v>5753</v>
          </cell>
          <cell r="F1562">
            <v>6638.96</v>
          </cell>
        </row>
        <row r="1563">
          <cell r="A1563" t="str">
            <v>1219951999</v>
          </cell>
          <cell r="B1563">
            <v>12</v>
          </cell>
          <cell r="C1563">
            <v>1995</v>
          </cell>
          <cell r="D1563">
            <v>1999</v>
          </cell>
          <cell r="E1563">
            <v>128561</v>
          </cell>
          <cell r="F1563">
            <v>141031.42000000001</v>
          </cell>
        </row>
        <row r="1564">
          <cell r="A1564" t="str">
            <v>1219952000</v>
          </cell>
          <cell r="B1564">
            <v>12</v>
          </cell>
          <cell r="C1564">
            <v>1995</v>
          </cell>
          <cell r="D1564">
            <v>2000</v>
          </cell>
          <cell r="E1564">
            <v>65622</v>
          </cell>
          <cell r="F1564">
            <v>71199.87</v>
          </cell>
        </row>
        <row r="1565">
          <cell r="A1565" t="str">
            <v>1219952001</v>
          </cell>
          <cell r="B1565">
            <v>12</v>
          </cell>
          <cell r="C1565">
            <v>1995</v>
          </cell>
          <cell r="D1565">
            <v>2001</v>
          </cell>
          <cell r="E1565">
            <v>1207</v>
          </cell>
          <cell r="F1565">
            <v>1295.1099999999999</v>
          </cell>
        </row>
        <row r="1566">
          <cell r="A1566" t="str">
            <v>1219952002</v>
          </cell>
          <cell r="B1566">
            <v>12</v>
          </cell>
          <cell r="C1566">
            <v>1995</v>
          </cell>
          <cell r="D1566">
            <v>2002</v>
          </cell>
          <cell r="E1566">
            <v>1042</v>
          </cell>
          <cell r="F1566">
            <v>1058.67</v>
          </cell>
        </row>
        <row r="1567">
          <cell r="A1567" t="str">
            <v>121996.</v>
          </cell>
          <cell r="B1567">
            <v>12</v>
          </cell>
          <cell r="C1567">
            <v>1996</v>
          </cell>
          <cell r="D1567" t="str">
            <v>.</v>
          </cell>
          <cell r="E1567" t="str">
            <v>.</v>
          </cell>
          <cell r="F1567" t="str">
            <v>.</v>
          </cell>
        </row>
        <row r="1568">
          <cell r="A1568" t="str">
            <v>1219961997</v>
          </cell>
          <cell r="B1568">
            <v>12</v>
          </cell>
          <cell r="C1568">
            <v>1996</v>
          </cell>
          <cell r="D1568">
            <v>1997</v>
          </cell>
          <cell r="E1568">
            <v>1891</v>
          </cell>
          <cell r="F1568">
            <v>2301.35</v>
          </cell>
        </row>
        <row r="1569">
          <cell r="A1569" t="str">
            <v>1219961998</v>
          </cell>
          <cell r="B1569">
            <v>12</v>
          </cell>
          <cell r="C1569">
            <v>1996</v>
          </cell>
          <cell r="D1569">
            <v>1998</v>
          </cell>
          <cell r="E1569">
            <v>395</v>
          </cell>
          <cell r="F1569">
            <v>455.83</v>
          </cell>
        </row>
        <row r="1570">
          <cell r="A1570" t="str">
            <v>1219961999</v>
          </cell>
          <cell r="B1570">
            <v>12</v>
          </cell>
          <cell r="C1570">
            <v>1996</v>
          </cell>
          <cell r="D1570">
            <v>1999</v>
          </cell>
          <cell r="E1570">
            <v>2814</v>
          </cell>
          <cell r="F1570">
            <v>3086.96</v>
          </cell>
        </row>
        <row r="1571">
          <cell r="A1571" t="str">
            <v>1219962000</v>
          </cell>
          <cell r="B1571">
            <v>12</v>
          </cell>
          <cell r="C1571">
            <v>1996</v>
          </cell>
          <cell r="D1571">
            <v>2000</v>
          </cell>
          <cell r="E1571">
            <v>18631</v>
          </cell>
          <cell r="F1571">
            <v>20214.63</v>
          </cell>
        </row>
        <row r="1572">
          <cell r="A1572" t="str">
            <v>1219962001</v>
          </cell>
          <cell r="B1572">
            <v>12</v>
          </cell>
          <cell r="C1572">
            <v>1996</v>
          </cell>
          <cell r="D1572">
            <v>2001</v>
          </cell>
          <cell r="E1572">
            <v>203494</v>
          </cell>
          <cell r="F1572">
            <v>218349.06</v>
          </cell>
        </row>
        <row r="1573">
          <cell r="A1573" t="str">
            <v>1219962002</v>
          </cell>
          <cell r="B1573">
            <v>12</v>
          </cell>
          <cell r="C1573">
            <v>1996</v>
          </cell>
          <cell r="D1573">
            <v>2002</v>
          </cell>
          <cell r="E1573">
            <v>17555</v>
          </cell>
          <cell r="F1573">
            <v>17835.88</v>
          </cell>
        </row>
        <row r="1574">
          <cell r="A1574" t="str">
            <v>121997.</v>
          </cell>
          <cell r="B1574">
            <v>12</v>
          </cell>
          <cell r="C1574">
            <v>1997</v>
          </cell>
          <cell r="D1574" t="str">
            <v>.</v>
          </cell>
          <cell r="E1574" t="str">
            <v>.</v>
          </cell>
          <cell r="F1574" t="str">
            <v>.</v>
          </cell>
        </row>
        <row r="1575">
          <cell r="A1575" t="str">
            <v>1219971998</v>
          </cell>
          <cell r="B1575">
            <v>12</v>
          </cell>
          <cell r="C1575">
            <v>1997</v>
          </cell>
          <cell r="D1575">
            <v>1998</v>
          </cell>
          <cell r="E1575">
            <v>8835</v>
          </cell>
          <cell r="F1575">
            <v>10195.59</v>
          </cell>
        </row>
        <row r="1576">
          <cell r="A1576" t="str">
            <v>1219971999</v>
          </cell>
          <cell r="B1576">
            <v>12</v>
          </cell>
          <cell r="C1576">
            <v>1997</v>
          </cell>
          <cell r="D1576">
            <v>1999</v>
          </cell>
          <cell r="E1576">
            <v>123</v>
          </cell>
          <cell r="F1576">
            <v>134.93</v>
          </cell>
        </row>
        <row r="1577">
          <cell r="A1577" t="str">
            <v>1219972000</v>
          </cell>
          <cell r="B1577">
            <v>12</v>
          </cell>
          <cell r="C1577">
            <v>1997</v>
          </cell>
          <cell r="D1577">
            <v>2000</v>
          </cell>
          <cell r="E1577">
            <v>89</v>
          </cell>
          <cell r="F1577">
            <v>96.57</v>
          </cell>
        </row>
        <row r="1578">
          <cell r="A1578" t="str">
            <v>1219972001</v>
          </cell>
          <cell r="B1578">
            <v>12</v>
          </cell>
          <cell r="C1578">
            <v>1997</v>
          </cell>
          <cell r="D1578">
            <v>2001</v>
          </cell>
          <cell r="E1578">
            <v>29885</v>
          </cell>
          <cell r="F1578">
            <v>32066.6</v>
          </cell>
        </row>
        <row r="1579">
          <cell r="A1579" t="str">
            <v>1219972002</v>
          </cell>
          <cell r="B1579">
            <v>12</v>
          </cell>
          <cell r="C1579">
            <v>1997</v>
          </cell>
          <cell r="D1579">
            <v>2002</v>
          </cell>
          <cell r="E1579">
            <v>8224</v>
          </cell>
          <cell r="F1579">
            <v>8355.58</v>
          </cell>
        </row>
        <row r="1580">
          <cell r="A1580" t="str">
            <v>121998.</v>
          </cell>
          <cell r="B1580">
            <v>12</v>
          </cell>
          <cell r="C1580">
            <v>1998</v>
          </cell>
          <cell r="D1580" t="str">
            <v>.</v>
          </cell>
          <cell r="E1580" t="str">
            <v>.</v>
          </cell>
          <cell r="F1580" t="str">
            <v>.</v>
          </cell>
        </row>
        <row r="1581">
          <cell r="A1581" t="str">
            <v>1219981998</v>
          </cell>
          <cell r="B1581">
            <v>12</v>
          </cell>
          <cell r="C1581">
            <v>1998</v>
          </cell>
          <cell r="D1581">
            <v>1998</v>
          </cell>
          <cell r="E1581">
            <v>15356</v>
          </cell>
          <cell r="F1581">
            <v>17720.82</v>
          </cell>
        </row>
        <row r="1582">
          <cell r="A1582" t="str">
            <v>1219981999</v>
          </cell>
          <cell r="B1582">
            <v>12</v>
          </cell>
          <cell r="C1582">
            <v>1998</v>
          </cell>
          <cell r="D1582">
            <v>1999</v>
          </cell>
          <cell r="E1582">
            <v>4252</v>
          </cell>
          <cell r="F1582">
            <v>4664.4399999999996</v>
          </cell>
        </row>
        <row r="1583">
          <cell r="A1583" t="str">
            <v>1219982000</v>
          </cell>
          <cell r="B1583">
            <v>12</v>
          </cell>
          <cell r="C1583">
            <v>1998</v>
          </cell>
          <cell r="D1583">
            <v>2000</v>
          </cell>
          <cell r="E1583">
            <v>46699</v>
          </cell>
          <cell r="F1583">
            <v>50668.42</v>
          </cell>
        </row>
        <row r="1584">
          <cell r="A1584" t="str">
            <v>1219982001</v>
          </cell>
          <cell r="B1584">
            <v>12</v>
          </cell>
          <cell r="C1584">
            <v>1998</v>
          </cell>
          <cell r="D1584">
            <v>2001</v>
          </cell>
          <cell r="E1584">
            <v>82800</v>
          </cell>
          <cell r="F1584">
            <v>88844.4</v>
          </cell>
        </row>
        <row r="1585">
          <cell r="A1585" t="str">
            <v>1219982002</v>
          </cell>
          <cell r="B1585">
            <v>12</v>
          </cell>
          <cell r="C1585">
            <v>1998</v>
          </cell>
          <cell r="D1585">
            <v>2002</v>
          </cell>
          <cell r="E1585">
            <v>122320</v>
          </cell>
          <cell r="F1585">
            <v>124277.12</v>
          </cell>
        </row>
        <row r="1586">
          <cell r="A1586" t="str">
            <v>121999.</v>
          </cell>
          <cell r="B1586">
            <v>12</v>
          </cell>
          <cell r="C1586">
            <v>1999</v>
          </cell>
          <cell r="D1586" t="str">
            <v>.</v>
          </cell>
          <cell r="E1586" t="str">
            <v>.</v>
          </cell>
          <cell r="F1586" t="str">
            <v>.</v>
          </cell>
        </row>
        <row r="1587">
          <cell r="A1587" t="str">
            <v>1219991999</v>
          </cell>
          <cell r="B1587">
            <v>12</v>
          </cell>
          <cell r="C1587">
            <v>1999</v>
          </cell>
          <cell r="D1587">
            <v>1999</v>
          </cell>
          <cell r="E1587">
            <v>383</v>
          </cell>
          <cell r="F1587">
            <v>420.15</v>
          </cell>
        </row>
        <row r="1588">
          <cell r="A1588" t="str">
            <v>1219992000</v>
          </cell>
          <cell r="B1588">
            <v>12</v>
          </cell>
          <cell r="C1588">
            <v>1999</v>
          </cell>
          <cell r="D1588">
            <v>2000</v>
          </cell>
          <cell r="E1588">
            <v>33951</v>
          </cell>
          <cell r="F1588">
            <v>36836.83</v>
          </cell>
        </row>
        <row r="1589">
          <cell r="A1589" t="str">
            <v>1219992001</v>
          </cell>
          <cell r="B1589">
            <v>12</v>
          </cell>
          <cell r="C1589">
            <v>1999</v>
          </cell>
          <cell r="D1589">
            <v>2001</v>
          </cell>
          <cell r="E1589">
            <v>273676</v>
          </cell>
          <cell r="F1589">
            <v>293654.34999999998</v>
          </cell>
        </row>
        <row r="1590">
          <cell r="A1590" t="str">
            <v>1219992002</v>
          </cell>
          <cell r="B1590">
            <v>12</v>
          </cell>
          <cell r="C1590">
            <v>1999</v>
          </cell>
          <cell r="D1590">
            <v>2002</v>
          </cell>
          <cell r="E1590">
            <v>277143</v>
          </cell>
          <cell r="F1590">
            <v>281577.28999999998</v>
          </cell>
        </row>
        <row r="1591">
          <cell r="A1591" t="str">
            <v>122000.</v>
          </cell>
          <cell r="B1591">
            <v>12</v>
          </cell>
          <cell r="C1591">
            <v>2000</v>
          </cell>
          <cell r="D1591" t="str">
            <v>.</v>
          </cell>
          <cell r="E1591" t="str">
            <v>.</v>
          </cell>
          <cell r="F1591" t="str">
            <v>.</v>
          </cell>
        </row>
        <row r="1592">
          <cell r="A1592" t="str">
            <v>1220002000</v>
          </cell>
          <cell r="B1592">
            <v>12</v>
          </cell>
          <cell r="C1592">
            <v>2000</v>
          </cell>
          <cell r="D1592">
            <v>2000</v>
          </cell>
          <cell r="E1592">
            <v>80243</v>
          </cell>
          <cell r="F1592">
            <v>87063.65</v>
          </cell>
        </row>
        <row r="1593">
          <cell r="A1593" t="str">
            <v>1220002001</v>
          </cell>
          <cell r="B1593">
            <v>12</v>
          </cell>
          <cell r="C1593">
            <v>2000</v>
          </cell>
          <cell r="D1593">
            <v>2001</v>
          </cell>
          <cell r="E1593">
            <v>1052371</v>
          </cell>
          <cell r="F1593">
            <v>1129194.08</v>
          </cell>
        </row>
        <row r="1594">
          <cell r="A1594" t="str">
            <v>1220002002</v>
          </cell>
          <cell r="B1594">
            <v>12</v>
          </cell>
          <cell r="C1594">
            <v>2000</v>
          </cell>
          <cell r="D1594">
            <v>2002</v>
          </cell>
          <cell r="E1594">
            <v>1061630</v>
          </cell>
          <cell r="F1594">
            <v>1078616.08</v>
          </cell>
        </row>
        <row r="1595">
          <cell r="A1595" t="str">
            <v>122001.</v>
          </cell>
          <cell r="B1595">
            <v>12</v>
          </cell>
          <cell r="C1595">
            <v>2001</v>
          </cell>
          <cell r="D1595" t="str">
            <v>.</v>
          </cell>
          <cell r="E1595" t="str">
            <v>.</v>
          </cell>
          <cell r="F1595" t="str">
            <v>.</v>
          </cell>
        </row>
        <row r="1596">
          <cell r="A1596" t="str">
            <v>1220012001</v>
          </cell>
          <cell r="B1596">
            <v>12</v>
          </cell>
          <cell r="C1596">
            <v>2001</v>
          </cell>
          <cell r="D1596">
            <v>2001</v>
          </cell>
          <cell r="E1596">
            <v>557946</v>
          </cell>
          <cell r="F1596">
            <v>598676.06000000006</v>
          </cell>
        </row>
        <row r="1597">
          <cell r="A1597" t="str">
            <v>1220012002</v>
          </cell>
          <cell r="B1597">
            <v>12</v>
          </cell>
          <cell r="C1597">
            <v>2001</v>
          </cell>
          <cell r="D1597">
            <v>2002</v>
          </cell>
          <cell r="E1597">
            <v>2149635</v>
          </cell>
          <cell r="F1597">
            <v>2184029.16</v>
          </cell>
        </row>
        <row r="1598">
          <cell r="A1598" t="str">
            <v>122002.</v>
          </cell>
          <cell r="B1598">
            <v>12</v>
          </cell>
          <cell r="C1598">
            <v>2002</v>
          </cell>
          <cell r="D1598" t="str">
            <v>.</v>
          </cell>
          <cell r="E1598" t="str">
            <v>.</v>
          </cell>
          <cell r="F1598" t="str">
            <v>.</v>
          </cell>
        </row>
        <row r="1599">
          <cell r="A1599" t="str">
            <v>1220022002</v>
          </cell>
          <cell r="B1599">
            <v>12</v>
          </cell>
          <cell r="C1599">
            <v>2002</v>
          </cell>
          <cell r="D1599">
            <v>2002</v>
          </cell>
          <cell r="E1599">
            <v>375663</v>
          </cell>
          <cell r="F1599">
            <v>381673.61</v>
          </cell>
        </row>
        <row r="1600">
          <cell r="A1600" t="str">
            <v>192000.</v>
          </cell>
          <cell r="B1600">
            <v>19</v>
          </cell>
          <cell r="C1600">
            <v>2000</v>
          </cell>
          <cell r="D1600" t="str">
            <v>.</v>
          </cell>
          <cell r="E1600" t="str">
            <v>.</v>
          </cell>
          <cell r="F1600" t="str">
            <v>.</v>
          </cell>
        </row>
        <row r="1601">
          <cell r="A1601" t="str">
            <v>211977.</v>
          </cell>
          <cell r="B1601">
            <v>21</v>
          </cell>
          <cell r="C1601">
            <v>1977</v>
          </cell>
          <cell r="D1601" t="str">
            <v>.</v>
          </cell>
          <cell r="E1601" t="str">
            <v>.</v>
          </cell>
          <cell r="F1601" t="str">
            <v>.</v>
          </cell>
        </row>
        <row r="1602">
          <cell r="A1602" t="str">
            <v>2119771976</v>
          </cell>
          <cell r="B1602">
            <v>21</v>
          </cell>
          <cell r="C1602">
            <v>1977</v>
          </cell>
          <cell r="D1602">
            <v>1976</v>
          </cell>
          <cell r="E1602">
            <v>4.18</v>
          </cell>
          <cell r="F1602">
            <v>4.18</v>
          </cell>
        </row>
        <row r="1603">
          <cell r="A1603" t="str">
            <v>2119771977</v>
          </cell>
          <cell r="B1603">
            <v>21</v>
          </cell>
          <cell r="C1603">
            <v>1977</v>
          </cell>
          <cell r="D1603">
            <v>1977</v>
          </cell>
          <cell r="E1603">
            <v>316.76</v>
          </cell>
          <cell r="F1603">
            <v>3467357.59</v>
          </cell>
        </row>
        <row r="1604">
          <cell r="A1604" t="str">
            <v>2119771978</v>
          </cell>
          <cell r="B1604">
            <v>21</v>
          </cell>
          <cell r="C1604">
            <v>1977</v>
          </cell>
          <cell r="D1604">
            <v>1978</v>
          </cell>
          <cell r="E1604">
            <v>1114.58</v>
          </cell>
          <cell r="F1604">
            <v>8101601.1500000004</v>
          </cell>
        </row>
        <row r="1605">
          <cell r="A1605" t="str">
            <v>2119771979</v>
          </cell>
          <cell r="B1605">
            <v>21</v>
          </cell>
          <cell r="C1605">
            <v>1977</v>
          </cell>
          <cell r="D1605">
            <v>1979</v>
          </cell>
          <cell r="E1605">
            <v>2677.84</v>
          </cell>
          <cell r="F1605">
            <v>10917165.390000001</v>
          </cell>
        </row>
        <row r="1606">
          <cell r="A1606" t="str">
            <v>2119771980</v>
          </cell>
          <cell r="B1606">
            <v>21</v>
          </cell>
          <cell r="C1606">
            <v>1977</v>
          </cell>
          <cell r="D1606">
            <v>1980</v>
          </cell>
          <cell r="E1606">
            <v>2724.71</v>
          </cell>
          <cell r="F1606">
            <v>4808385.6500000004</v>
          </cell>
        </row>
        <row r="1607">
          <cell r="A1607" t="str">
            <v>2119771981</v>
          </cell>
          <cell r="B1607">
            <v>21</v>
          </cell>
          <cell r="C1607">
            <v>1977</v>
          </cell>
          <cell r="D1607">
            <v>1981</v>
          </cell>
          <cell r="E1607">
            <v>4874.2299999999996</v>
          </cell>
          <cell r="F1607">
            <v>3967579.35</v>
          </cell>
        </row>
        <row r="1608">
          <cell r="A1608" t="str">
            <v>2119771982</v>
          </cell>
          <cell r="B1608">
            <v>21</v>
          </cell>
          <cell r="C1608">
            <v>1977</v>
          </cell>
          <cell r="D1608">
            <v>1982</v>
          </cell>
          <cell r="E1608">
            <v>9084.43</v>
          </cell>
          <cell r="F1608">
            <v>3355997.38</v>
          </cell>
        </row>
        <row r="1609">
          <cell r="A1609" t="str">
            <v>2119771983</v>
          </cell>
          <cell r="B1609">
            <v>21</v>
          </cell>
          <cell r="C1609">
            <v>1977</v>
          </cell>
          <cell r="D1609">
            <v>1983</v>
          </cell>
          <cell r="E1609">
            <v>16056.94</v>
          </cell>
          <cell r="F1609">
            <v>2414674.75</v>
          </cell>
        </row>
        <row r="1610">
          <cell r="A1610" t="str">
            <v>2119771984</v>
          </cell>
          <cell r="B1610">
            <v>21</v>
          </cell>
          <cell r="C1610">
            <v>1977</v>
          </cell>
          <cell r="D1610">
            <v>1984</v>
          </cell>
          <cell r="E1610">
            <v>57024.11</v>
          </cell>
          <cell r="F1610">
            <v>1809831.2</v>
          </cell>
        </row>
        <row r="1611">
          <cell r="A1611" t="str">
            <v>2119771985</v>
          </cell>
          <cell r="B1611">
            <v>21</v>
          </cell>
          <cell r="C1611">
            <v>1977</v>
          </cell>
          <cell r="D1611">
            <v>1985</v>
          </cell>
          <cell r="E1611">
            <v>208849.78</v>
          </cell>
          <cell r="F1611">
            <v>1638008.82</v>
          </cell>
        </row>
        <row r="1612">
          <cell r="A1612" t="str">
            <v>2119771986</v>
          </cell>
          <cell r="B1612">
            <v>21</v>
          </cell>
          <cell r="C1612">
            <v>1977</v>
          </cell>
          <cell r="D1612">
            <v>1986</v>
          </cell>
          <cell r="E1612">
            <v>148647</v>
          </cell>
          <cell r="F1612">
            <v>787234.51</v>
          </cell>
        </row>
        <row r="1613">
          <cell r="A1613" t="str">
            <v>2119771987</v>
          </cell>
          <cell r="B1613">
            <v>21</v>
          </cell>
          <cell r="C1613">
            <v>1977</v>
          </cell>
          <cell r="D1613">
            <v>1987</v>
          </cell>
          <cell r="E1613">
            <v>54662</v>
          </cell>
          <cell r="F1613">
            <v>241551.38</v>
          </cell>
        </row>
        <row r="1614">
          <cell r="A1614" t="str">
            <v>2119771988</v>
          </cell>
          <cell r="B1614">
            <v>21</v>
          </cell>
          <cell r="C1614">
            <v>1977</v>
          </cell>
          <cell r="D1614">
            <v>1988</v>
          </cell>
          <cell r="E1614">
            <v>93420</v>
          </cell>
          <cell r="F1614">
            <v>354902.58</v>
          </cell>
        </row>
        <row r="1615">
          <cell r="A1615" t="str">
            <v>2119771989</v>
          </cell>
          <cell r="B1615">
            <v>21</v>
          </cell>
          <cell r="C1615">
            <v>1977</v>
          </cell>
          <cell r="D1615">
            <v>1989</v>
          </cell>
          <cell r="E1615">
            <v>19712</v>
          </cell>
          <cell r="F1615">
            <v>62309.63</v>
          </cell>
        </row>
        <row r="1616">
          <cell r="A1616" t="str">
            <v>2119771990</v>
          </cell>
          <cell r="B1616">
            <v>21</v>
          </cell>
          <cell r="C1616">
            <v>1977</v>
          </cell>
          <cell r="D1616">
            <v>1990</v>
          </cell>
          <cell r="E1616">
            <v>24997</v>
          </cell>
          <cell r="F1616">
            <v>67441.91</v>
          </cell>
        </row>
        <row r="1617">
          <cell r="A1617" t="str">
            <v>2119771993</v>
          </cell>
          <cell r="B1617">
            <v>21</v>
          </cell>
          <cell r="C1617">
            <v>1977</v>
          </cell>
          <cell r="D1617">
            <v>1993</v>
          </cell>
          <cell r="E1617">
            <v>25786</v>
          </cell>
          <cell r="F1617">
            <v>47059.45</v>
          </cell>
        </row>
        <row r="1618">
          <cell r="A1618" t="str">
            <v>2119771994</v>
          </cell>
          <cell r="B1618">
            <v>21</v>
          </cell>
          <cell r="C1618">
            <v>1977</v>
          </cell>
          <cell r="D1618">
            <v>1994</v>
          </cell>
          <cell r="E1618">
            <v>-3982</v>
          </cell>
          <cell r="F1618">
            <v>-6470.75</v>
          </cell>
        </row>
        <row r="1619">
          <cell r="A1619" t="str">
            <v>2119771995</v>
          </cell>
          <cell r="B1619">
            <v>21</v>
          </cell>
          <cell r="C1619">
            <v>1977</v>
          </cell>
          <cell r="D1619">
            <v>1995</v>
          </cell>
          <cell r="E1619">
            <v>2515</v>
          </cell>
          <cell r="F1619">
            <v>3714.66</v>
          </cell>
        </row>
        <row r="1620">
          <cell r="A1620" t="str">
            <v>2119771996</v>
          </cell>
          <cell r="B1620">
            <v>21</v>
          </cell>
          <cell r="C1620">
            <v>1977</v>
          </cell>
          <cell r="D1620">
            <v>1996</v>
          </cell>
          <cell r="E1620">
            <v>0</v>
          </cell>
          <cell r="F1620">
            <v>0</v>
          </cell>
        </row>
        <row r="1621">
          <cell r="A1621" t="str">
            <v>2119772000</v>
          </cell>
          <cell r="B1621">
            <v>21</v>
          </cell>
          <cell r="C1621">
            <v>1977</v>
          </cell>
          <cell r="D1621">
            <v>2000</v>
          </cell>
          <cell r="E1621">
            <v>819</v>
          </cell>
          <cell r="F1621">
            <v>888.62</v>
          </cell>
        </row>
        <row r="1622">
          <cell r="A1622" t="str">
            <v>211978.</v>
          </cell>
          <cell r="B1622">
            <v>21</v>
          </cell>
          <cell r="C1622">
            <v>1978</v>
          </cell>
          <cell r="D1622" t="str">
            <v>.</v>
          </cell>
          <cell r="E1622" t="str">
            <v>.</v>
          </cell>
          <cell r="F1622" t="str">
            <v>.</v>
          </cell>
        </row>
        <row r="1623">
          <cell r="A1623" t="str">
            <v>2119781978</v>
          </cell>
          <cell r="B1623">
            <v>21</v>
          </cell>
          <cell r="C1623">
            <v>1978</v>
          </cell>
          <cell r="D1623">
            <v>1978</v>
          </cell>
          <cell r="E1623">
            <v>112.82</v>
          </cell>
          <cell r="F1623">
            <v>820060.15</v>
          </cell>
        </row>
        <row r="1624">
          <cell r="A1624" t="str">
            <v>2119781979</v>
          </cell>
          <cell r="B1624">
            <v>21</v>
          </cell>
          <cell r="C1624">
            <v>1978</v>
          </cell>
          <cell r="D1624">
            <v>1979</v>
          </cell>
          <cell r="E1624">
            <v>1012.06</v>
          </cell>
          <cell r="F1624">
            <v>4126021.87</v>
          </cell>
        </row>
        <row r="1625">
          <cell r="A1625" t="str">
            <v>2119781980</v>
          </cell>
          <cell r="B1625">
            <v>21</v>
          </cell>
          <cell r="C1625">
            <v>1978</v>
          </cell>
          <cell r="D1625">
            <v>1980</v>
          </cell>
          <cell r="E1625">
            <v>2475.62</v>
          </cell>
          <cell r="F1625">
            <v>4368808.3099999996</v>
          </cell>
        </row>
        <row r="1626">
          <cell r="A1626" t="str">
            <v>2119781981</v>
          </cell>
          <cell r="B1626">
            <v>21</v>
          </cell>
          <cell r="C1626">
            <v>1978</v>
          </cell>
          <cell r="D1626">
            <v>1981</v>
          </cell>
          <cell r="E1626">
            <v>8162.91</v>
          </cell>
          <cell r="F1626">
            <v>6644535.2699999996</v>
          </cell>
        </row>
        <row r="1627">
          <cell r="A1627" t="str">
            <v>2119781982</v>
          </cell>
          <cell r="B1627">
            <v>21</v>
          </cell>
          <cell r="C1627">
            <v>1978</v>
          </cell>
          <cell r="D1627">
            <v>1982</v>
          </cell>
          <cell r="E1627">
            <v>5988.68</v>
          </cell>
          <cell r="F1627">
            <v>2212356.13</v>
          </cell>
        </row>
        <row r="1628">
          <cell r="A1628" t="str">
            <v>2119781983</v>
          </cell>
          <cell r="B1628">
            <v>21</v>
          </cell>
          <cell r="C1628">
            <v>1978</v>
          </cell>
          <cell r="D1628">
            <v>1983</v>
          </cell>
          <cell r="E1628">
            <v>12234.99</v>
          </cell>
          <cell r="F1628">
            <v>1839922.27</v>
          </cell>
        </row>
        <row r="1629">
          <cell r="A1629" t="str">
            <v>2119781984</v>
          </cell>
          <cell r="B1629">
            <v>21</v>
          </cell>
          <cell r="C1629">
            <v>1978</v>
          </cell>
          <cell r="D1629">
            <v>1984</v>
          </cell>
          <cell r="E1629">
            <v>38737.53</v>
          </cell>
          <cell r="F1629">
            <v>1229451.73</v>
          </cell>
        </row>
        <row r="1630">
          <cell r="A1630" t="str">
            <v>2119781985</v>
          </cell>
          <cell r="B1630">
            <v>21</v>
          </cell>
          <cell r="C1630">
            <v>1978</v>
          </cell>
          <cell r="D1630">
            <v>1985</v>
          </cell>
          <cell r="E1630">
            <v>34397.53</v>
          </cell>
          <cell r="F1630">
            <v>269779.83</v>
          </cell>
        </row>
        <row r="1631">
          <cell r="A1631" t="str">
            <v>2119781986</v>
          </cell>
          <cell r="B1631">
            <v>21</v>
          </cell>
          <cell r="C1631">
            <v>1978</v>
          </cell>
          <cell r="D1631">
            <v>1986</v>
          </cell>
          <cell r="E1631">
            <v>116767</v>
          </cell>
          <cell r="F1631">
            <v>618398.03</v>
          </cell>
        </row>
        <row r="1632">
          <cell r="A1632" t="str">
            <v>2119781987</v>
          </cell>
          <cell r="B1632">
            <v>21</v>
          </cell>
          <cell r="C1632">
            <v>1978</v>
          </cell>
          <cell r="D1632">
            <v>1987</v>
          </cell>
          <cell r="E1632">
            <v>131607</v>
          </cell>
          <cell r="F1632">
            <v>581571.32999999996</v>
          </cell>
        </row>
        <row r="1633">
          <cell r="A1633" t="str">
            <v>2119781988</v>
          </cell>
          <cell r="B1633">
            <v>21</v>
          </cell>
          <cell r="C1633">
            <v>1978</v>
          </cell>
          <cell r="D1633">
            <v>1988</v>
          </cell>
          <cell r="E1633">
            <v>297611</v>
          </cell>
          <cell r="F1633">
            <v>1130624.19</v>
          </cell>
        </row>
        <row r="1634">
          <cell r="A1634" t="str">
            <v>2119781989</v>
          </cell>
          <cell r="B1634">
            <v>21</v>
          </cell>
          <cell r="C1634">
            <v>1978</v>
          </cell>
          <cell r="D1634">
            <v>1989</v>
          </cell>
          <cell r="E1634">
            <v>79538</v>
          </cell>
          <cell r="F1634">
            <v>251419.62</v>
          </cell>
        </row>
        <row r="1635">
          <cell r="A1635" t="str">
            <v>2119781990</v>
          </cell>
          <cell r="B1635">
            <v>21</v>
          </cell>
          <cell r="C1635">
            <v>1978</v>
          </cell>
          <cell r="D1635">
            <v>1990</v>
          </cell>
          <cell r="E1635">
            <v>9714</v>
          </cell>
          <cell r="F1635">
            <v>26208.37</v>
          </cell>
        </row>
        <row r="1636">
          <cell r="A1636" t="str">
            <v>2119781991</v>
          </cell>
          <cell r="B1636">
            <v>21</v>
          </cell>
          <cell r="C1636">
            <v>1978</v>
          </cell>
          <cell r="D1636">
            <v>1991</v>
          </cell>
          <cell r="E1636">
            <v>76969</v>
          </cell>
          <cell r="F1636">
            <v>174488.72</v>
          </cell>
        </row>
        <row r="1637">
          <cell r="A1637" t="str">
            <v>2119781992</v>
          </cell>
          <cell r="B1637">
            <v>21</v>
          </cell>
          <cell r="C1637">
            <v>1978</v>
          </cell>
          <cell r="D1637">
            <v>1992</v>
          </cell>
          <cell r="E1637">
            <v>101352</v>
          </cell>
          <cell r="F1637">
            <v>205237.8</v>
          </cell>
        </row>
        <row r="1638">
          <cell r="A1638" t="str">
            <v>2119781993</v>
          </cell>
          <cell r="B1638">
            <v>21</v>
          </cell>
          <cell r="C1638">
            <v>1978</v>
          </cell>
          <cell r="D1638">
            <v>1993</v>
          </cell>
          <cell r="E1638">
            <v>12214</v>
          </cell>
          <cell r="F1638">
            <v>22290.55</v>
          </cell>
        </row>
        <row r="1639">
          <cell r="A1639" t="str">
            <v>211979.</v>
          </cell>
          <cell r="B1639">
            <v>21</v>
          </cell>
          <cell r="C1639">
            <v>1979</v>
          </cell>
          <cell r="D1639" t="str">
            <v>.</v>
          </cell>
          <cell r="E1639" t="str">
            <v>.</v>
          </cell>
          <cell r="F1639" t="str">
            <v>.</v>
          </cell>
        </row>
        <row r="1640">
          <cell r="A1640" t="str">
            <v>2119791979</v>
          </cell>
          <cell r="B1640">
            <v>21</v>
          </cell>
          <cell r="C1640">
            <v>1979</v>
          </cell>
          <cell r="D1640">
            <v>1979</v>
          </cell>
          <cell r="E1640">
            <v>161.58000000000001</v>
          </cell>
          <cell r="F1640">
            <v>658738.23</v>
          </cell>
        </row>
        <row r="1641">
          <cell r="A1641" t="str">
            <v>2119791980</v>
          </cell>
          <cell r="B1641">
            <v>21</v>
          </cell>
          <cell r="C1641">
            <v>1979</v>
          </cell>
          <cell r="D1641">
            <v>1980</v>
          </cell>
          <cell r="E1641">
            <v>1517.76</v>
          </cell>
          <cell r="F1641">
            <v>2678441.16</v>
          </cell>
        </row>
        <row r="1642">
          <cell r="A1642" t="str">
            <v>2119791981</v>
          </cell>
          <cell r="B1642">
            <v>21</v>
          </cell>
          <cell r="C1642">
            <v>1979</v>
          </cell>
          <cell r="D1642">
            <v>1981</v>
          </cell>
          <cell r="E1642">
            <v>5019.87</v>
          </cell>
          <cell r="F1642">
            <v>4086129</v>
          </cell>
        </row>
        <row r="1643">
          <cell r="A1643" t="str">
            <v>2119791982</v>
          </cell>
          <cell r="B1643">
            <v>21</v>
          </cell>
          <cell r="C1643">
            <v>1979</v>
          </cell>
          <cell r="D1643">
            <v>1982</v>
          </cell>
          <cell r="E1643">
            <v>5785.59</v>
          </cell>
          <cell r="F1643">
            <v>2137330.0099999998</v>
          </cell>
        </row>
        <row r="1644">
          <cell r="A1644" t="str">
            <v>2119791983</v>
          </cell>
          <cell r="B1644">
            <v>21</v>
          </cell>
          <cell r="C1644">
            <v>1979</v>
          </cell>
          <cell r="D1644">
            <v>1983</v>
          </cell>
          <cell r="E1644">
            <v>16017.27</v>
          </cell>
          <cell r="F1644">
            <v>2408709.1</v>
          </cell>
        </row>
        <row r="1645">
          <cell r="A1645" t="str">
            <v>2119791984</v>
          </cell>
          <cell r="B1645">
            <v>21</v>
          </cell>
          <cell r="C1645">
            <v>1979</v>
          </cell>
          <cell r="D1645">
            <v>1984</v>
          </cell>
          <cell r="E1645">
            <v>20446.71</v>
          </cell>
          <cell r="F1645">
            <v>648937.68000000005</v>
          </cell>
        </row>
        <row r="1646">
          <cell r="A1646" t="str">
            <v>2119791985</v>
          </cell>
          <cell r="B1646">
            <v>21</v>
          </cell>
          <cell r="C1646">
            <v>1979</v>
          </cell>
          <cell r="D1646">
            <v>1985</v>
          </cell>
          <cell r="E1646">
            <v>457066.31</v>
          </cell>
          <cell r="F1646">
            <v>3584771.07</v>
          </cell>
        </row>
        <row r="1647">
          <cell r="A1647" t="str">
            <v>2119791986</v>
          </cell>
          <cell r="B1647">
            <v>21</v>
          </cell>
          <cell r="C1647">
            <v>1979</v>
          </cell>
          <cell r="D1647">
            <v>1986</v>
          </cell>
          <cell r="E1647">
            <v>400604</v>
          </cell>
          <cell r="F1647">
            <v>2121598.7799999998</v>
          </cell>
        </row>
        <row r="1648">
          <cell r="A1648" t="str">
            <v>2119791987</v>
          </cell>
          <cell r="B1648">
            <v>21</v>
          </cell>
          <cell r="C1648">
            <v>1979</v>
          </cell>
          <cell r="D1648">
            <v>1987</v>
          </cell>
          <cell r="E1648">
            <v>142347</v>
          </cell>
          <cell r="F1648">
            <v>629031.39</v>
          </cell>
        </row>
        <row r="1649">
          <cell r="A1649" t="str">
            <v>2119791988</v>
          </cell>
          <cell r="B1649">
            <v>21</v>
          </cell>
          <cell r="C1649">
            <v>1979</v>
          </cell>
          <cell r="D1649">
            <v>1988</v>
          </cell>
          <cell r="E1649">
            <v>55458</v>
          </cell>
          <cell r="F1649">
            <v>210684.94</v>
          </cell>
        </row>
        <row r="1650">
          <cell r="A1650" t="str">
            <v>2119791989</v>
          </cell>
          <cell r="B1650">
            <v>21</v>
          </cell>
          <cell r="C1650">
            <v>1979</v>
          </cell>
          <cell r="D1650">
            <v>1989</v>
          </cell>
          <cell r="E1650">
            <v>2018</v>
          </cell>
          <cell r="F1650">
            <v>6378.9</v>
          </cell>
        </row>
        <row r="1651">
          <cell r="A1651" t="str">
            <v>2119791990</v>
          </cell>
          <cell r="B1651">
            <v>21</v>
          </cell>
          <cell r="C1651">
            <v>1979</v>
          </cell>
          <cell r="D1651">
            <v>1990</v>
          </cell>
          <cell r="E1651">
            <v>38710</v>
          </cell>
          <cell r="F1651">
            <v>104439.58</v>
          </cell>
        </row>
        <row r="1652">
          <cell r="A1652" t="str">
            <v>2119791992</v>
          </cell>
          <cell r="B1652">
            <v>21</v>
          </cell>
          <cell r="C1652">
            <v>1979</v>
          </cell>
          <cell r="D1652">
            <v>1992</v>
          </cell>
          <cell r="E1652">
            <v>28245</v>
          </cell>
          <cell r="F1652">
            <v>57196.13</v>
          </cell>
        </row>
        <row r="1653">
          <cell r="A1653" t="str">
            <v>2119791993</v>
          </cell>
          <cell r="B1653">
            <v>21</v>
          </cell>
          <cell r="C1653">
            <v>1979</v>
          </cell>
          <cell r="D1653">
            <v>1993</v>
          </cell>
          <cell r="E1653">
            <v>5522</v>
          </cell>
          <cell r="F1653">
            <v>10077.65</v>
          </cell>
        </row>
        <row r="1654">
          <cell r="A1654" t="str">
            <v>2119791995</v>
          </cell>
          <cell r="B1654">
            <v>21</v>
          </cell>
          <cell r="C1654">
            <v>1979</v>
          </cell>
          <cell r="D1654">
            <v>1995</v>
          </cell>
          <cell r="E1654">
            <v>2998</v>
          </cell>
          <cell r="F1654">
            <v>4428.05</v>
          </cell>
        </row>
        <row r="1655">
          <cell r="A1655" t="str">
            <v>2119791996</v>
          </cell>
          <cell r="B1655">
            <v>21</v>
          </cell>
          <cell r="C1655">
            <v>1979</v>
          </cell>
          <cell r="D1655">
            <v>1996</v>
          </cell>
          <cell r="E1655">
            <v>283010</v>
          </cell>
          <cell r="F1655">
            <v>375271.26</v>
          </cell>
        </row>
        <row r="1656">
          <cell r="A1656" t="str">
            <v>2119791997</v>
          </cell>
          <cell r="B1656">
            <v>21</v>
          </cell>
          <cell r="C1656">
            <v>1979</v>
          </cell>
          <cell r="D1656">
            <v>1997</v>
          </cell>
          <cell r="E1656">
            <v>-332679</v>
          </cell>
          <cell r="F1656">
            <v>-404870.34</v>
          </cell>
        </row>
        <row r="1657">
          <cell r="A1657" t="str">
            <v>211980.</v>
          </cell>
          <cell r="B1657">
            <v>21</v>
          </cell>
          <cell r="C1657">
            <v>1980</v>
          </cell>
          <cell r="D1657" t="str">
            <v>.</v>
          </cell>
          <cell r="E1657" t="str">
            <v>.</v>
          </cell>
          <cell r="F1657" t="str">
            <v>.</v>
          </cell>
        </row>
        <row r="1658">
          <cell r="A1658" t="str">
            <v>2119801980</v>
          </cell>
          <cell r="B1658">
            <v>21</v>
          </cell>
          <cell r="C1658">
            <v>1980</v>
          </cell>
          <cell r="D1658">
            <v>1980</v>
          </cell>
          <cell r="E1658">
            <v>408.01</v>
          </cell>
          <cell r="F1658">
            <v>720028.71</v>
          </cell>
        </row>
        <row r="1659">
          <cell r="A1659" t="str">
            <v>2119801981</v>
          </cell>
          <cell r="B1659">
            <v>21</v>
          </cell>
          <cell r="C1659">
            <v>1980</v>
          </cell>
          <cell r="D1659">
            <v>1981</v>
          </cell>
          <cell r="E1659">
            <v>3635.2</v>
          </cell>
          <cell r="F1659">
            <v>2959020.08</v>
          </cell>
        </row>
        <row r="1660">
          <cell r="A1660" t="str">
            <v>2119801982</v>
          </cell>
          <cell r="B1660">
            <v>21</v>
          </cell>
          <cell r="C1660">
            <v>1980</v>
          </cell>
          <cell r="D1660">
            <v>1982</v>
          </cell>
          <cell r="E1660">
            <v>11048.42</v>
          </cell>
          <cell r="F1660">
            <v>4081540.46</v>
          </cell>
        </row>
        <row r="1661">
          <cell r="A1661" t="str">
            <v>2119801983</v>
          </cell>
          <cell r="B1661">
            <v>21</v>
          </cell>
          <cell r="C1661">
            <v>1980</v>
          </cell>
          <cell r="D1661">
            <v>1983</v>
          </cell>
          <cell r="E1661">
            <v>33893.39</v>
          </cell>
          <cell r="F1661">
            <v>5096955.7699999996</v>
          </cell>
        </row>
        <row r="1662">
          <cell r="A1662" t="str">
            <v>2119801984</v>
          </cell>
          <cell r="B1662">
            <v>21</v>
          </cell>
          <cell r="C1662">
            <v>1980</v>
          </cell>
          <cell r="D1662">
            <v>1984</v>
          </cell>
          <cell r="E1662">
            <v>73241.83</v>
          </cell>
          <cell r="F1662">
            <v>2324549.2000000002</v>
          </cell>
        </row>
        <row r="1663">
          <cell r="A1663" t="str">
            <v>2119801985</v>
          </cell>
          <cell r="B1663">
            <v>21</v>
          </cell>
          <cell r="C1663">
            <v>1980</v>
          </cell>
          <cell r="D1663">
            <v>1985</v>
          </cell>
          <cell r="E1663">
            <v>617787.41</v>
          </cell>
          <cell r="F1663">
            <v>4845306.66</v>
          </cell>
        </row>
        <row r="1664">
          <cell r="A1664" t="str">
            <v>2119801986</v>
          </cell>
          <cell r="B1664">
            <v>21</v>
          </cell>
          <cell r="C1664">
            <v>1980</v>
          </cell>
          <cell r="D1664">
            <v>1986</v>
          </cell>
          <cell r="E1664">
            <v>141536</v>
          </cell>
          <cell r="F1664">
            <v>749574.66</v>
          </cell>
        </row>
        <row r="1665">
          <cell r="A1665" t="str">
            <v>2119801987</v>
          </cell>
          <cell r="B1665">
            <v>21</v>
          </cell>
          <cell r="C1665">
            <v>1980</v>
          </cell>
          <cell r="D1665">
            <v>1987</v>
          </cell>
          <cell r="E1665">
            <v>143494</v>
          </cell>
          <cell r="F1665">
            <v>634099.99</v>
          </cell>
        </row>
        <row r="1666">
          <cell r="A1666" t="str">
            <v>2119801988</v>
          </cell>
          <cell r="B1666">
            <v>21</v>
          </cell>
          <cell r="C1666">
            <v>1980</v>
          </cell>
          <cell r="D1666">
            <v>1988</v>
          </cell>
          <cell r="E1666">
            <v>822583</v>
          </cell>
          <cell r="F1666">
            <v>3124992.82</v>
          </cell>
        </row>
        <row r="1667">
          <cell r="A1667" t="str">
            <v>2119801989</v>
          </cell>
          <cell r="B1667">
            <v>21</v>
          </cell>
          <cell r="C1667">
            <v>1980</v>
          </cell>
          <cell r="D1667">
            <v>1989</v>
          </cell>
          <cell r="E1667">
            <v>98491</v>
          </cell>
          <cell r="F1667">
            <v>311330.05</v>
          </cell>
        </row>
        <row r="1668">
          <cell r="A1668" t="str">
            <v>2119801990</v>
          </cell>
          <cell r="B1668">
            <v>21</v>
          </cell>
          <cell r="C1668">
            <v>1980</v>
          </cell>
          <cell r="D1668">
            <v>1990</v>
          </cell>
          <cell r="E1668">
            <v>73427</v>
          </cell>
          <cell r="F1668">
            <v>198106.05</v>
          </cell>
        </row>
        <row r="1669">
          <cell r="A1669" t="str">
            <v>2119801991</v>
          </cell>
          <cell r="B1669">
            <v>21</v>
          </cell>
          <cell r="C1669">
            <v>1980</v>
          </cell>
          <cell r="D1669">
            <v>1991</v>
          </cell>
          <cell r="E1669">
            <v>418699</v>
          </cell>
          <cell r="F1669">
            <v>949190.63</v>
          </cell>
        </row>
        <row r="1670">
          <cell r="A1670" t="str">
            <v>2119801992</v>
          </cell>
          <cell r="B1670">
            <v>21</v>
          </cell>
          <cell r="C1670">
            <v>1980</v>
          </cell>
          <cell r="D1670">
            <v>1992</v>
          </cell>
          <cell r="E1670">
            <v>2932</v>
          </cell>
          <cell r="F1670">
            <v>5937.3</v>
          </cell>
        </row>
        <row r="1671">
          <cell r="A1671" t="str">
            <v>2119801993</v>
          </cell>
          <cell r="B1671">
            <v>21</v>
          </cell>
          <cell r="C1671">
            <v>1980</v>
          </cell>
          <cell r="D1671">
            <v>1993</v>
          </cell>
          <cell r="E1671">
            <v>481</v>
          </cell>
          <cell r="F1671">
            <v>877.83</v>
          </cell>
        </row>
        <row r="1672">
          <cell r="A1672" t="str">
            <v>2119801995</v>
          </cell>
          <cell r="B1672">
            <v>21</v>
          </cell>
          <cell r="C1672">
            <v>1980</v>
          </cell>
          <cell r="D1672">
            <v>1995</v>
          </cell>
          <cell r="E1672">
            <v>55560</v>
          </cell>
          <cell r="F1672">
            <v>82062.12</v>
          </cell>
        </row>
        <row r="1673">
          <cell r="A1673" t="str">
            <v>2119801996</v>
          </cell>
          <cell r="B1673">
            <v>21</v>
          </cell>
          <cell r="C1673">
            <v>1980</v>
          </cell>
          <cell r="D1673">
            <v>1996</v>
          </cell>
          <cell r="E1673">
            <v>357299</v>
          </cell>
          <cell r="F1673">
            <v>473778.47</v>
          </cell>
        </row>
        <row r="1674">
          <cell r="A1674" t="str">
            <v>2119801998</v>
          </cell>
          <cell r="B1674">
            <v>21</v>
          </cell>
          <cell r="C1674">
            <v>1980</v>
          </cell>
          <cell r="D1674">
            <v>1998</v>
          </cell>
          <cell r="E1674">
            <v>94100</v>
          </cell>
          <cell r="F1674">
            <v>108591.4</v>
          </cell>
        </row>
        <row r="1675">
          <cell r="A1675" t="str">
            <v>2119801999</v>
          </cell>
          <cell r="B1675">
            <v>21</v>
          </cell>
          <cell r="C1675">
            <v>1980</v>
          </cell>
          <cell r="D1675">
            <v>1999</v>
          </cell>
          <cell r="E1675">
            <v>278</v>
          </cell>
          <cell r="F1675">
            <v>304.97000000000003</v>
          </cell>
        </row>
        <row r="1676">
          <cell r="A1676" t="str">
            <v>2119802001</v>
          </cell>
          <cell r="B1676">
            <v>21</v>
          </cell>
          <cell r="C1676">
            <v>1980</v>
          </cell>
          <cell r="D1676">
            <v>2001</v>
          </cell>
          <cell r="E1676">
            <v>31419</v>
          </cell>
          <cell r="F1676">
            <v>33712.589999999997</v>
          </cell>
        </row>
        <row r="1677">
          <cell r="A1677" t="str">
            <v>211981.</v>
          </cell>
          <cell r="B1677">
            <v>21</v>
          </cell>
          <cell r="C1677">
            <v>1981</v>
          </cell>
          <cell r="D1677" t="str">
            <v>.</v>
          </cell>
          <cell r="E1677" t="str">
            <v>.</v>
          </cell>
          <cell r="F1677" t="str">
            <v>.</v>
          </cell>
        </row>
        <row r="1678">
          <cell r="A1678" t="str">
            <v>2119811981</v>
          </cell>
          <cell r="B1678">
            <v>21</v>
          </cell>
          <cell r="C1678">
            <v>1981</v>
          </cell>
          <cell r="D1678">
            <v>1981</v>
          </cell>
          <cell r="E1678">
            <v>734.62</v>
          </cell>
          <cell r="F1678">
            <v>597974.06999999995</v>
          </cell>
        </row>
        <row r="1679">
          <cell r="A1679" t="str">
            <v>2119811982</v>
          </cell>
          <cell r="B1679">
            <v>21</v>
          </cell>
          <cell r="C1679">
            <v>1981</v>
          </cell>
          <cell r="D1679">
            <v>1982</v>
          </cell>
          <cell r="E1679">
            <v>8423.27</v>
          </cell>
          <cell r="F1679">
            <v>3111749.67</v>
          </cell>
        </row>
        <row r="1680">
          <cell r="A1680" t="str">
            <v>2119811983</v>
          </cell>
          <cell r="B1680">
            <v>21</v>
          </cell>
          <cell r="C1680">
            <v>1981</v>
          </cell>
          <cell r="D1680">
            <v>1983</v>
          </cell>
          <cell r="E1680">
            <v>35756</v>
          </cell>
          <cell r="F1680">
            <v>5377058.79</v>
          </cell>
        </row>
        <row r="1681">
          <cell r="A1681" t="str">
            <v>2119811984</v>
          </cell>
          <cell r="B1681">
            <v>21</v>
          </cell>
          <cell r="C1681">
            <v>1981</v>
          </cell>
          <cell r="D1681">
            <v>1984</v>
          </cell>
          <cell r="E1681">
            <v>103584.22</v>
          </cell>
          <cell r="F1681">
            <v>3287555.97</v>
          </cell>
        </row>
        <row r="1682">
          <cell r="A1682" t="str">
            <v>2119811985</v>
          </cell>
          <cell r="B1682">
            <v>21</v>
          </cell>
          <cell r="C1682">
            <v>1981</v>
          </cell>
          <cell r="D1682">
            <v>1985</v>
          </cell>
          <cell r="E1682">
            <v>384865.58</v>
          </cell>
          <cell r="F1682">
            <v>3018500.74</v>
          </cell>
        </row>
        <row r="1683">
          <cell r="A1683" t="str">
            <v>2119811986</v>
          </cell>
          <cell r="B1683">
            <v>21</v>
          </cell>
          <cell r="C1683">
            <v>1981</v>
          </cell>
          <cell r="D1683">
            <v>1986</v>
          </cell>
          <cell r="E1683">
            <v>357618</v>
          </cell>
          <cell r="F1683">
            <v>1893944.93</v>
          </cell>
        </row>
        <row r="1684">
          <cell r="A1684" t="str">
            <v>2119811987</v>
          </cell>
          <cell r="B1684">
            <v>21</v>
          </cell>
          <cell r="C1684">
            <v>1981</v>
          </cell>
          <cell r="D1684">
            <v>1987</v>
          </cell>
          <cell r="E1684">
            <v>915841</v>
          </cell>
          <cell r="F1684">
            <v>4047101.38</v>
          </cell>
        </row>
        <row r="1685">
          <cell r="A1685" t="str">
            <v>2119811988</v>
          </cell>
          <cell r="B1685">
            <v>21</v>
          </cell>
          <cell r="C1685">
            <v>1981</v>
          </cell>
          <cell r="D1685">
            <v>1988</v>
          </cell>
          <cell r="E1685">
            <v>385803</v>
          </cell>
          <cell r="F1685">
            <v>1465665.6</v>
          </cell>
        </row>
        <row r="1686">
          <cell r="A1686" t="str">
            <v>2119811989</v>
          </cell>
          <cell r="B1686">
            <v>21</v>
          </cell>
          <cell r="C1686">
            <v>1981</v>
          </cell>
          <cell r="D1686">
            <v>1989</v>
          </cell>
          <cell r="E1686">
            <v>71053</v>
          </cell>
          <cell r="F1686">
            <v>224598.53</v>
          </cell>
        </row>
        <row r="1687">
          <cell r="A1687" t="str">
            <v>2119811990</v>
          </cell>
          <cell r="B1687">
            <v>21</v>
          </cell>
          <cell r="C1687">
            <v>1981</v>
          </cell>
          <cell r="D1687">
            <v>1990</v>
          </cell>
          <cell r="E1687">
            <v>465320</v>
          </cell>
          <cell r="F1687">
            <v>1255433.3600000001</v>
          </cell>
        </row>
        <row r="1688">
          <cell r="A1688" t="str">
            <v>2119811991</v>
          </cell>
          <cell r="B1688">
            <v>21</v>
          </cell>
          <cell r="C1688">
            <v>1981</v>
          </cell>
          <cell r="D1688">
            <v>1991</v>
          </cell>
          <cell r="E1688">
            <v>807230</v>
          </cell>
          <cell r="F1688">
            <v>1829990.41</v>
          </cell>
        </row>
        <row r="1689">
          <cell r="A1689" t="str">
            <v>2119811992</v>
          </cell>
          <cell r="B1689">
            <v>21</v>
          </cell>
          <cell r="C1689">
            <v>1981</v>
          </cell>
          <cell r="D1689">
            <v>1992</v>
          </cell>
          <cell r="E1689">
            <v>346281</v>
          </cell>
          <cell r="F1689">
            <v>701219.03</v>
          </cell>
        </row>
        <row r="1690">
          <cell r="A1690" t="str">
            <v>2119811993</v>
          </cell>
          <cell r="B1690">
            <v>21</v>
          </cell>
          <cell r="C1690">
            <v>1981</v>
          </cell>
          <cell r="D1690">
            <v>1993</v>
          </cell>
          <cell r="E1690">
            <v>3180</v>
          </cell>
          <cell r="F1690">
            <v>5803.5</v>
          </cell>
        </row>
        <row r="1691">
          <cell r="A1691" t="str">
            <v>2119811994</v>
          </cell>
          <cell r="B1691">
            <v>21</v>
          </cell>
          <cell r="C1691">
            <v>1981</v>
          </cell>
          <cell r="D1691">
            <v>1994</v>
          </cell>
          <cell r="E1691">
            <v>41715</v>
          </cell>
          <cell r="F1691">
            <v>67786.880000000005</v>
          </cell>
        </row>
        <row r="1692">
          <cell r="A1692" t="str">
            <v>2119811995</v>
          </cell>
          <cell r="B1692">
            <v>21</v>
          </cell>
          <cell r="C1692">
            <v>1981</v>
          </cell>
          <cell r="D1692">
            <v>1995</v>
          </cell>
          <cell r="E1692">
            <v>832</v>
          </cell>
          <cell r="F1692">
            <v>1228.8599999999999</v>
          </cell>
        </row>
        <row r="1693">
          <cell r="A1693" t="str">
            <v>2119811996</v>
          </cell>
          <cell r="B1693">
            <v>21</v>
          </cell>
          <cell r="C1693">
            <v>1981</v>
          </cell>
          <cell r="D1693">
            <v>1996</v>
          </cell>
          <cell r="E1693">
            <v>256938</v>
          </cell>
          <cell r="F1693">
            <v>340699.79</v>
          </cell>
        </row>
        <row r="1694">
          <cell r="A1694" t="str">
            <v>2119811997</v>
          </cell>
          <cell r="B1694">
            <v>21</v>
          </cell>
          <cell r="C1694">
            <v>1981</v>
          </cell>
          <cell r="D1694">
            <v>1997</v>
          </cell>
          <cell r="E1694">
            <v>243626</v>
          </cell>
          <cell r="F1694">
            <v>296492.84000000003</v>
          </cell>
        </row>
        <row r="1695">
          <cell r="A1695" t="str">
            <v>2119811998</v>
          </cell>
          <cell r="B1695">
            <v>21</v>
          </cell>
          <cell r="C1695">
            <v>1981</v>
          </cell>
          <cell r="D1695">
            <v>1998</v>
          </cell>
          <cell r="E1695">
            <v>257</v>
          </cell>
          <cell r="F1695">
            <v>296.58</v>
          </cell>
        </row>
        <row r="1696">
          <cell r="A1696" t="str">
            <v>2119811999</v>
          </cell>
          <cell r="B1696">
            <v>21</v>
          </cell>
          <cell r="C1696">
            <v>1981</v>
          </cell>
          <cell r="D1696">
            <v>1999</v>
          </cell>
          <cell r="E1696">
            <v>1394</v>
          </cell>
          <cell r="F1696">
            <v>1529.22</v>
          </cell>
        </row>
        <row r="1697">
          <cell r="A1697" t="str">
            <v>211982.</v>
          </cell>
          <cell r="B1697">
            <v>21</v>
          </cell>
          <cell r="C1697">
            <v>1982</v>
          </cell>
          <cell r="D1697" t="str">
            <v>.</v>
          </cell>
          <cell r="E1697" t="str">
            <v>.</v>
          </cell>
          <cell r="F1697" t="str">
            <v>.</v>
          </cell>
        </row>
        <row r="1698">
          <cell r="A1698" t="str">
            <v>2119821982</v>
          </cell>
          <cell r="B1698">
            <v>21</v>
          </cell>
          <cell r="C1698">
            <v>1982</v>
          </cell>
          <cell r="D1698">
            <v>1982</v>
          </cell>
          <cell r="E1698">
            <v>1446.78</v>
          </cell>
          <cell r="F1698">
            <v>534473.81000000006</v>
          </cell>
        </row>
        <row r="1699">
          <cell r="A1699" t="str">
            <v>2119821983</v>
          </cell>
          <cell r="B1699">
            <v>21</v>
          </cell>
          <cell r="C1699">
            <v>1982</v>
          </cell>
          <cell r="D1699">
            <v>1983</v>
          </cell>
          <cell r="E1699">
            <v>16721.87</v>
          </cell>
          <cell r="F1699">
            <v>2514668.25</v>
          </cell>
        </row>
        <row r="1700">
          <cell r="A1700" t="str">
            <v>2119821984</v>
          </cell>
          <cell r="B1700">
            <v>21</v>
          </cell>
          <cell r="C1700">
            <v>1982</v>
          </cell>
          <cell r="D1700">
            <v>1984</v>
          </cell>
          <cell r="E1700">
            <v>116495.17</v>
          </cell>
          <cell r="F1700">
            <v>3697323.71</v>
          </cell>
        </row>
        <row r="1701">
          <cell r="A1701" t="str">
            <v>2119821985</v>
          </cell>
          <cell r="B1701">
            <v>21</v>
          </cell>
          <cell r="C1701">
            <v>1982</v>
          </cell>
          <cell r="D1701">
            <v>1985</v>
          </cell>
          <cell r="E1701">
            <v>404662.11</v>
          </cell>
          <cell r="F1701">
            <v>3173764.93</v>
          </cell>
        </row>
        <row r="1702">
          <cell r="A1702" t="str">
            <v>2119821986</v>
          </cell>
          <cell r="B1702">
            <v>21</v>
          </cell>
          <cell r="C1702">
            <v>1982</v>
          </cell>
          <cell r="D1702">
            <v>1986</v>
          </cell>
          <cell r="E1702">
            <v>359880</v>
          </cell>
          <cell r="F1702">
            <v>1905924.48</v>
          </cell>
        </row>
        <row r="1703">
          <cell r="A1703" t="str">
            <v>2119821987</v>
          </cell>
          <cell r="B1703">
            <v>21</v>
          </cell>
          <cell r="C1703">
            <v>1982</v>
          </cell>
          <cell r="D1703">
            <v>1987</v>
          </cell>
          <cell r="E1703">
            <v>356987</v>
          </cell>
          <cell r="F1703">
            <v>1577525.55</v>
          </cell>
        </row>
        <row r="1704">
          <cell r="A1704" t="str">
            <v>2119821988</v>
          </cell>
          <cell r="B1704">
            <v>21</v>
          </cell>
          <cell r="C1704">
            <v>1982</v>
          </cell>
          <cell r="D1704">
            <v>1988</v>
          </cell>
          <cell r="E1704">
            <v>474119</v>
          </cell>
          <cell r="F1704">
            <v>1801178.08</v>
          </cell>
        </row>
        <row r="1705">
          <cell r="A1705" t="str">
            <v>2119821989</v>
          </cell>
          <cell r="B1705">
            <v>21</v>
          </cell>
          <cell r="C1705">
            <v>1982</v>
          </cell>
          <cell r="D1705">
            <v>1989</v>
          </cell>
          <cell r="E1705">
            <v>336381</v>
          </cell>
          <cell r="F1705">
            <v>1063300.3400000001</v>
          </cell>
        </row>
        <row r="1706">
          <cell r="A1706" t="str">
            <v>2119821990</v>
          </cell>
          <cell r="B1706">
            <v>21</v>
          </cell>
          <cell r="C1706">
            <v>1982</v>
          </cell>
          <cell r="D1706">
            <v>1990</v>
          </cell>
          <cell r="E1706">
            <v>354384</v>
          </cell>
          <cell r="F1706">
            <v>956128.03</v>
          </cell>
        </row>
        <row r="1707">
          <cell r="A1707" t="str">
            <v>2119821991</v>
          </cell>
          <cell r="B1707">
            <v>21</v>
          </cell>
          <cell r="C1707">
            <v>1982</v>
          </cell>
          <cell r="D1707">
            <v>1991</v>
          </cell>
          <cell r="E1707">
            <v>90143</v>
          </cell>
          <cell r="F1707">
            <v>204354.18</v>
          </cell>
        </row>
        <row r="1708">
          <cell r="A1708" t="str">
            <v>2119821992</v>
          </cell>
          <cell r="B1708">
            <v>21</v>
          </cell>
          <cell r="C1708">
            <v>1982</v>
          </cell>
          <cell r="D1708">
            <v>1992</v>
          </cell>
          <cell r="E1708">
            <v>191377</v>
          </cell>
          <cell r="F1708">
            <v>387538.42</v>
          </cell>
        </row>
        <row r="1709">
          <cell r="A1709" t="str">
            <v>2119821993</v>
          </cell>
          <cell r="B1709">
            <v>21</v>
          </cell>
          <cell r="C1709">
            <v>1982</v>
          </cell>
          <cell r="D1709">
            <v>1993</v>
          </cell>
          <cell r="E1709">
            <v>144513</v>
          </cell>
          <cell r="F1709">
            <v>263736.21999999997</v>
          </cell>
        </row>
        <row r="1710">
          <cell r="A1710" t="str">
            <v>2119821994</v>
          </cell>
          <cell r="B1710">
            <v>21</v>
          </cell>
          <cell r="C1710">
            <v>1982</v>
          </cell>
          <cell r="D1710">
            <v>1994</v>
          </cell>
          <cell r="E1710">
            <v>84435</v>
          </cell>
          <cell r="F1710">
            <v>137206.88</v>
          </cell>
        </row>
        <row r="1711">
          <cell r="A1711" t="str">
            <v>2119821995</v>
          </cell>
          <cell r="B1711">
            <v>21</v>
          </cell>
          <cell r="C1711">
            <v>1982</v>
          </cell>
          <cell r="D1711">
            <v>1995</v>
          </cell>
          <cell r="E1711">
            <v>25859</v>
          </cell>
          <cell r="F1711">
            <v>38193.74</v>
          </cell>
        </row>
        <row r="1712">
          <cell r="A1712" t="str">
            <v>2119821996</v>
          </cell>
          <cell r="B1712">
            <v>21</v>
          </cell>
          <cell r="C1712">
            <v>1982</v>
          </cell>
          <cell r="D1712">
            <v>1996</v>
          </cell>
          <cell r="E1712">
            <v>155815</v>
          </cell>
          <cell r="F1712">
            <v>206610.69</v>
          </cell>
        </row>
        <row r="1713">
          <cell r="A1713" t="str">
            <v>2119821997</v>
          </cell>
          <cell r="B1713">
            <v>21</v>
          </cell>
          <cell r="C1713">
            <v>1982</v>
          </cell>
          <cell r="D1713">
            <v>1997</v>
          </cell>
          <cell r="E1713">
            <v>46157</v>
          </cell>
          <cell r="F1713">
            <v>56173.07</v>
          </cell>
        </row>
        <row r="1714">
          <cell r="A1714" t="str">
            <v>2119821998</v>
          </cell>
          <cell r="B1714">
            <v>21</v>
          </cell>
          <cell r="C1714">
            <v>1982</v>
          </cell>
          <cell r="D1714">
            <v>1998</v>
          </cell>
          <cell r="E1714">
            <v>4278</v>
          </cell>
          <cell r="F1714">
            <v>4936.8100000000004</v>
          </cell>
        </row>
        <row r="1715">
          <cell r="A1715" t="str">
            <v>2119821999</v>
          </cell>
          <cell r="B1715">
            <v>21</v>
          </cell>
          <cell r="C1715">
            <v>1982</v>
          </cell>
          <cell r="D1715">
            <v>1999</v>
          </cell>
          <cell r="E1715">
            <v>192343</v>
          </cell>
          <cell r="F1715">
            <v>211000.27</v>
          </cell>
        </row>
        <row r="1716">
          <cell r="A1716" t="str">
            <v>2119822000</v>
          </cell>
          <cell r="B1716">
            <v>21</v>
          </cell>
          <cell r="C1716">
            <v>1982</v>
          </cell>
          <cell r="D1716">
            <v>2000</v>
          </cell>
          <cell r="E1716">
            <v>1942393</v>
          </cell>
          <cell r="F1716">
            <v>2107496.4</v>
          </cell>
        </row>
        <row r="1717">
          <cell r="A1717" t="str">
            <v>211983.</v>
          </cell>
          <cell r="B1717">
            <v>21</v>
          </cell>
          <cell r="C1717">
            <v>1983</v>
          </cell>
          <cell r="D1717" t="str">
            <v>.</v>
          </cell>
          <cell r="E1717" t="str">
            <v>.</v>
          </cell>
          <cell r="F1717" t="str">
            <v>.</v>
          </cell>
        </row>
        <row r="1718">
          <cell r="A1718" t="str">
            <v>2119831983</v>
          </cell>
          <cell r="B1718">
            <v>21</v>
          </cell>
          <cell r="C1718">
            <v>1983</v>
          </cell>
          <cell r="D1718">
            <v>1983</v>
          </cell>
          <cell r="E1718">
            <v>3646.81</v>
          </cell>
          <cell r="F1718">
            <v>548414.57999999996</v>
          </cell>
        </row>
        <row r="1719">
          <cell r="A1719" t="str">
            <v>2119831984</v>
          </cell>
          <cell r="B1719">
            <v>21</v>
          </cell>
          <cell r="C1719">
            <v>1983</v>
          </cell>
          <cell r="D1719">
            <v>1984</v>
          </cell>
          <cell r="E1719">
            <v>69508.97</v>
          </cell>
          <cell r="F1719">
            <v>2206075.69</v>
          </cell>
        </row>
        <row r="1720">
          <cell r="A1720" t="str">
            <v>2119831985</v>
          </cell>
          <cell r="B1720">
            <v>21</v>
          </cell>
          <cell r="C1720">
            <v>1983</v>
          </cell>
          <cell r="D1720">
            <v>1985</v>
          </cell>
          <cell r="E1720">
            <v>338844.52</v>
          </cell>
          <cell r="F1720">
            <v>2657557.5699999998</v>
          </cell>
        </row>
        <row r="1721">
          <cell r="A1721" t="str">
            <v>2119831986</v>
          </cell>
          <cell r="B1721">
            <v>21</v>
          </cell>
          <cell r="C1721">
            <v>1983</v>
          </cell>
          <cell r="D1721">
            <v>1986</v>
          </cell>
          <cell r="E1721">
            <v>592189</v>
          </cell>
          <cell r="F1721">
            <v>3136232.94</v>
          </cell>
        </row>
        <row r="1722">
          <cell r="A1722" t="str">
            <v>2119831987</v>
          </cell>
          <cell r="B1722">
            <v>21</v>
          </cell>
          <cell r="C1722">
            <v>1983</v>
          </cell>
          <cell r="D1722">
            <v>1987</v>
          </cell>
          <cell r="E1722">
            <v>554283</v>
          </cell>
          <cell r="F1722">
            <v>2449376.58</v>
          </cell>
        </row>
        <row r="1723">
          <cell r="A1723" t="str">
            <v>2119831988</v>
          </cell>
          <cell r="B1723">
            <v>21</v>
          </cell>
          <cell r="C1723">
            <v>1983</v>
          </cell>
          <cell r="D1723">
            <v>1988</v>
          </cell>
          <cell r="E1723">
            <v>349403</v>
          </cell>
          <cell r="F1723">
            <v>1327382</v>
          </cell>
        </row>
        <row r="1724">
          <cell r="A1724" t="str">
            <v>2119831989</v>
          </cell>
          <cell r="B1724">
            <v>21</v>
          </cell>
          <cell r="C1724">
            <v>1983</v>
          </cell>
          <cell r="D1724">
            <v>1989</v>
          </cell>
          <cell r="E1724">
            <v>487488</v>
          </cell>
          <cell r="F1724">
            <v>1540949.57</v>
          </cell>
        </row>
        <row r="1725">
          <cell r="A1725" t="str">
            <v>2119831990</v>
          </cell>
          <cell r="B1725">
            <v>21</v>
          </cell>
          <cell r="C1725">
            <v>1983</v>
          </cell>
          <cell r="D1725">
            <v>1990</v>
          </cell>
          <cell r="E1725">
            <v>489051</v>
          </cell>
          <cell r="F1725">
            <v>1319459.6000000001</v>
          </cell>
        </row>
        <row r="1726">
          <cell r="A1726" t="str">
            <v>2119831991</v>
          </cell>
          <cell r="B1726">
            <v>21</v>
          </cell>
          <cell r="C1726">
            <v>1983</v>
          </cell>
          <cell r="D1726">
            <v>1991</v>
          </cell>
          <cell r="E1726">
            <v>259955</v>
          </cell>
          <cell r="F1726">
            <v>589317.98</v>
          </cell>
        </row>
        <row r="1727">
          <cell r="A1727" t="str">
            <v>2119831992</v>
          </cell>
          <cell r="B1727">
            <v>21</v>
          </cell>
          <cell r="C1727">
            <v>1983</v>
          </cell>
          <cell r="D1727">
            <v>1992</v>
          </cell>
          <cell r="E1727">
            <v>127976</v>
          </cell>
          <cell r="F1727">
            <v>259151.4</v>
          </cell>
        </row>
        <row r="1728">
          <cell r="A1728" t="str">
            <v>2119831993</v>
          </cell>
          <cell r="B1728">
            <v>21</v>
          </cell>
          <cell r="C1728">
            <v>1983</v>
          </cell>
          <cell r="D1728">
            <v>1993</v>
          </cell>
          <cell r="E1728">
            <v>112321</v>
          </cell>
          <cell r="F1728">
            <v>204985.82</v>
          </cell>
        </row>
        <row r="1729">
          <cell r="A1729" t="str">
            <v>2119831994</v>
          </cell>
          <cell r="B1729">
            <v>21</v>
          </cell>
          <cell r="C1729">
            <v>1983</v>
          </cell>
          <cell r="D1729">
            <v>1994</v>
          </cell>
          <cell r="E1729">
            <v>1160617</v>
          </cell>
          <cell r="F1729">
            <v>1886002.63</v>
          </cell>
        </row>
        <row r="1730">
          <cell r="A1730" t="str">
            <v>2119831995</v>
          </cell>
          <cell r="B1730">
            <v>21</v>
          </cell>
          <cell r="C1730">
            <v>1983</v>
          </cell>
          <cell r="D1730">
            <v>1995</v>
          </cell>
          <cell r="E1730">
            <v>70788</v>
          </cell>
          <cell r="F1730">
            <v>104553.88</v>
          </cell>
        </row>
        <row r="1731">
          <cell r="A1731" t="str">
            <v>2119831996</v>
          </cell>
          <cell r="B1731">
            <v>21</v>
          </cell>
          <cell r="C1731">
            <v>1983</v>
          </cell>
          <cell r="D1731">
            <v>1996</v>
          </cell>
          <cell r="E1731">
            <v>81090</v>
          </cell>
          <cell r="F1731">
            <v>107525.34</v>
          </cell>
        </row>
        <row r="1732">
          <cell r="A1732" t="str">
            <v>2119831997</v>
          </cell>
          <cell r="B1732">
            <v>21</v>
          </cell>
          <cell r="C1732">
            <v>1983</v>
          </cell>
          <cell r="D1732">
            <v>1997</v>
          </cell>
          <cell r="E1732">
            <v>35788</v>
          </cell>
          <cell r="F1732">
            <v>43554</v>
          </cell>
        </row>
        <row r="1733">
          <cell r="A1733" t="str">
            <v>2119831998</v>
          </cell>
          <cell r="B1733">
            <v>21</v>
          </cell>
          <cell r="C1733">
            <v>1983</v>
          </cell>
          <cell r="D1733">
            <v>1998</v>
          </cell>
          <cell r="E1733">
            <v>83395</v>
          </cell>
          <cell r="F1733">
            <v>96237.83</v>
          </cell>
        </row>
        <row r="1734">
          <cell r="A1734" t="str">
            <v>2119831999</v>
          </cell>
          <cell r="B1734">
            <v>21</v>
          </cell>
          <cell r="C1734">
            <v>1983</v>
          </cell>
          <cell r="D1734">
            <v>1999</v>
          </cell>
          <cell r="E1734">
            <v>556</v>
          </cell>
          <cell r="F1734">
            <v>609.92999999999995</v>
          </cell>
        </row>
        <row r="1735">
          <cell r="A1735" t="str">
            <v>211984.</v>
          </cell>
          <cell r="B1735">
            <v>21</v>
          </cell>
          <cell r="C1735">
            <v>1984</v>
          </cell>
          <cell r="D1735" t="str">
            <v>.</v>
          </cell>
          <cell r="E1735" t="str">
            <v>.</v>
          </cell>
          <cell r="F1735" t="str">
            <v>.</v>
          </cell>
        </row>
        <row r="1736">
          <cell r="A1736" t="str">
            <v>2119841984</v>
          </cell>
          <cell r="B1736">
            <v>21</v>
          </cell>
          <cell r="C1736">
            <v>1984</v>
          </cell>
          <cell r="D1736">
            <v>1984</v>
          </cell>
          <cell r="E1736">
            <v>13711.96</v>
          </cell>
          <cell r="F1736">
            <v>435190.19</v>
          </cell>
        </row>
        <row r="1737">
          <cell r="A1737" t="str">
            <v>2119841985</v>
          </cell>
          <cell r="B1737">
            <v>21</v>
          </cell>
          <cell r="C1737">
            <v>1984</v>
          </cell>
          <cell r="D1737">
            <v>1985</v>
          </cell>
          <cell r="E1737">
            <v>224866.02</v>
          </cell>
          <cell r="F1737">
            <v>1763624.19</v>
          </cell>
        </row>
        <row r="1738">
          <cell r="A1738" t="str">
            <v>2119841986</v>
          </cell>
          <cell r="B1738">
            <v>21</v>
          </cell>
          <cell r="C1738">
            <v>1984</v>
          </cell>
          <cell r="D1738">
            <v>1986</v>
          </cell>
          <cell r="E1738">
            <v>472782</v>
          </cell>
          <cell r="F1738">
            <v>2503853.4700000002</v>
          </cell>
        </row>
        <row r="1739">
          <cell r="A1739" t="str">
            <v>2119841987</v>
          </cell>
          <cell r="B1739">
            <v>21</v>
          </cell>
          <cell r="C1739">
            <v>1984</v>
          </cell>
          <cell r="D1739">
            <v>1987</v>
          </cell>
          <cell r="E1739">
            <v>618629</v>
          </cell>
          <cell r="F1739">
            <v>2733721.55</v>
          </cell>
        </row>
        <row r="1740">
          <cell r="A1740" t="str">
            <v>2119841988</v>
          </cell>
          <cell r="B1740">
            <v>21</v>
          </cell>
          <cell r="C1740">
            <v>1984</v>
          </cell>
          <cell r="D1740">
            <v>1988</v>
          </cell>
          <cell r="E1740">
            <v>374862</v>
          </cell>
          <cell r="F1740">
            <v>1424100.74</v>
          </cell>
        </row>
        <row r="1741">
          <cell r="A1741" t="str">
            <v>2119841989</v>
          </cell>
          <cell r="B1741">
            <v>21</v>
          </cell>
          <cell r="C1741">
            <v>1984</v>
          </cell>
          <cell r="D1741">
            <v>1989</v>
          </cell>
          <cell r="E1741">
            <v>201753</v>
          </cell>
          <cell r="F1741">
            <v>637741.23</v>
          </cell>
        </row>
        <row r="1742">
          <cell r="A1742" t="str">
            <v>2119841990</v>
          </cell>
          <cell r="B1742">
            <v>21</v>
          </cell>
          <cell r="C1742">
            <v>1984</v>
          </cell>
          <cell r="D1742">
            <v>1990</v>
          </cell>
          <cell r="E1742">
            <v>487555</v>
          </cell>
          <cell r="F1742">
            <v>1315423.3899999999</v>
          </cell>
        </row>
        <row r="1743">
          <cell r="A1743" t="str">
            <v>2119841991</v>
          </cell>
          <cell r="B1743">
            <v>21</v>
          </cell>
          <cell r="C1743">
            <v>1984</v>
          </cell>
          <cell r="D1743">
            <v>1991</v>
          </cell>
          <cell r="E1743">
            <v>372504</v>
          </cell>
          <cell r="F1743">
            <v>844466.57</v>
          </cell>
        </row>
        <row r="1744">
          <cell r="A1744" t="str">
            <v>2119841992</v>
          </cell>
          <cell r="B1744">
            <v>21</v>
          </cell>
          <cell r="C1744">
            <v>1984</v>
          </cell>
          <cell r="D1744">
            <v>1992</v>
          </cell>
          <cell r="E1744">
            <v>242173</v>
          </cell>
          <cell r="F1744">
            <v>490400.32</v>
          </cell>
        </row>
        <row r="1745">
          <cell r="A1745" t="str">
            <v>2119841993</v>
          </cell>
          <cell r="B1745">
            <v>21</v>
          </cell>
          <cell r="C1745">
            <v>1984</v>
          </cell>
          <cell r="D1745">
            <v>1993</v>
          </cell>
          <cell r="E1745">
            <v>15103</v>
          </cell>
          <cell r="F1745">
            <v>27562.98</v>
          </cell>
        </row>
        <row r="1746">
          <cell r="A1746" t="str">
            <v>2119841994</v>
          </cell>
          <cell r="B1746">
            <v>21</v>
          </cell>
          <cell r="C1746">
            <v>1984</v>
          </cell>
          <cell r="D1746">
            <v>1994</v>
          </cell>
          <cell r="E1746">
            <v>25745</v>
          </cell>
          <cell r="F1746">
            <v>41835.629999999997</v>
          </cell>
        </row>
        <row r="1747">
          <cell r="A1747" t="str">
            <v>2119841995</v>
          </cell>
          <cell r="B1747">
            <v>21</v>
          </cell>
          <cell r="C1747">
            <v>1984</v>
          </cell>
          <cell r="D1747">
            <v>1995</v>
          </cell>
          <cell r="E1747">
            <v>24373</v>
          </cell>
          <cell r="F1747">
            <v>35998.92</v>
          </cell>
        </row>
        <row r="1748">
          <cell r="A1748" t="str">
            <v>2119841996</v>
          </cell>
          <cell r="B1748">
            <v>21</v>
          </cell>
          <cell r="C1748">
            <v>1984</v>
          </cell>
          <cell r="D1748">
            <v>1996</v>
          </cell>
          <cell r="E1748">
            <v>701274</v>
          </cell>
          <cell r="F1748">
            <v>929889.32</v>
          </cell>
        </row>
        <row r="1749">
          <cell r="A1749" t="str">
            <v>2119841997</v>
          </cell>
          <cell r="B1749">
            <v>21</v>
          </cell>
          <cell r="C1749">
            <v>1984</v>
          </cell>
          <cell r="D1749">
            <v>1997</v>
          </cell>
          <cell r="E1749">
            <v>439</v>
          </cell>
          <cell r="F1749">
            <v>534.26</v>
          </cell>
        </row>
        <row r="1750">
          <cell r="A1750" t="str">
            <v>2119841998</v>
          </cell>
          <cell r="B1750">
            <v>21</v>
          </cell>
          <cell r="C1750">
            <v>1984</v>
          </cell>
          <cell r="D1750">
            <v>1998</v>
          </cell>
          <cell r="E1750">
            <v>257</v>
          </cell>
          <cell r="F1750">
            <v>296.58</v>
          </cell>
        </row>
        <row r="1751">
          <cell r="A1751" t="str">
            <v>2119841999</v>
          </cell>
          <cell r="B1751">
            <v>21</v>
          </cell>
          <cell r="C1751">
            <v>1984</v>
          </cell>
          <cell r="D1751">
            <v>1999</v>
          </cell>
          <cell r="E1751">
            <v>278</v>
          </cell>
          <cell r="F1751">
            <v>304.97000000000003</v>
          </cell>
        </row>
        <row r="1752">
          <cell r="A1752" t="str">
            <v>211985.</v>
          </cell>
          <cell r="B1752">
            <v>21</v>
          </cell>
          <cell r="C1752">
            <v>1985</v>
          </cell>
          <cell r="D1752" t="str">
            <v>.</v>
          </cell>
          <cell r="E1752" t="str">
            <v>.</v>
          </cell>
          <cell r="F1752" t="str">
            <v>.</v>
          </cell>
        </row>
        <row r="1753">
          <cell r="A1753" t="str">
            <v>2119851985</v>
          </cell>
          <cell r="B1753">
            <v>21</v>
          </cell>
          <cell r="C1753">
            <v>1985</v>
          </cell>
          <cell r="D1753">
            <v>1985</v>
          </cell>
          <cell r="E1753">
            <v>128328.11</v>
          </cell>
          <cell r="F1753">
            <v>1006477.37</v>
          </cell>
        </row>
        <row r="1754">
          <cell r="A1754" t="str">
            <v>2119851986</v>
          </cell>
          <cell r="B1754">
            <v>21</v>
          </cell>
          <cell r="C1754">
            <v>1985</v>
          </cell>
          <cell r="D1754">
            <v>1986</v>
          </cell>
          <cell r="E1754">
            <v>640601</v>
          </cell>
          <cell r="F1754">
            <v>3392622.9</v>
          </cell>
        </row>
        <row r="1755">
          <cell r="A1755" t="str">
            <v>2119851987</v>
          </cell>
          <cell r="B1755">
            <v>21</v>
          </cell>
          <cell r="C1755">
            <v>1985</v>
          </cell>
          <cell r="D1755">
            <v>1987</v>
          </cell>
          <cell r="E1755">
            <v>812596</v>
          </cell>
          <cell r="F1755">
            <v>3590861.72</v>
          </cell>
        </row>
        <row r="1756">
          <cell r="A1756" t="str">
            <v>2119851988</v>
          </cell>
          <cell r="B1756">
            <v>21</v>
          </cell>
          <cell r="C1756">
            <v>1985</v>
          </cell>
          <cell r="D1756">
            <v>1988</v>
          </cell>
          <cell r="E1756">
            <v>838335</v>
          </cell>
          <cell r="F1756">
            <v>3184834.66</v>
          </cell>
        </row>
        <row r="1757">
          <cell r="A1757" t="str">
            <v>2119851989</v>
          </cell>
          <cell r="B1757">
            <v>21</v>
          </cell>
          <cell r="C1757">
            <v>1985</v>
          </cell>
          <cell r="D1757">
            <v>1989</v>
          </cell>
          <cell r="E1757">
            <v>636953</v>
          </cell>
          <cell r="F1757">
            <v>2013408.43</v>
          </cell>
        </row>
        <row r="1758">
          <cell r="A1758" t="str">
            <v>2119851990</v>
          </cell>
          <cell r="B1758">
            <v>21</v>
          </cell>
          <cell r="C1758">
            <v>1985</v>
          </cell>
          <cell r="D1758">
            <v>1990</v>
          </cell>
          <cell r="E1758">
            <v>499505</v>
          </cell>
          <cell r="F1758">
            <v>1347664.49</v>
          </cell>
        </row>
        <row r="1759">
          <cell r="A1759" t="str">
            <v>2119851991</v>
          </cell>
          <cell r="B1759">
            <v>21</v>
          </cell>
          <cell r="C1759">
            <v>1985</v>
          </cell>
          <cell r="D1759">
            <v>1991</v>
          </cell>
          <cell r="E1759">
            <v>485664</v>
          </cell>
          <cell r="F1759">
            <v>1101000.29</v>
          </cell>
        </row>
        <row r="1760">
          <cell r="A1760" t="str">
            <v>2119851992</v>
          </cell>
          <cell r="B1760">
            <v>21</v>
          </cell>
          <cell r="C1760">
            <v>1985</v>
          </cell>
          <cell r="D1760">
            <v>1992</v>
          </cell>
          <cell r="E1760">
            <v>342922</v>
          </cell>
          <cell r="F1760">
            <v>694417.05</v>
          </cell>
        </row>
        <row r="1761">
          <cell r="A1761" t="str">
            <v>2119851993</v>
          </cell>
          <cell r="B1761">
            <v>21</v>
          </cell>
          <cell r="C1761">
            <v>1985</v>
          </cell>
          <cell r="D1761">
            <v>1993</v>
          </cell>
          <cell r="E1761">
            <v>635597</v>
          </cell>
          <cell r="F1761">
            <v>1159964.52</v>
          </cell>
        </row>
        <row r="1762">
          <cell r="A1762" t="str">
            <v>2119851994</v>
          </cell>
          <cell r="B1762">
            <v>21</v>
          </cell>
          <cell r="C1762">
            <v>1985</v>
          </cell>
          <cell r="D1762">
            <v>1994</v>
          </cell>
          <cell r="E1762">
            <v>166196</v>
          </cell>
          <cell r="F1762">
            <v>270068.5</v>
          </cell>
        </row>
        <row r="1763">
          <cell r="A1763" t="str">
            <v>2119851995</v>
          </cell>
          <cell r="B1763">
            <v>21</v>
          </cell>
          <cell r="C1763">
            <v>1985</v>
          </cell>
          <cell r="D1763">
            <v>1995</v>
          </cell>
          <cell r="E1763">
            <v>28663</v>
          </cell>
          <cell r="F1763">
            <v>42335.25</v>
          </cell>
        </row>
        <row r="1764">
          <cell r="A1764" t="str">
            <v>2119851996</v>
          </cell>
          <cell r="B1764">
            <v>21</v>
          </cell>
          <cell r="C1764">
            <v>1985</v>
          </cell>
          <cell r="D1764">
            <v>1996</v>
          </cell>
          <cell r="E1764">
            <v>95347</v>
          </cell>
          <cell r="F1764">
            <v>126430.12</v>
          </cell>
        </row>
        <row r="1765">
          <cell r="A1765" t="str">
            <v>2119851997</v>
          </cell>
          <cell r="B1765">
            <v>21</v>
          </cell>
          <cell r="C1765">
            <v>1985</v>
          </cell>
          <cell r="D1765">
            <v>1997</v>
          </cell>
          <cell r="E1765">
            <v>111732</v>
          </cell>
          <cell r="F1765">
            <v>135977.84</v>
          </cell>
        </row>
        <row r="1766">
          <cell r="A1766" t="str">
            <v>2119851998</v>
          </cell>
          <cell r="B1766">
            <v>21</v>
          </cell>
          <cell r="C1766">
            <v>1985</v>
          </cell>
          <cell r="D1766">
            <v>1998</v>
          </cell>
          <cell r="E1766">
            <v>2450</v>
          </cell>
          <cell r="F1766">
            <v>2827.3</v>
          </cell>
        </row>
        <row r="1767">
          <cell r="A1767" t="str">
            <v>2119851999</v>
          </cell>
          <cell r="B1767">
            <v>21</v>
          </cell>
          <cell r="C1767">
            <v>1985</v>
          </cell>
          <cell r="D1767">
            <v>1999</v>
          </cell>
          <cell r="E1767">
            <v>1309352</v>
          </cell>
          <cell r="F1767">
            <v>1436359.14</v>
          </cell>
        </row>
        <row r="1768">
          <cell r="A1768" t="str">
            <v>211986.</v>
          </cell>
          <cell r="B1768">
            <v>21</v>
          </cell>
          <cell r="C1768">
            <v>1986</v>
          </cell>
          <cell r="D1768" t="str">
            <v>.</v>
          </cell>
          <cell r="E1768" t="str">
            <v>.</v>
          </cell>
          <cell r="F1768" t="str">
            <v>.</v>
          </cell>
        </row>
        <row r="1769">
          <cell r="A1769" t="str">
            <v>2119861986</v>
          </cell>
          <cell r="B1769">
            <v>21</v>
          </cell>
          <cell r="C1769">
            <v>1986</v>
          </cell>
          <cell r="D1769">
            <v>1986</v>
          </cell>
          <cell r="E1769">
            <v>259772</v>
          </cell>
          <cell r="F1769">
            <v>1375752.51</v>
          </cell>
        </row>
        <row r="1770">
          <cell r="A1770" t="str">
            <v>2119861987</v>
          </cell>
          <cell r="B1770">
            <v>21</v>
          </cell>
          <cell r="C1770">
            <v>1986</v>
          </cell>
          <cell r="D1770">
            <v>1987</v>
          </cell>
          <cell r="E1770">
            <v>1070019</v>
          </cell>
          <cell r="F1770">
            <v>4728413.96</v>
          </cell>
        </row>
        <row r="1771">
          <cell r="A1771" t="str">
            <v>2119861988</v>
          </cell>
          <cell r="B1771">
            <v>21</v>
          </cell>
          <cell r="C1771">
            <v>1986</v>
          </cell>
          <cell r="D1771">
            <v>1988</v>
          </cell>
          <cell r="E1771">
            <v>1558658</v>
          </cell>
          <cell r="F1771">
            <v>5921341.7400000002</v>
          </cell>
        </row>
        <row r="1772">
          <cell r="A1772" t="str">
            <v>2119861989</v>
          </cell>
          <cell r="B1772">
            <v>21</v>
          </cell>
          <cell r="C1772">
            <v>1986</v>
          </cell>
          <cell r="D1772">
            <v>1989</v>
          </cell>
          <cell r="E1772">
            <v>1134009</v>
          </cell>
          <cell r="F1772">
            <v>3584602.45</v>
          </cell>
        </row>
        <row r="1773">
          <cell r="A1773" t="str">
            <v>2119861990</v>
          </cell>
          <cell r="B1773">
            <v>21</v>
          </cell>
          <cell r="C1773">
            <v>1986</v>
          </cell>
          <cell r="D1773">
            <v>1990</v>
          </cell>
          <cell r="E1773">
            <v>1277814</v>
          </cell>
          <cell r="F1773">
            <v>3447542.17</v>
          </cell>
        </row>
        <row r="1774">
          <cell r="A1774" t="str">
            <v>2119861991</v>
          </cell>
          <cell r="B1774">
            <v>21</v>
          </cell>
          <cell r="C1774">
            <v>1986</v>
          </cell>
          <cell r="D1774">
            <v>1991</v>
          </cell>
          <cell r="E1774">
            <v>1215089</v>
          </cell>
          <cell r="F1774">
            <v>2754606.76</v>
          </cell>
        </row>
        <row r="1775">
          <cell r="A1775" t="str">
            <v>2119861992</v>
          </cell>
          <cell r="B1775">
            <v>21</v>
          </cell>
          <cell r="C1775">
            <v>1986</v>
          </cell>
          <cell r="D1775">
            <v>1992</v>
          </cell>
          <cell r="E1775">
            <v>670743</v>
          </cell>
          <cell r="F1775">
            <v>1358254.57</v>
          </cell>
        </row>
        <row r="1776">
          <cell r="A1776" t="str">
            <v>2119861993</v>
          </cell>
          <cell r="B1776">
            <v>21</v>
          </cell>
          <cell r="C1776">
            <v>1986</v>
          </cell>
          <cell r="D1776">
            <v>1993</v>
          </cell>
          <cell r="E1776">
            <v>831706</v>
          </cell>
          <cell r="F1776">
            <v>1517863.45</v>
          </cell>
        </row>
        <row r="1777">
          <cell r="A1777" t="str">
            <v>2119861994</v>
          </cell>
          <cell r="B1777">
            <v>21</v>
          </cell>
          <cell r="C1777">
            <v>1986</v>
          </cell>
          <cell r="D1777">
            <v>1994</v>
          </cell>
          <cell r="E1777">
            <v>588548</v>
          </cell>
          <cell r="F1777">
            <v>956390.5</v>
          </cell>
        </row>
        <row r="1778">
          <cell r="A1778" t="str">
            <v>2119861995</v>
          </cell>
          <cell r="B1778">
            <v>21</v>
          </cell>
          <cell r="C1778">
            <v>1986</v>
          </cell>
          <cell r="D1778">
            <v>1995</v>
          </cell>
          <cell r="E1778">
            <v>375083</v>
          </cell>
          <cell r="F1778">
            <v>553997.59</v>
          </cell>
        </row>
        <row r="1779">
          <cell r="A1779" t="str">
            <v>2119861996</v>
          </cell>
          <cell r="B1779">
            <v>21</v>
          </cell>
          <cell r="C1779">
            <v>1986</v>
          </cell>
          <cell r="D1779">
            <v>1996</v>
          </cell>
          <cell r="E1779">
            <v>125819</v>
          </cell>
          <cell r="F1779">
            <v>166835.99</v>
          </cell>
        </row>
        <row r="1780">
          <cell r="A1780" t="str">
            <v>2119861997</v>
          </cell>
          <cell r="B1780">
            <v>21</v>
          </cell>
          <cell r="C1780">
            <v>1986</v>
          </cell>
          <cell r="D1780">
            <v>1997</v>
          </cell>
          <cell r="E1780">
            <v>83888</v>
          </cell>
          <cell r="F1780">
            <v>102091.7</v>
          </cell>
        </row>
        <row r="1781">
          <cell r="A1781" t="str">
            <v>2119861998</v>
          </cell>
          <cell r="B1781">
            <v>21</v>
          </cell>
          <cell r="C1781">
            <v>1986</v>
          </cell>
          <cell r="D1781">
            <v>1998</v>
          </cell>
          <cell r="E1781">
            <v>98714</v>
          </cell>
          <cell r="F1781">
            <v>113915.96</v>
          </cell>
        </row>
        <row r="1782">
          <cell r="A1782" t="str">
            <v>2119861999</v>
          </cell>
          <cell r="B1782">
            <v>21</v>
          </cell>
          <cell r="C1782">
            <v>1986</v>
          </cell>
          <cell r="D1782">
            <v>1999</v>
          </cell>
          <cell r="E1782">
            <v>41079</v>
          </cell>
          <cell r="F1782">
            <v>45063.66</v>
          </cell>
        </row>
        <row r="1783">
          <cell r="A1783" t="str">
            <v>2119862000</v>
          </cell>
          <cell r="B1783">
            <v>21</v>
          </cell>
          <cell r="C1783">
            <v>1986</v>
          </cell>
          <cell r="D1783">
            <v>2000</v>
          </cell>
          <cell r="E1783">
            <v>73468</v>
          </cell>
          <cell r="F1783">
            <v>79712.78</v>
          </cell>
        </row>
        <row r="1784">
          <cell r="A1784" t="str">
            <v>211987.</v>
          </cell>
          <cell r="B1784">
            <v>21</v>
          </cell>
          <cell r="C1784">
            <v>1987</v>
          </cell>
          <cell r="D1784" t="str">
            <v>.</v>
          </cell>
          <cell r="E1784" t="str">
            <v>.</v>
          </cell>
          <cell r="F1784" t="str">
            <v>.</v>
          </cell>
        </row>
        <row r="1785">
          <cell r="A1785" t="str">
            <v>2119871987</v>
          </cell>
          <cell r="B1785">
            <v>21</v>
          </cell>
          <cell r="C1785">
            <v>1987</v>
          </cell>
          <cell r="D1785">
            <v>1987</v>
          </cell>
          <cell r="E1785">
            <v>241931</v>
          </cell>
          <cell r="F1785">
            <v>1069093.0900000001</v>
          </cell>
        </row>
        <row r="1786">
          <cell r="A1786" t="str">
            <v>2119871988</v>
          </cell>
          <cell r="B1786">
            <v>21</v>
          </cell>
          <cell r="C1786">
            <v>1987</v>
          </cell>
          <cell r="D1786">
            <v>1988</v>
          </cell>
          <cell r="E1786">
            <v>1352821</v>
          </cell>
          <cell r="F1786">
            <v>5139366.9800000004</v>
          </cell>
        </row>
        <row r="1787">
          <cell r="A1787" t="str">
            <v>2119871989</v>
          </cell>
          <cell r="B1787">
            <v>21</v>
          </cell>
          <cell r="C1787">
            <v>1987</v>
          </cell>
          <cell r="D1787">
            <v>1989</v>
          </cell>
          <cell r="E1787">
            <v>1546763</v>
          </cell>
          <cell r="F1787">
            <v>4889317.84</v>
          </cell>
        </row>
        <row r="1788">
          <cell r="A1788" t="str">
            <v>2119871990</v>
          </cell>
          <cell r="B1788">
            <v>21</v>
          </cell>
          <cell r="C1788">
            <v>1987</v>
          </cell>
          <cell r="D1788">
            <v>1990</v>
          </cell>
          <cell r="E1788">
            <v>1548199</v>
          </cell>
          <cell r="F1788">
            <v>4177040.9</v>
          </cell>
        </row>
        <row r="1789">
          <cell r="A1789" t="str">
            <v>2119871991</v>
          </cell>
          <cell r="B1789">
            <v>21</v>
          </cell>
          <cell r="C1789">
            <v>1987</v>
          </cell>
          <cell r="D1789">
            <v>1991</v>
          </cell>
          <cell r="E1789">
            <v>1869668</v>
          </cell>
          <cell r="F1789">
            <v>4238537.3600000003</v>
          </cell>
        </row>
        <row r="1790">
          <cell r="A1790" t="str">
            <v>2119871992</v>
          </cell>
          <cell r="B1790">
            <v>21</v>
          </cell>
          <cell r="C1790">
            <v>1987</v>
          </cell>
          <cell r="D1790">
            <v>1992</v>
          </cell>
          <cell r="E1790">
            <v>1741187</v>
          </cell>
          <cell r="F1790">
            <v>3525903.67</v>
          </cell>
        </row>
        <row r="1791">
          <cell r="A1791" t="str">
            <v>2119871993</v>
          </cell>
          <cell r="B1791">
            <v>21</v>
          </cell>
          <cell r="C1791">
            <v>1987</v>
          </cell>
          <cell r="D1791">
            <v>1993</v>
          </cell>
          <cell r="E1791">
            <v>1049420</v>
          </cell>
          <cell r="F1791">
            <v>1915191.5</v>
          </cell>
        </row>
        <row r="1792">
          <cell r="A1792" t="str">
            <v>2119871994</v>
          </cell>
          <cell r="B1792">
            <v>21</v>
          </cell>
          <cell r="C1792">
            <v>1987</v>
          </cell>
          <cell r="D1792">
            <v>1994</v>
          </cell>
          <cell r="E1792">
            <v>817779</v>
          </cell>
          <cell r="F1792">
            <v>1328890.8799999999</v>
          </cell>
        </row>
        <row r="1793">
          <cell r="A1793" t="str">
            <v>2119871995</v>
          </cell>
          <cell r="B1793">
            <v>21</v>
          </cell>
          <cell r="C1793">
            <v>1987</v>
          </cell>
          <cell r="D1793">
            <v>1995</v>
          </cell>
          <cell r="E1793">
            <v>1884421</v>
          </cell>
          <cell r="F1793">
            <v>2783289.82</v>
          </cell>
        </row>
        <row r="1794">
          <cell r="A1794" t="str">
            <v>2119871996</v>
          </cell>
          <cell r="B1794">
            <v>21</v>
          </cell>
          <cell r="C1794">
            <v>1987</v>
          </cell>
          <cell r="D1794">
            <v>1996</v>
          </cell>
          <cell r="E1794">
            <v>449612</v>
          </cell>
          <cell r="F1794">
            <v>596185.51</v>
          </cell>
        </row>
        <row r="1795">
          <cell r="A1795" t="str">
            <v>2119871997</v>
          </cell>
          <cell r="B1795">
            <v>21</v>
          </cell>
          <cell r="C1795">
            <v>1987</v>
          </cell>
          <cell r="D1795">
            <v>1997</v>
          </cell>
          <cell r="E1795">
            <v>269367</v>
          </cell>
          <cell r="F1795">
            <v>327819.64</v>
          </cell>
        </row>
        <row r="1796">
          <cell r="A1796" t="str">
            <v>2119871998</v>
          </cell>
          <cell r="B1796">
            <v>21</v>
          </cell>
          <cell r="C1796">
            <v>1987</v>
          </cell>
          <cell r="D1796">
            <v>1998</v>
          </cell>
          <cell r="E1796">
            <v>52685</v>
          </cell>
          <cell r="F1796">
            <v>60798.49</v>
          </cell>
        </row>
        <row r="1797">
          <cell r="A1797" t="str">
            <v>2119871999</v>
          </cell>
          <cell r="B1797">
            <v>21</v>
          </cell>
          <cell r="C1797">
            <v>1987</v>
          </cell>
          <cell r="D1797">
            <v>1999</v>
          </cell>
          <cell r="E1797">
            <v>9642</v>
          </cell>
          <cell r="F1797">
            <v>10577.27</v>
          </cell>
        </row>
        <row r="1798">
          <cell r="A1798" t="str">
            <v>2119872000</v>
          </cell>
          <cell r="B1798">
            <v>21</v>
          </cell>
          <cell r="C1798">
            <v>1987</v>
          </cell>
          <cell r="D1798">
            <v>2000</v>
          </cell>
          <cell r="E1798">
            <v>297729</v>
          </cell>
          <cell r="F1798">
            <v>323035.96000000002</v>
          </cell>
        </row>
        <row r="1799">
          <cell r="A1799" t="str">
            <v>2119872001</v>
          </cell>
          <cell r="B1799">
            <v>21</v>
          </cell>
          <cell r="C1799">
            <v>1987</v>
          </cell>
          <cell r="D1799">
            <v>2001</v>
          </cell>
          <cell r="E1799">
            <v>30812</v>
          </cell>
          <cell r="F1799">
            <v>33061.279999999999</v>
          </cell>
        </row>
        <row r="1800">
          <cell r="A1800" t="str">
            <v>2119872002</v>
          </cell>
          <cell r="B1800">
            <v>21</v>
          </cell>
          <cell r="C1800">
            <v>1987</v>
          </cell>
          <cell r="D1800">
            <v>2002</v>
          </cell>
          <cell r="E1800">
            <v>23544</v>
          </cell>
          <cell r="F1800">
            <v>23920.7</v>
          </cell>
        </row>
        <row r="1801">
          <cell r="A1801" t="str">
            <v>211988.</v>
          </cell>
          <cell r="B1801">
            <v>21</v>
          </cell>
          <cell r="C1801">
            <v>1988</v>
          </cell>
          <cell r="D1801" t="str">
            <v>.</v>
          </cell>
          <cell r="E1801" t="str">
            <v>.</v>
          </cell>
          <cell r="F1801" t="str">
            <v>.</v>
          </cell>
        </row>
        <row r="1802">
          <cell r="A1802" t="str">
            <v>2119881988</v>
          </cell>
          <cell r="B1802">
            <v>21</v>
          </cell>
          <cell r="C1802">
            <v>1988</v>
          </cell>
          <cell r="D1802">
            <v>1988</v>
          </cell>
          <cell r="E1802">
            <v>298376</v>
          </cell>
          <cell r="F1802">
            <v>1133530.42</v>
          </cell>
        </row>
        <row r="1803">
          <cell r="A1803" t="str">
            <v>2119881989</v>
          </cell>
          <cell r="B1803">
            <v>21</v>
          </cell>
          <cell r="C1803">
            <v>1988</v>
          </cell>
          <cell r="D1803">
            <v>1989</v>
          </cell>
          <cell r="E1803">
            <v>2308983</v>
          </cell>
          <cell r="F1803">
            <v>7298695.2599999998</v>
          </cell>
        </row>
        <row r="1804">
          <cell r="A1804" t="str">
            <v>2119881990</v>
          </cell>
          <cell r="B1804">
            <v>21</v>
          </cell>
          <cell r="C1804">
            <v>1988</v>
          </cell>
          <cell r="D1804">
            <v>1990</v>
          </cell>
          <cell r="E1804">
            <v>2551235</v>
          </cell>
          <cell r="F1804">
            <v>6883232.0300000003</v>
          </cell>
        </row>
        <row r="1805">
          <cell r="A1805" t="str">
            <v>2119881991</v>
          </cell>
          <cell r="B1805">
            <v>21</v>
          </cell>
          <cell r="C1805">
            <v>1988</v>
          </cell>
          <cell r="D1805">
            <v>1991</v>
          </cell>
          <cell r="E1805">
            <v>4407422</v>
          </cell>
          <cell r="F1805">
            <v>9991625.6699999999</v>
          </cell>
        </row>
        <row r="1806">
          <cell r="A1806" t="str">
            <v>2119881992</v>
          </cell>
          <cell r="B1806">
            <v>21</v>
          </cell>
          <cell r="C1806">
            <v>1988</v>
          </cell>
          <cell r="D1806">
            <v>1992</v>
          </cell>
          <cell r="E1806">
            <v>2442030</v>
          </cell>
          <cell r="F1806">
            <v>4945110.75</v>
          </cell>
        </row>
        <row r="1807">
          <cell r="A1807" t="str">
            <v>2119881993</v>
          </cell>
          <cell r="B1807">
            <v>21</v>
          </cell>
          <cell r="C1807">
            <v>1988</v>
          </cell>
          <cell r="D1807">
            <v>1993</v>
          </cell>
          <cell r="E1807">
            <v>1262274</v>
          </cell>
          <cell r="F1807">
            <v>2303650.0499999998</v>
          </cell>
        </row>
        <row r="1808">
          <cell r="A1808" t="str">
            <v>2119881994</v>
          </cell>
          <cell r="B1808">
            <v>21</v>
          </cell>
          <cell r="C1808">
            <v>1988</v>
          </cell>
          <cell r="D1808">
            <v>1994</v>
          </cell>
          <cell r="E1808">
            <v>1303185</v>
          </cell>
          <cell r="F1808">
            <v>2117675.63</v>
          </cell>
        </row>
        <row r="1809">
          <cell r="A1809" t="str">
            <v>2119881995</v>
          </cell>
          <cell r="B1809">
            <v>21</v>
          </cell>
          <cell r="C1809">
            <v>1988</v>
          </cell>
          <cell r="D1809">
            <v>1995</v>
          </cell>
          <cell r="E1809">
            <v>1923486</v>
          </cell>
          <cell r="F1809">
            <v>2840988.82</v>
          </cell>
        </row>
        <row r="1810">
          <cell r="A1810" t="str">
            <v>2119881996</v>
          </cell>
          <cell r="B1810">
            <v>21</v>
          </cell>
          <cell r="C1810">
            <v>1988</v>
          </cell>
          <cell r="D1810">
            <v>1996</v>
          </cell>
          <cell r="E1810">
            <v>248766</v>
          </cell>
          <cell r="F1810">
            <v>329863.71999999997</v>
          </cell>
        </row>
        <row r="1811">
          <cell r="A1811" t="str">
            <v>2119881997</v>
          </cell>
          <cell r="B1811">
            <v>21</v>
          </cell>
          <cell r="C1811">
            <v>1988</v>
          </cell>
          <cell r="D1811">
            <v>1997</v>
          </cell>
          <cell r="E1811">
            <v>318484</v>
          </cell>
          <cell r="F1811">
            <v>387595.03</v>
          </cell>
        </row>
        <row r="1812">
          <cell r="A1812" t="str">
            <v>2119881998</v>
          </cell>
          <cell r="B1812">
            <v>21</v>
          </cell>
          <cell r="C1812">
            <v>1988</v>
          </cell>
          <cell r="D1812">
            <v>1998</v>
          </cell>
          <cell r="E1812">
            <v>170403</v>
          </cell>
          <cell r="F1812">
            <v>196645.06</v>
          </cell>
        </row>
        <row r="1813">
          <cell r="A1813" t="str">
            <v>2119881999</v>
          </cell>
          <cell r="B1813">
            <v>21</v>
          </cell>
          <cell r="C1813">
            <v>1988</v>
          </cell>
          <cell r="D1813">
            <v>1999</v>
          </cell>
          <cell r="E1813">
            <v>87545</v>
          </cell>
          <cell r="F1813">
            <v>96036.86</v>
          </cell>
        </row>
        <row r="1814">
          <cell r="A1814" t="str">
            <v>2119882000</v>
          </cell>
          <cell r="B1814">
            <v>21</v>
          </cell>
          <cell r="C1814">
            <v>1988</v>
          </cell>
          <cell r="D1814">
            <v>2000</v>
          </cell>
          <cell r="E1814">
            <v>156068</v>
          </cell>
          <cell r="F1814">
            <v>169333.78</v>
          </cell>
        </row>
        <row r="1815">
          <cell r="A1815" t="str">
            <v>2119882001</v>
          </cell>
          <cell r="B1815">
            <v>21</v>
          </cell>
          <cell r="C1815">
            <v>1988</v>
          </cell>
          <cell r="D1815">
            <v>2001</v>
          </cell>
          <cell r="E1815">
            <v>331248</v>
          </cell>
          <cell r="F1815">
            <v>355429.1</v>
          </cell>
        </row>
        <row r="1816">
          <cell r="A1816" t="str">
            <v>2119882002</v>
          </cell>
          <cell r="B1816">
            <v>21</v>
          </cell>
          <cell r="C1816">
            <v>1988</v>
          </cell>
          <cell r="D1816">
            <v>2002</v>
          </cell>
          <cell r="E1816">
            <v>312</v>
          </cell>
          <cell r="F1816">
            <v>316.99</v>
          </cell>
        </row>
        <row r="1817">
          <cell r="A1817" t="str">
            <v>211989.</v>
          </cell>
          <cell r="B1817">
            <v>21</v>
          </cell>
          <cell r="C1817">
            <v>1989</v>
          </cell>
          <cell r="D1817" t="str">
            <v>.</v>
          </cell>
          <cell r="E1817" t="str">
            <v>.</v>
          </cell>
          <cell r="F1817" t="str">
            <v>.</v>
          </cell>
        </row>
        <row r="1818">
          <cell r="A1818" t="str">
            <v>2119891989</v>
          </cell>
          <cell r="B1818">
            <v>21</v>
          </cell>
          <cell r="C1818">
            <v>1989</v>
          </cell>
          <cell r="D1818">
            <v>1989</v>
          </cell>
          <cell r="E1818">
            <v>399818</v>
          </cell>
          <cell r="F1818">
            <v>1263824.7</v>
          </cell>
        </row>
        <row r="1819">
          <cell r="A1819" t="str">
            <v>2119891990</v>
          </cell>
          <cell r="B1819">
            <v>21</v>
          </cell>
          <cell r="C1819">
            <v>1989</v>
          </cell>
          <cell r="D1819">
            <v>1990</v>
          </cell>
          <cell r="E1819">
            <v>2949707.5</v>
          </cell>
          <cell r="F1819">
            <v>7958310.8300000001</v>
          </cell>
        </row>
        <row r="1820">
          <cell r="A1820" t="str">
            <v>2119891991</v>
          </cell>
          <cell r="B1820">
            <v>21</v>
          </cell>
          <cell r="C1820">
            <v>1989</v>
          </cell>
          <cell r="D1820">
            <v>1991</v>
          </cell>
          <cell r="E1820">
            <v>3653965</v>
          </cell>
          <cell r="F1820">
            <v>8283538.6500000004</v>
          </cell>
        </row>
        <row r="1821">
          <cell r="A1821" t="str">
            <v>2119891992</v>
          </cell>
          <cell r="B1821">
            <v>21</v>
          </cell>
          <cell r="C1821">
            <v>1989</v>
          </cell>
          <cell r="D1821">
            <v>1992</v>
          </cell>
          <cell r="E1821">
            <v>2789782</v>
          </cell>
          <cell r="F1821">
            <v>5649308.5499999998</v>
          </cell>
        </row>
        <row r="1822">
          <cell r="A1822" t="str">
            <v>2119891993</v>
          </cell>
          <cell r="B1822">
            <v>21</v>
          </cell>
          <cell r="C1822">
            <v>1989</v>
          </cell>
          <cell r="D1822">
            <v>1993</v>
          </cell>
          <cell r="E1822">
            <v>3886728</v>
          </cell>
          <cell r="F1822">
            <v>7093278.5999999996</v>
          </cell>
        </row>
        <row r="1823">
          <cell r="A1823" t="str">
            <v>2119891994</v>
          </cell>
          <cell r="B1823">
            <v>21</v>
          </cell>
          <cell r="C1823">
            <v>1989</v>
          </cell>
          <cell r="D1823">
            <v>1994</v>
          </cell>
          <cell r="E1823">
            <v>1755510</v>
          </cell>
          <cell r="F1823">
            <v>2852703.75</v>
          </cell>
        </row>
        <row r="1824">
          <cell r="A1824" t="str">
            <v>2119891995</v>
          </cell>
          <cell r="B1824">
            <v>21</v>
          </cell>
          <cell r="C1824">
            <v>1989</v>
          </cell>
          <cell r="D1824">
            <v>1995</v>
          </cell>
          <cell r="E1824">
            <v>1005564</v>
          </cell>
          <cell r="F1824">
            <v>1485218.03</v>
          </cell>
        </row>
        <row r="1825">
          <cell r="A1825" t="str">
            <v>2119891996</v>
          </cell>
          <cell r="B1825">
            <v>21</v>
          </cell>
          <cell r="C1825">
            <v>1989</v>
          </cell>
          <cell r="D1825">
            <v>1996</v>
          </cell>
          <cell r="E1825">
            <v>1405737</v>
          </cell>
          <cell r="F1825">
            <v>1864007.26</v>
          </cell>
        </row>
        <row r="1826">
          <cell r="A1826" t="str">
            <v>2119891997</v>
          </cell>
          <cell r="B1826">
            <v>21</v>
          </cell>
          <cell r="C1826">
            <v>1989</v>
          </cell>
          <cell r="D1826">
            <v>1997</v>
          </cell>
          <cell r="E1826">
            <v>382020</v>
          </cell>
          <cell r="F1826">
            <v>464918.34</v>
          </cell>
        </row>
        <row r="1827">
          <cell r="A1827" t="str">
            <v>2119891998</v>
          </cell>
          <cell r="B1827">
            <v>21</v>
          </cell>
          <cell r="C1827">
            <v>1989</v>
          </cell>
          <cell r="D1827">
            <v>1998</v>
          </cell>
          <cell r="E1827">
            <v>834974</v>
          </cell>
          <cell r="F1827">
            <v>963560</v>
          </cell>
        </row>
        <row r="1828">
          <cell r="A1828" t="str">
            <v>2119891999</v>
          </cell>
          <cell r="B1828">
            <v>21</v>
          </cell>
          <cell r="C1828">
            <v>1989</v>
          </cell>
          <cell r="D1828">
            <v>1999</v>
          </cell>
          <cell r="E1828">
            <v>757651</v>
          </cell>
          <cell r="F1828">
            <v>831143.15</v>
          </cell>
        </row>
        <row r="1829">
          <cell r="A1829" t="str">
            <v>2119892000</v>
          </cell>
          <cell r="B1829">
            <v>21</v>
          </cell>
          <cell r="C1829">
            <v>1989</v>
          </cell>
          <cell r="D1829">
            <v>2000</v>
          </cell>
          <cell r="E1829">
            <v>3039751</v>
          </cell>
          <cell r="F1829">
            <v>3298129.84</v>
          </cell>
        </row>
        <row r="1830">
          <cell r="A1830" t="str">
            <v>2119892001</v>
          </cell>
          <cell r="B1830">
            <v>21</v>
          </cell>
          <cell r="C1830">
            <v>1989</v>
          </cell>
          <cell r="D1830">
            <v>2001</v>
          </cell>
          <cell r="E1830">
            <v>299</v>
          </cell>
          <cell r="F1830">
            <v>320.83</v>
          </cell>
        </row>
        <row r="1831">
          <cell r="A1831" t="str">
            <v>2119892002</v>
          </cell>
          <cell r="B1831">
            <v>21</v>
          </cell>
          <cell r="C1831">
            <v>1989</v>
          </cell>
          <cell r="D1831">
            <v>2002</v>
          </cell>
          <cell r="E1831">
            <v>4018</v>
          </cell>
          <cell r="F1831">
            <v>4082.29</v>
          </cell>
        </row>
        <row r="1832">
          <cell r="A1832" t="str">
            <v>211990.</v>
          </cell>
          <cell r="B1832">
            <v>21</v>
          </cell>
          <cell r="C1832">
            <v>1990</v>
          </cell>
          <cell r="D1832" t="str">
            <v>.</v>
          </cell>
          <cell r="E1832" t="str">
            <v>.</v>
          </cell>
          <cell r="F1832" t="str">
            <v>.</v>
          </cell>
        </row>
        <row r="1833">
          <cell r="A1833" t="str">
            <v>2119901990</v>
          </cell>
          <cell r="B1833">
            <v>21</v>
          </cell>
          <cell r="C1833">
            <v>1990</v>
          </cell>
          <cell r="D1833">
            <v>1990</v>
          </cell>
          <cell r="E1833">
            <v>782519</v>
          </cell>
          <cell r="F1833">
            <v>2111236.2599999998</v>
          </cell>
        </row>
        <row r="1834">
          <cell r="A1834" t="str">
            <v>2119901991</v>
          </cell>
          <cell r="B1834">
            <v>21</v>
          </cell>
          <cell r="C1834">
            <v>1990</v>
          </cell>
          <cell r="D1834">
            <v>1991</v>
          </cell>
          <cell r="E1834">
            <v>4197104</v>
          </cell>
          <cell r="F1834">
            <v>9514834.7699999996</v>
          </cell>
        </row>
        <row r="1835">
          <cell r="A1835" t="str">
            <v>2119901992</v>
          </cell>
          <cell r="B1835">
            <v>21</v>
          </cell>
          <cell r="C1835">
            <v>1990</v>
          </cell>
          <cell r="D1835">
            <v>1992</v>
          </cell>
          <cell r="E1835">
            <v>4479109</v>
          </cell>
          <cell r="F1835">
            <v>9070195.7200000007</v>
          </cell>
        </row>
        <row r="1836">
          <cell r="A1836" t="str">
            <v>2119901993</v>
          </cell>
          <cell r="B1836">
            <v>21</v>
          </cell>
          <cell r="C1836">
            <v>1990</v>
          </cell>
          <cell r="D1836">
            <v>1993</v>
          </cell>
          <cell r="E1836">
            <v>4287854</v>
          </cell>
          <cell r="F1836">
            <v>7825333.5499999998</v>
          </cell>
        </row>
        <row r="1837">
          <cell r="A1837" t="str">
            <v>2119901994</v>
          </cell>
          <cell r="B1837">
            <v>21</v>
          </cell>
          <cell r="C1837">
            <v>1990</v>
          </cell>
          <cell r="D1837">
            <v>1994</v>
          </cell>
          <cell r="E1837">
            <v>3285486</v>
          </cell>
          <cell r="F1837">
            <v>5338914.75</v>
          </cell>
        </row>
        <row r="1838">
          <cell r="A1838" t="str">
            <v>2119901995</v>
          </cell>
          <cell r="B1838">
            <v>21</v>
          </cell>
          <cell r="C1838">
            <v>1990</v>
          </cell>
          <cell r="D1838">
            <v>1995</v>
          </cell>
          <cell r="E1838">
            <v>1577699</v>
          </cell>
          <cell r="F1838">
            <v>2330261.42</v>
          </cell>
        </row>
        <row r="1839">
          <cell r="A1839" t="str">
            <v>2119901996</v>
          </cell>
          <cell r="B1839">
            <v>21</v>
          </cell>
          <cell r="C1839">
            <v>1990</v>
          </cell>
          <cell r="D1839">
            <v>1996</v>
          </cell>
          <cell r="E1839">
            <v>3266152</v>
          </cell>
          <cell r="F1839">
            <v>4330917.55</v>
          </cell>
        </row>
        <row r="1840">
          <cell r="A1840" t="str">
            <v>2119901997</v>
          </cell>
          <cell r="B1840">
            <v>21</v>
          </cell>
          <cell r="C1840">
            <v>1990</v>
          </cell>
          <cell r="D1840">
            <v>1997</v>
          </cell>
          <cell r="E1840">
            <v>1131431</v>
          </cell>
          <cell r="F1840">
            <v>1376951.53</v>
          </cell>
        </row>
        <row r="1841">
          <cell r="A1841" t="str">
            <v>2119901998</v>
          </cell>
          <cell r="B1841">
            <v>21</v>
          </cell>
          <cell r="C1841">
            <v>1990</v>
          </cell>
          <cell r="D1841">
            <v>1998</v>
          </cell>
          <cell r="E1841">
            <v>941642</v>
          </cell>
          <cell r="F1841">
            <v>1086654.8700000001</v>
          </cell>
        </row>
        <row r="1842">
          <cell r="A1842" t="str">
            <v>2119901999</v>
          </cell>
          <cell r="B1842">
            <v>21</v>
          </cell>
          <cell r="C1842">
            <v>1990</v>
          </cell>
          <cell r="D1842">
            <v>1999</v>
          </cell>
          <cell r="E1842">
            <v>182164</v>
          </cell>
          <cell r="F1842">
            <v>199833.91</v>
          </cell>
        </row>
        <row r="1843">
          <cell r="A1843" t="str">
            <v>2119902000</v>
          </cell>
          <cell r="B1843">
            <v>21</v>
          </cell>
          <cell r="C1843">
            <v>1990</v>
          </cell>
          <cell r="D1843">
            <v>2000</v>
          </cell>
          <cell r="E1843">
            <v>102202</v>
          </cell>
          <cell r="F1843">
            <v>110889.17</v>
          </cell>
        </row>
        <row r="1844">
          <cell r="A1844" t="str">
            <v>2119902001</v>
          </cell>
          <cell r="B1844">
            <v>21</v>
          </cell>
          <cell r="C1844">
            <v>1990</v>
          </cell>
          <cell r="D1844">
            <v>2001</v>
          </cell>
          <cell r="E1844">
            <v>72400</v>
          </cell>
          <cell r="F1844">
            <v>77685.2</v>
          </cell>
        </row>
        <row r="1845">
          <cell r="A1845" t="str">
            <v>2119902002</v>
          </cell>
          <cell r="B1845">
            <v>21</v>
          </cell>
          <cell r="C1845">
            <v>1990</v>
          </cell>
          <cell r="D1845">
            <v>2002</v>
          </cell>
          <cell r="E1845">
            <v>13277</v>
          </cell>
          <cell r="F1845">
            <v>13489.43</v>
          </cell>
        </row>
        <row r="1846">
          <cell r="A1846" t="str">
            <v>211991.</v>
          </cell>
          <cell r="B1846">
            <v>21</v>
          </cell>
          <cell r="C1846">
            <v>1991</v>
          </cell>
          <cell r="D1846" t="str">
            <v>.</v>
          </cell>
          <cell r="E1846" t="str">
            <v>.</v>
          </cell>
          <cell r="F1846" t="str">
            <v>.</v>
          </cell>
        </row>
        <row r="1847">
          <cell r="A1847" t="str">
            <v>2119911991</v>
          </cell>
          <cell r="B1847">
            <v>21</v>
          </cell>
          <cell r="C1847">
            <v>1991</v>
          </cell>
          <cell r="D1847">
            <v>1991</v>
          </cell>
          <cell r="E1847">
            <v>1450847.5</v>
          </cell>
          <cell r="F1847">
            <v>3289071.28</v>
          </cell>
        </row>
        <row r="1848">
          <cell r="A1848" t="str">
            <v>2119911992</v>
          </cell>
          <cell r="B1848">
            <v>21</v>
          </cell>
          <cell r="C1848">
            <v>1991</v>
          </cell>
          <cell r="D1848">
            <v>1992</v>
          </cell>
          <cell r="E1848">
            <v>5359897.5</v>
          </cell>
          <cell r="F1848">
            <v>10853792.439999999</v>
          </cell>
        </row>
        <row r="1849">
          <cell r="A1849" t="str">
            <v>2119911993</v>
          </cell>
          <cell r="B1849">
            <v>21</v>
          </cell>
          <cell r="C1849">
            <v>1991</v>
          </cell>
          <cell r="D1849">
            <v>1993</v>
          </cell>
          <cell r="E1849">
            <v>6574739</v>
          </cell>
          <cell r="F1849">
            <v>11998898.67</v>
          </cell>
        </row>
        <row r="1850">
          <cell r="A1850" t="str">
            <v>2119911994</v>
          </cell>
          <cell r="B1850">
            <v>21</v>
          </cell>
          <cell r="C1850">
            <v>1991</v>
          </cell>
          <cell r="D1850">
            <v>1994</v>
          </cell>
          <cell r="E1850">
            <v>5314602</v>
          </cell>
          <cell r="F1850">
            <v>8636228.25</v>
          </cell>
        </row>
        <row r="1851">
          <cell r="A1851" t="str">
            <v>2119911995</v>
          </cell>
          <cell r="B1851">
            <v>21</v>
          </cell>
          <cell r="C1851">
            <v>1991</v>
          </cell>
          <cell r="D1851">
            <v>1995</v>
          </cell>
          <cell r="E1851">
            <v>2932795</v>
          </cell>
          <cell r="F1851">
            <v>4331738.21</v>
          </cell>
        </row>
        <row r="1852">
          <cell r="A1852" t="str">
            <v>2119911996</v>
          </cell>
          <cell r="B1852">
            <v>21</v>
          </cell>
          <cell r="C1852">
            <v>1991</v>
          </cell>
          <cell r="D1852">
            <v>1996</v>
          </cell>
          <cell r="E1852">
            <v>4416731.5</v>
          </cell>
          <cell r="F1852">
            <v>5856585.9699999997</v>
          </cell>
        </row>
        <row r="1853">
          <cell r="A1853" t="str">
            <v>2119911997</v>
          </cell>
          <cell r="B1853">
            <v>21</v>
          </cell>
          <cell r="C1853">
            <v>1991</v>
          </cell>
          <cell r="D1853">
            <v>1997</v>
          </cell>
          <cell r="E1853">
            <v>3386948</v>
          </cell>
          <cell r="F1853">
            <v>4121915.72</v>
          </cell>
        </row>
        <row r="1854">
          <cell r="A1854" t="str">
            <v>2119911998</v>
          </cell>
          <cell r="B1854">
            <v>21</v>
          </cell>
          <cell r="C1854">
            <v>1991</v>
          </cell>
          <cell r="D1854">
            <v>1998</v>
          </cell>
          <cell r="E1854">
            <v>1205722.6000000001</v>
          </cell>
          <cell r="F1854">
            <v>1391403.88</v>
          </cell>
        </row>
        <row r="1855">
          <cell r="A1855" t="str">
            <v>2119911999</v>
          </cell>
          <cell r="B1855">
            <v>21</v>
          </cell>
          <cell r="C1855">
            <v>1991</v>
          </cell>
          <cell r="D1855">
            <v>1999</v>
          </cell>
          <cell r="E1855">
            <v>1741285.05</v>
          </cell>
          <cell r="F1855">
            <v>1910189.7</v>
          </cell>
        </row>
        <row r="1856">
          <cell r="A1856" t="str">
            <v>2119912000</v>
          </cell>
          <cell r="B1856">
            <v>21</v>
          </cell>
          <cell r="C1856">
            <v>1991</v>
          </cell>
          <cell r="D1856">
            <v>2000</v>
          </cell>
          <cell r="E1856">
            <v>1942085</v>
          </cell>
          <cell r="F1856">
            <v>2107162.2200000002</v>
          </cell>
        </row>
        <row r="1857">
          <cell r="A1857" t="str">
            <v>2119912001</v>
          </cell>
          <cell r="B1857">
            <v>21</v>
          </cell>
          <cell r="C1857">
            <v>1991</v>
          </cell>
          <cell r="D1857">
            <v>2001</v>
          </cell>
          <cell r="E1857">
            <v>687614.42</v>
          </cell>
          <cell r="F1857">
            <v>737810.27</v>
          </cell>
        </row>
        <row r="1858">
          <cell r="A1858" t="str">
            <v>2119912002</v>
          </cell>
          <cell r="B1858">
            <v>21</v>
          </cell>
          <cell r="C1858">
            <v>1991</v>
          </cell>
          <cell r="D1858">
            <v>2002</v>
          </cell>
          <cell r="E1858">
            <v>126930</v>
          </cell>
          <cell r="F1858">
            <v>128960.88</v>
          </cell>
        </row>
        <row r="1859">
          <cell r="A1859" t="str">
            <v>211992.</v>
          </cell>
          <cell r="B1859">
            <v>21</v>
          </cell>
          <cell r="C1859">
            <v>1992</v>
          </cell>
          <cell r="D1859" t="str">
            <v>.</v>
          </cell>
          <cell r="E1859" t="str">
            <v>.</v>
          </cell>
          <cell r="F1859" t="str">
            <v>.</v>
          </cell>
        </row>
        <row r="1860">
          <cell r="A1860" t="str">
            <v>2119921992</v>
          </cell>
          <cell r="B1860">
            <v>21</v>
          </cell>
          <cell r="C1860">
            <v>1992</v>
          </cell>
          <cell r="D1860">
            <v>1992</v>
          </cell>
          <cell r="E1860">
            <v>1438402.5</v>
          </cell>
          <cell r="F1860">
            <v>2912765.06</v>
          </cell>
        </row>
        <row r="1861">
          <cell r="A1861" t="str">
            <v>2119921993</v>
          </cell>
          <cell r="B1861">
            <v>21</v>
          </cell>
          <cell r="C1861">
            <v>1992</v>
          </cell>
          <cell r="D1861">
            <v>1993</v>
          </cell>
          <cell r="E1861">
            <v>6832215</v>
          </cell>
          <cell r="F1861">
            <v>12468792.369999999</v>
          </cell>
        </row>
        <row r="1862">
          <cell r="A1862" t="str">
            <v>2119921994</v>
          </cell>
          <cell r="B1862">
            <v>21</v>
          </cell>
          <cell r="C1862">
            <v>1992</v>
          </cell>
          <cell r="D1862">
            <v>1994</v>
          </cell>
          <cell r="E1862">
            <v>6406304</v>
          </cell>
          <cell r="F1862">
            <v>10410244</v>
          </cell>
        </row>
        <row r="1863">
          <cell r="A1863" t="str">
            <v>2119921995</v>
          </cell>
          <cell r="B1863">
            <v>21</v>
          </cell>
          <cell r="C1863">
            <v>1992</v>
          </cell>
          <cell r="D1863">
            <v>1995</v>
          </cell>
          <cell r="E1863">
            <v>7354064.5</v>
          </cell>
          <cell r="F1863">
            <v>10861953.27</v>
          </cell>
        </row>
        <row r="1864">
          <cell r="A1864" t="str">
            <v>2119921996</v>
          </cell>
          <cell r="B1864">
            <v>21</v>
          </cell>
          <cell r="C1864">
            <v>1992</v>
          </cell>
          <cell r="D1864">
            <v>1996</v>
          </cell>
          <cell r="E1864">
            <v>5254116.5</v>
          </cell>
          <cell r="F1864">
            <v>6966958.4800000004</v>
          </cell>
        </row>
        <row r="1865">
          <cell r="A1865" t="str">
            <v>2119921997</v>
          </cell>
          <cell r="B1865">
            <v>21</v>
          </cell>
          <cell r="C1865">
            <v>1992</v>
          </cell>
          <cell r="D1865">
            <v>1997</v>
          </cell>
          <cell r="E1865">
            <v>4652635</v>
          </cell>
          <cell r="F1865">
            <v>5662256.79</v>
          </cell>
        </row>
        <row r="1866">
          <cell r="A1866" t="str">
            <v>2119921998</v>
          </cell>
          <cell r="B1866">
            <v>21</v>
          </cell>
          <cell r="C1866">
            <v>1992</v>
          </cell>
          <cell r="D1866">
            <v>1998</v>
          </cell>
          <cell r="E1866">
            <v>3064120</v>
          </cell>
          <cell r="F1866">
            <v>3535994.48</v>
          </cell>
        </row>
        <row r="1867">
          <cell r="A1867" t="str">
            <v>2119921999</v>
          </cell>
          <cell r="B1867">
            <v>21</v>
          </cell>
          <cell r="C1867">
            <v>1992</v>
          </cell>
          <cell r="D1867">
            <v>1999</v>
          </cell>
          <cell r="E1867">
            <v>2493424</v>
          </cell>
          <cell r="F1867">
            <v>2735286.13</v>
          </cell>
        </row>
        <row r="1868">
          <cell r="A1868" t="str">
            <v>2119922000</v>
          </cell>
          <cell r="B1868">
            <v>21</v>
          </cell>
          <cell r="C1868">
            <v>1992</v>
          </cell>
          <cell r="D1868">
            <v>2000</v>
          </cell>
          <cell r="E1868">
            <v>940535</v>
          </cell>
          <cell r="F1868">
            <v>1020480.47</v>
          </cell>
        </row>
        <row r="1869">
          <cell r="A1869" t="str">
            <v>2119922001</v>
          </cell>
          <cell r="B1869">
            <v>21</v>
          </cell>
          <cell r="C1869">
            <v>1992</v>
          </cell>
          <cell r="D1869">
            <v>2001</v>
          </cell>
          <cell r="E1869">
            <v>2026878</v>
          </cell>
          <cell r="F1869">
            <v>2174840.09</v>
          </cell>
        </row>
        <row r="1870">
          <cell r="A1870" t="str">
            <v>2119922002</v>
          </cell>
          <cell r="B1870">
            <v>21</v>
          </cell>
          <cell r="C1870">
            <v>1992</v>
          </cell>
          <cell r="D1870">
            <v>2002</v>
          </cell>
          <cell r="E1870">
            <v>637192</v>
          </cell>
          <cell r="F1870">
            <v>647387.06999999995</v>
          </cell>
        </row>
        <row r="1871">
          <cell r="A1871" t="str">
            <v>211993.</v>
          </cell>
          <cell r="B1871">
            <v>21</v>
          </cell>
          <cell r="C1871">
            <v>1993</v>
          </cell>
          <cell r="D1871" t="str">
            <v>.</v>
          </cell>
          <cell r="E1871" t="str">
            <v>.</v>
          </cell>
          <cell r="F1871" t="str">
            <v>.</v>
          </cell>
        </row>
        <row r="1872">
          <cell r="A1872" t="str">
            <v>2119931993</v>
          </cell>
          <cell r="B1872">
            <v>21</v>
          </cell>
          <cell r="C1872">
            <v>1993</v>
          </cell>
          <cell r="D1872">
            <v>1993</v>
          </cell>
          <cell r="E1872">
            <v>1301492</v>
          </cell>
          <cell r="F1872">
            <v>2375222.9</v>
          </cell>
        </row>
        <row r="1873">
          <cell r="A1873" t="str">
            <v>2119931994</v>
          </cell>
          <cell r="B1873">
            <v>21</v>
          </cell>
          <cell r="C1873">
            <v>1993</v>
          </cell>
          <cell r="D1873">
            <v>1994</v>
          </cell>
          <cell r="E1873">
            <v>7674211.5</v>
          </cell>
          <cell r="F1873">
            <v>12470593.689999999</v>
          </cell>
        </row>
        <row r="1874">
          <cell r="A1874" t="str">
            <v>2119931995</v>
          </cell>
          <cell r="B1874">
            <v>21</v>
          </cell>
          <cell r="C1874">
            <v>1993</v>
          </cell>
          <cell r="D1874">
            <v>1995</v>
          </cell>
          <cell r="E1874">
            <v>8023463.5</v>
          </cell>
          <cell r="F1874">
            <v>11850655.59</v>
          </cell>
        </row>
        <row r="1875">
          <cell r="A1875" t="str">
            <v>2119931996</v>
          </cell>
          <cell r="B1875">
            <v>21</v>
          </cell>
          <cell r="C1875">
            <v>1993</v>
          </cell>
          <cell r="D1875">
            <v>1996</v>
          </cell>
          <cell r="E1875">
            <v>7658838</v>
          </cell>
          <cell r="F1875">
            <v>10155619.189999999</v>
          </cell>
        </row>
        <row r="1876">
          <cell r="A1876" t="str">
            <v>2119931997</v>
          </cell>
          <cell r="B1876">
            <v>21</v>
          </cell>
          <cell r="C1876">
            <v>1993</v>
          </cell>
          <cell r="D1876">
            <v>1997</v>
          </cell>
          <cell r="E1876">
            <v>4893046</v>
          </cell>
          <cell r="F1876">
            <v>5954836.9800000004</v>
          </cell>
        </row>
        <row r="1877">
          <cell r="A1877" t="str">
            <v>2119931998</v>
          </cell>
          <cell r="B1877">
            <v>21</v>
          </cell>
          <cell r="C1877">
            <v>1993</v>
          </cell>
          <cell r="D1877">
            <v>1998</v>
          </cell>
          <cell r="E1877">
            <v>3950904.6</v>
          </cell>
          <cell r="F1877">
            <v>4559343.91</v>
          </cell>
        </row>
        <row r="1878">
          <cell r="A1878" t="str">
            <v>2119931999</v>
          </cell>
          <cell r="B1878">
            <v>21</v>
          </cell>
          <cell r="C1878">
            <v>1993</v>
          </cell>
          <cell r="D1878">
            <v>1999</v>
          </cell>
          <cell r="E1878">
            <v>2943687.6</v>
          </cell>
          <cell r="F1878">
            <v>3229225.3</v>
          </cell>
        </row>
        <row r="1879">
          <cell r="A1879" t="str">
            <v>2119932000</v>
          </cell>
          <cell r="B1879">
            <v>21</v>
          </cell>
          <cell r="C1879">
            <v>1993</v>
          </cell>
          <cell r="D1879">
            <v>2000</v>
          </cell>
          <cell r="E1879">
            <v>1808976</v>
          </cell>
          <cell r="F1879">
            <v>1962738.96</v>
          </cell>
        </row>
        <row r="1880">
          <cell r="A1880" t="str">
            <v>2119932001</v>
          </cell>
          <cell r="B1880">
            <v>21</v>
          </cell>
          <cell r="C1880">
            <v>1993</v>
          </cell>
          <cell r="D1880">
            <v>2001</v>
          </cell>
          <cell r="E1880">
            <v>8359899.0899999999</v>
          </cell>
          <cell r="F1880">
            <v>8970171.7200000007</v>
          </cell>
        </row>
        <row r="1881">
          <cell r="A1881" t="str">
            <v>2119932002</v>
          </cell>
          <cell r="B1881">
            <v>21</v>
          </cell>
          <cell r="C1881">
            <v>1993</v>
          </cell>
          <cell r="D1881">
            <v>2002</v>
          </cell>
          <cell r="E1881">
            <v>5831700</v>
          </cell>
          <cell r="F1881">
            <v>5925007.2000000002</v>
          </cell>
        </row>
        <row r="1882">
          <cell r="A1882" t="str">
            <v>211994.</v>
          </cell>
          <cell r="B1882">
            <v>21</v>
          </cell>
          <cell r="C1882">
            <v>1994</v>
          </cell>
          <cell r="D1882" t="str">
            <v>.</v>
          </cell>
          <cell r="E1882" t="str">
            <v>.</v>
          </cell>
          <cell r="F1882" t="str">
            <v>.</v>
          </cell>
        </row>
        <row r="1883">
          <cell r="A1883" t="str">
            <v>2119941994</v>
          </cell>
          <cell r="B1883">
            <v>21</v>
          </cell>
          <cell r="C1883">
            <v>1994</v>
          </cell>
          <cell r="D1883">
            <v>1994</v>
          </cell>
          <cell r="E1883">
            <v>1314775.5</v>
          </cell>
          <cell r="F1883">
            <v>2136510.19</v>
          </cell>
        </row>
        <row r="1884">
          <cell r="A1884" t="str">
            <v>2119941995</v>
          </cell>
          <cell r="B1884">
            <v>21</v>
          </cell>
          <cell r="C1884">
            <v>1994</v>
          </cell>
          <cell r="D1884">
            <v>1995</v>
          </cell>
          <cell r="E1884">
            <v>8052515</v>
          </cell>
          <cell r="F1884">
            <v>11893564.65</v>
          </cell>
        </row>
        <row r="1885">
          <cell r="A1885" t="str">
            <v>2119941996</v>
          </cell>
          <cell r="B1885">
            <v>21</v>
          </cell>
          <cell r="C1885">
            <v>1994</v>
          </cell>
          <cell r="D1885">
            <v>1996</v>
          </cell>
          <cell r="E1885">
            <v>7050795</v>
          </cell>
          <cell r="F1885">
            <v>9349354.1699999999</v>
          </cell>
        </row>
        <row r="1886">
          <cell r="A1886" t="str">
            <v>2119941997</v>
          </cell>
          <cell r="B1886">
            <v>21</v>
          </cell>
          <cell r="C1886">
            <v>1994</v>
          </cell>
          <cell r="D1886">
            <v>1997</v>
          </cell>
          <cell r="E1886">
            <v>7061146</v>
          </cell>
          <cell r="F1886">
            <v>8593414.6799999997</v>
          </cell>
        </row>
        <row r="1887">
          <cell r="A1887" t="str">
            <v>2119941998</v>
          </cell>
          <cell r="B1887">
            <v>21</v>
          </cell>
          <cell r="C1887">
            <v>1994</v>
          </cell>
          <cell r="D1887">
            <v>1998</v>
          </cell>
          <cell r="E1887">
            <v>5519808</v>
          </cell>
          <cell r="F1887">
            <v>6369858.4299999997</v>
          </cell>
        </row>
        <row r="1888">
          <cell r="A1888" t="str">
            <v>2119941999</v>
          </cell>
          <cell r="B1888">
            <v>21</v>
          </cell>
          <cell r="C1888">
            <v>1994</v>
          </cell>
          <cell r="D1888">
            <v>1999</v>
          </cell>
          <cell r="E1888">
            <v>6531956</v>
          </cell>
          <cell r="F1888">
            <v>7165555.7300000004</v>
          </cell>
        </row>
        <row r="1889">
          <cell r="A1889" t="str">
            <v>2119942000</v>
          </cell>
          <cell r="B1889">
            <v>21</v>
          </cell>
          <cell r="C1889">
            <v>1994</v>
          </cell>
          <cell r="D1889">
            <v>2000</v>
          </cell>
          <cell r="E1889">
            <v>2381929</v>
          </cell>
          <cell r="F1889">
            <v>2584392.96</v>
          </cell>
        </row>
        <row r="1890">
          <cell r="A1890" t="str">
            <v>2119942001</v>
          </cell>
          <cell r="B1890">
            <v>21</v>
          </cell>
          <cell r="C1890">
            <v>1994</v>
          </cell>
          <cell r="D1890">
            <v>2001</v>
          </cell>
          <cell r="E1890">
            <v>2061072</v>
          </cell>
          <cell r="F1890">
            <v>2211530.2599999998</v>
          </cell>
        </row>
        <row r="1891">
          <cell r="A1891" t="str">
            <v>2119942002</v>
          </cell>
          <cell r="B1891">
            <v>21</v>
          </cell>
          <cell r="C1891">
            <v>1994</v>
          </cell>
          <cell r="D1891">
            <v>2002</v>
          </cell>
          <cell r="E1891">
            <v>2146687</v>
          </cell>
          <cell r="F1891">
            <v>2181033.9900000002</v>
          </cell>
        </row>
        <row r="1892">
          <cell r="A1892" t="str">
            <v>211995.</v>
          </cell>
          <cell r="B1892">
            <v>21</v>
          </cell>
          <cell r="C1892">
            <v>1995</v>
          </cell>
          <cell r="D1892" t="str">
            <v>.</v>
          </cell>
          <cell r="E1892" t="str">
            <v>.</v>
          </cell>
          <cell r="F1892" t="str">
            <v>.</v>
          </cell>
        </row>
        <row r="1893">
          <cell r="A1893" t="str">
            <v>2119951995</v>
          </cell>
          <cell r="B1893">
            <v>21</v>
          </cell>
          <cell r="C1893">
            <v>1995</v>
          </cell>
          <cell r="D1893">
            <v>1995</v>
          </cell>
          <cell r="E1893">
            <v>1063547</v>
          </cell>
          <cell r="F1893">
            <v>1570858.92</v>
          </cell>
        </row>
        <row r="1894">
          <cell r="A1894" t="str">
            <v>2119951996</v>
          </cell>
          <cell r="B1894">
            <v>21</v>
          </cell>
          <cell r="C1894">
            <v>1995</v>
          </cell>
          <cell r="D1894">
            <v>1996</v>
          </cell>
          <cell r="E1894">
            <v>7233891</v>
          </cell>
          <cell r="F1894">
            <v>9592139.4700000007</v>
          </cell>
        </row>
        <row r="1895">
          <cell r="A1895" t="str">
            <v>2119951997</v>
          </cell>
          <cell r="B1895">
            <v>21</v>
          </cell>
          <cell r="C1895">
            <v>1995</v>
          </cell>
          <cell r="D1895">
            <v>1997</v>
          </cell>
          <cell r="E1895">
            <v>6173481</v>
          </cell>
          <cell r="F1895">
            <v>7513126.3799999999</v>
          </cell>
        </row>
        <row r="1896">
          <cell r="A1896" t="str">
            <v>2119951998</v>
          </cell>
          <cell r="B1896">
            <v>21</v>
          </cell>
          <cell r="C1896">
            <v>1995</v>
          </cell>
          <cell r="D1896">
            <v>1998</v>
          </cell>
          <cell r="E1896">
            <v>6105370</v>
          </cell>
          <cell r="F1896">
            <v>7045596.9800000004</v>
          </cell>
        </row>
        <row r="1897">
          <cell r="A1897" t="str">
            <v>2119951999</v>
          </cell>
          <cell r="B1897">
            <v>21</v>
          </cell>
          <cell r="C1897">
            <v>1995</v>
          </cell>
          <cell r="D1897">
            <v>1999</v>
          </cell>
          <cell r="E1897">
            <v>4751539</v>
          </cell>
          <cell r="F1897">
            <v>5212438.28</v>
          </cell>
        </row>
        <row r="1898">
          <cell r="A1898" t="str">
            <v>2119952000</v>
          </cell>
          <cell r="B1898">
            <v>21</v>
          </cell>
          <cell r="C1898">
            <v>1995</v>
          </cell>
          <cell r="D1898">
            <v>2000</v>
          </cell>
          <cell r="E1898">
            <v>3353502</v>
          </cell>
          <cell r="F1898">
            <v>3638549.67</v>
          </cell>
        </row>
        <row r="1899">
          <cell r="A1899" t="str">
            <v>2119952001</v>
          </cell>
          <cell r="B1899">
            <v>21</v>
          </cell>
          <cell r="C1899">
            <v>1995</v>
          </cell>
          <cell r="D1899">
            <v>2001</v>
          </cell>
          <cell r="E1899">
            <v>3321728</v>
          </cell>
          <cell r="F1899">
            <v>3564214.14</v>
          </cell>
        </row>
        <row r="1900">
          <cell r="A1900" t="str">
            <v>2119952002</v>
          </cell>
          <cell r="B1900">
            <v>21</v>
          </cell>
          <cell r="C1900">
            <v>1995</v>
          </cell>
          <cell r="D1900">
            <v>2002</v>
          </cell>
          <cell r="E1900">
            <v>4846392</v>
          </cell>
          <cell r="F1900">
            <v>4923934.2699999996</v>
          </cell>
        </row>
        <row r="1901">
          <cell r="A1901" t="str">
            <v>211996.</v>
          </cell>
          <cell r="B1901">
            <v>21</v>
          </cell>
          <cell r="C1901">
            <v>1996</v>
          </cell>
          <cell r="D1901" t="str">
            <v>.</v>
          </cell>
          <cell r="E1901" t="str">
            <v>.</v>
          </cell>
          <cell r="F1901" t="str">
            <v>.</v>
          </cell>
        </row>
        <row r="1902">
          <cell r="A1902" t="str">
            <v>2119961996</v>
          </cell>
          <cell r="B1902">
            <v>21</v>
          </cell>
          <cell r="C1902">
            <v>1996</v>
          </cell>
          <cell r="D1902">
            <v>1996</v>
          </cell>
          <cell r="E1902">
            <v>1826995</v>
          </cell>
          <cell r="F1902">
            <v>2422595.37</v>
          </cell>
        </row>
        <row r="1903">
          <cell r="A1903" t="str">
            <v>2119961997</v>
          </cell>
          <cell r="B1903">
            <v>21</v>
          </cell>
          <cell r="C1903">
            <v>1996</v>
          </cell>
          <cell r="D1903">
            <v>1997</v>
          </cell>
          <cell r="E1903">
            <v>8559047</v>
          </cell>
          <cell r="F1903">
            <v>10416360.199999999</v>
          </cell>
        </row>
        <row r="1904">
          <cell r="A1904" t="str">
            <v>2119961998</v>
          </cell>
          <cell r="B1904">
            <v>21</v>
          </cell>
          <cell r="C1904">
            <v>1996</v>
          </cell>
          <cell r="D1904">
            <v>1998</v>
          </cell>
          <cell r="E1904">
            <v>8259250</v>
          </cell>
          <cell r="F1904">
            <v>9531174.5</v>
          </cell>
        </row>
        <row r="1905">
          <cell r="A1905" t="str">
            <v>2119961999</v>
          </cell>
          <cell r="B1905">
            <v>21</v>
          </cell>
          <cell r="C1905">
            <v>1996</v>
          </cell>
          <cell r="D1905">
            <v>1999</v>
          </cell>
          <cell r="E1905">
            <v>9882147.0399999991</v>
          </cell>
          <cell r="F1905">
            <v>10840715.300000001</v>
          </cell>
        </row>
        <row r="1906">
          <cell r="A1906" t="str">
            <v>2119962000</v>
          </cell>
          <cell r="B1906">
            <v>21</v>
          </cell>
          <cell r="C1906">
            <v>1996</v>
          </cell>
          <cell r="D1906">
            <v>2000</v>
          </cell>
          <cell r="E1906">
            <v>6920837</v>
          </cell>
          <cell r="F1906">
            <v>7509108.1399999997</v>
          </cell>
        </row>
        <row r="1907">
          <cell r="A1907" t="str">
            <v>2119962001</v>
          </cell>
          <cell r="B1907">
            <v>21</v>
          </cell>
          <cell r="C1907">
            <v>1996</v>
          </cell>
          <cell r="D1907">
            <v>2001</v>
          </cell>
          <cell r="E1907">
            <v>3613896</v>
          </cell>
          <cell r="F1907">
            <v>3877710.41</v>
          </cell>
        </row>
        <row r="1908">
          <cell r="A1908" t="str">
            <v>2119962002</v>
          </cell>
          <cell r="B1908">
            <v>21</v>
          </cell>
          <cell r="C1908">
            <v>1996</v>
          </cell>
          <cell r="D1908">
            <v>2002</v>
          </cell>
          <cell r="E1908">
            <v>3211975</v>
          </cell>
          <cell r="F1908">
            <v>3263366.6</v>
          </cell>
        </row>
        <row r="1909">
          <cell r="A1909" t="str">
            <v>211997.</v>
          </cell>
          <cell r="B1909">
            <v>21</v>
          </cell>
          <cell r="C1909">
            <v>1997</v>
          </cell>
          <cell r="D1909" t="str">
            <v>.</v>
          </cell>
          <cell r="E1909" t="str">
            <v>.</v>
          </cell>
          <cell r="F1909" t="str">
            <v>.</v>
          </cell>
        </row>
        <row r="1910">
          <cell r="A1910" t="str">
            <v>2119971997</v>
          </cell>
          <cell r="B1910">
            <v>21</v>
          </cell>
          <cell r="C1910">
            <v>1997</v>
          </cell>
          <cell r="D1910">
            <v>1997</v>
          </cell>
          <cell r="E1910">
            <v>2226973</v>
          </cell>
          <cell r="F1910">
            <v>2710226.14</v>
          </cell>
        </row>
        <row r="1911">
          <cell r="A1911" t="str">
            <v>2119971998</v>
          </cell>
          <cell r="B1911">
            <v>21</v>
          </cell>
          <cell r="C1911">
            <v>1997</v>
          </cell>
          <cell r="D1911">
            <v>1998</v>
          </cell>
          <cell r="E1911">
            <v>10325103.460000001</v>
          </cell>
          <cell r="F1911">
            <v>11915169.390000001</v>
          </cell>
        </row>
        <row r="1912">
          <cell r="A1912" t="str">
            <v>2119971999</v>
          </cell>
          <cell r="B1912">
            <v>21</v>
          </cell>
          <cell r="C1912">
            <v>1997</v>
          </cell>
          <cell r="D1912">
            <v>1999</v>
          </cell>
          <cell r="E1912">
            <v>12059957.949999999</v>
          </cell>
          <cell r="F1912">
            <v>13229773.869999999</v>
          </cell>
        </row>
        <row r="1913">
          <cell r="A1913" t="str">
            <v>2119972000</v>
          </cell>
          <cell r="B1913">
            <v>21</v>
          </cell>
          <cell r="C1913">
            <v>1997</v>
          </cell>
          <cell r="D1913">
            <v>2000</v>
          </cell>
          <cell r="E1913">
            <v>9595056.0800000001</v>
          </cell>
          <cell r="F1913">
            <v>10410635.85</v>
          </cell>
        </row>
        <row r="1914">
          <cell r="A1914" t="str">
            <v>2119972001</v>
          </cell>
          <cell r="B1914">
            <v>21</v>
          </cell>
          <cell r="C1914">
            <v>1997</v>
          </cell>
          <cell r="D1914">
            <v>2001</v>
          </cell>
          <cell r="E1914">
            <v>7139057.7000000002</v>
          </cell>
          <cell r="F1914">
            <v>7660208.9100000001</v>
          </cell>
        </row>
        <row r="1915">
          <cell r="A1915" t="str">
            <v>2119972002</v>
          </cell>
          <cell r="B1915">
            <v>21</v>
          </cell>
          <cell r="C1915">
            <v>1997</v>
          </cell>
          <cell r="D1915">
            <v>2002</v>
          </cell>
          <cell r="E1915">
            <v>3745272</v>
          </cell>
          <cell r="F1915">
            <v>3805196.35</v>
          </cell>
        </row>
        <row r="1916">
          <cell r="A1916" t="str">
            <v>211998.</v>
          </cell>
          <cell r="B1916">
            <v>21</v>
          </cell>
          <cell r="C1916">
            <v>1998</v>
          </cell>
          <cell r="D1916" t="str">
            <v>.</v>
          </cell>
          <cell r="E1916" t="str">
            <v>.</v>
          </cell>
          <cell r="F1916" t="str">
            <v>.</v>
          </cell>
        </row>
        <row r="1917">
          <cell r="A1917" t="str">
            <v>2119981998</v>
          </cell>
          <cell r="B1917">
            <v>21</v>
          </cell>
          <cell r="C1917">
            <v>1998</v>
          </cell>
          <cell r="D1917">
            <v>1998</v>
          </cell>
          <cell r="E1917">
            <v>1642467.2</v>
          </cell>
          <cell r="F1917">
            <v>1895407.15</v>
          </cell>
        </row>
        <row r="1918">
          <cell r="A1918" t="str">
            <v>2119981999</v>
          </cell>
          <cell r="B1918">
            <v>21</v>
          </cell>
          <cell r="C1918">
            <v>1998</v>
          </cell>
          <cell r="D1918">
            <v>1999</v>
          </cell>
          <cell r="E1918">
            <v>11677345.25</v>
          </cell>
          <cell r="F1918">
            <v>12810047.74</v>
          </cell>
        </row>
        <row r="1919">
          <cell r="A1919" t="str">
            <v>2119982000</v>
          </cell>
          <cell r="B1919">
            <v>21</v>
          </cell>
          <cell r="C1919">
            <v>1998</v>
          </cell>
          <cell r="D1919">
            <v>2000</v>
          </cell>
          <cell r="E1919">
            <v>10121142.42</v>
          </cell>
          <cell r="F1919">
            <v>10981439.529999999</v>
          </cell>
        </row>
        <row r="1920">
          <cell r="A1920" t="str">
            <v>2119982001</v>
          </cell>
          <cell r="B1920">
            <v>21</v>
          </cell>
          <cell r="C1920">
            <v>1998</v>
          </cell>
          <cell r="D1920">
            <v>2001</v>
          </cell>
          <cell r="E1920">
            <v>6615738.8099999996</v>
          </cell>
          <cell r="F1920">
            <v>7098687.7400000002</v>
          </cell>
        </row>
        <row r="1921">
          <cell r="A1921" t="str">
            <v>2119982002</v>
          </cell>
          <cell r="B1921">
            <v>21</v>
          </cell>
          <cell r="C1921">
            <v>1998</v>
          </cell>
          <cell r="D1921">
            <v>2002</v>
          </cell>
          <cell r="E1921">
            <v>4743818.38</v>
          </cell>
          <cell r="F1921">
            <v>4819719.47</v>
          </cell>
        </row>
        <row r="1922">
          <cell r="A1922" t="str">
            <v>211999.</v>
          </cell>
          <cell r="B1922">
            <v>21</v>
          </cell>
          <cell r="C1922">
            <v>1999</v>
          </cell>
          <cell r="D1922" t="str">
            <v>.</v>
          </cell>
          <cell r="E1922" t="str">
            <v>.</v>
          </cell>
          <cell r="F1922" t="str">
            <v>.</v>
          </cell>
        </row>
        <row r="1923">
          <cell r="A1923" t="str">
            <v>2119991999</v>
          </cell>
          <cell r="B1923">
            <v>21</v>
          </cell>
          <cell r="C1923">
            <v>1999</v>
          </cell>
          <cell r="D1923">
            <v>1999</v>
          </cell>
          <cell r="E1923">
            <v>2011791.4</v>
          </cell>
          <cell r="F1923">
            <v>2206935.17</v>
          </cell>
        </row>
        <row r="1924">
          <cell r="A1924" t="str">
            <v>2119992000</v>
          </cell>
          <cell r="B1924">
            <v>21</v>
          </cell>
          <cell r="C1924">
            <v>1999</v>
          </cell>
          <cell r="D1924">
            <v>2000</v>
          </cell>
          <cell r="E1924">
            <v>11628524.300000001</v>
          </cell>
          <cell r="F1924">
            <v>12616948.869999999</v>
          </cell>
        </row>
        <row r="1925">
          <cell r="A1925" t="str">
            <v>2119992001</v>
          </cell>
          <cell r="B1925">
            <v>21</v>
          </cell>
          <cell r="C1925">
            <v>1999</v>
          </cell>
          <cell r="D1925">
            <v>2001</v>
          </cell>
          <cell r="E1925">
            <v>11187652</v>
          </cell>
          <cell r="F1925">
            <v>12004350.6</v>
          </cell>
        </row>
        <row r="1926">
          <cell r="A1926" t="str">
            <v>2119992002</v>
          </cell>
          <cell r="B1926">
            <v>21</v>
          </cell>
          <cell r="C1926">
            <v>1999</v>
          </cell>
          <cell r="D1926">
            <v>2002</v>
          </cell>
          <cell r="E1926">
            <v>7286354</v>
          </cell>
          <cell r="F1926">
            <v>7402935.6600000001</v>
          </cell>
        </row>
        <row r="1927">
          <cell r="A1927" t="str">
            <v>212000.</v>
          </cell>
          <cell r="B1927">
            <v>21</v>
          </cell>
          <cell r="C1927">
            <v>2000</v>
          </cell>
          <cell r="D1927" t="str">
            <v>.</v>
          </cell>
          <cell r="E1927" t="str">
            <v>.</v>
          </cell>
          <cell r="F1927" t="str">
            <v>.</v>
          </cell>
        </row>
        <row r="1928">
          <cell r="A1928" t="str">
            <v>2120002000</v>
          </cell>
          <cell r="B1928">
            <v>21</v>
          </cell>
          <cell r="C1928">
            <v>2000</v>
          </cell>
          <cell r="D1928">
            <v>2000</v>
          </cell>
          <cell r="E1928">
            <v>2475905.38</v>
          </cell>
          <cell r="F1928">
            <v>2686357.34</v>
          </cell>
        </row>
        <row r="1929">
          <cell r="A1929" t="str">
            <v>2120002001</v>
          </cell>
          <cell r="B1929">
            <v>21</v>
          </cell>
          <cell r="C1929">
            <v>2000</v>
          </cell>
          <cell r="D1929">
            <v>2001</v>
          </cell>
          <cell r="E1929">
            <v>9727756.4499999993</v>
          </cell>
          <cell r="F1929">
            <v>10437882.67</v>
          </cell>
        </row>
        <row r="1930">
          <cell r="A1930" t="str">
            <v>2120002002</v>
          </cell>
          <cell r="B1930">
            <v>21</v>
          </cell>
          <cell r="C1930">
            <v>2000</v>
          </cell>
          <cell r="D1930">
            <v>2002</v>
          </cell>
          <cell r="E1930">
            <v>9261129</v>
          </cell>
          <cell r="F1930">
            <v>9409307.0600000005</v>
          </cell>
        </row>
        <row r="1931">
          <cell r="A1931" t="str">
            <v>212001.</v>
          </cell>
          <cell r="B1931">
            <v>21</v>
          </cell>
          <cell r="C1931">
            <v>2001</v>
          </cell>
          <cell r="D1931" t="str">
            <v>.</v>
          </cell>
          <cell r="E1931" t="str">
            <v>.</v>
          </cell>
          <cell r="F1931" t="str">
            <v>.</v>
          </cell>
        </row>
        <row r="1932">
          <cell r="A1932" t="str">
            <v>2120012001</v>
          </cell>
          <cell r="B1932">
            <v>21</v>
          </cell>
          <cell r="C1932">
            <v>2001</v>
          </cell>
          <cell r="D1932">
            <v>2001</v>
          </cell>
          <cell r="E1932">
            <v>1560192</v>
          </cell>
          <cell r="F1932">
            <v>1674086.02</v>
          </cell>
        </row>
        <row r="1933">
          <cell r="A1933" t="str">
            <v>2120012002</v>
          </cell>
          <cell r="B1933">
            <v>21</v>
          </cell>
          <cell r="C1933">
            <v>2001</v>
          </cell>
          <cell r="D1933">
            <v>2002</v>
          </cell>
          <cell r="E1933">
            <v>7862150</v>
          </cell>
          <cell r="F1933">
            <v>7987944.4000000004</v>
          </cell>
        </row>
        <row r="1934">
          <cell r="A1934" t="str">
            <v>212002.</v>
          </cell>
          <cell r="B1934">
            <v>21</v>
          </cell>
          <cell r="C1934">
            <v>2002</v>
          </cell>
          <cell r="D1934" t="str">
            <v>.</v>
          </cell>
          <cell r="E1934" t="str">
            <v>.</v>
          </cell>
          <cell r="F1934" t="str">
            <v>.</v>
          </cell>
        </row>
        <row r="1935">
          <cell r="A1935" t="str">
            <v>2120022002</v>
          </cell>
          <cell r="B1935">
            <v>21</v>
          </cell>
          <cell r="C1935">
            <v>2002</v>
          </cell>
          <cell r="D1935">
            <v>2002</v>
          </cell>
          <cell r="E1935">
            <v>1110655</v>
          </cell>
          <cell r="F1935">
            <v>1128425.48</v>
          </cell>
        </row>
        <row r="1936">
          <cell r="A1936" t="str">
            <v>2219952001</v>
          </cell>
          <cell r="B1936">
            <v>22</v>
          </cell>
          <cell r="C1936">
            <v>1995</v>
          </cell>
          <cell r="D1936">
            <v>2001</v>
          </cell>
          <cell r="E1936">
            <v>1897</v>
          </cell>
          <cell r="F1936">
            <v>2035.48</v>
          </cell>
        </row>
        <row r="1937">
          <cell r="A1937" t="str">
            <v>2219952002</v>
          </cell>
          <cell r="B1937">
            <v>22</v>
          </cell>
          <cell r="C1937">
            <v>1995</v>
          </cell>
          <cell r="D1937">
            <v>2002</v>
          </cell>
          <cell r="E1937">
            <v>27127</v>
          </cell>
          <cell r="F1937">
            <v>27561.03</v>
          </cell>
        </row>
        <row r="1938">
          <cell r="A1938" t="str">
            <v>221996.</v>
          </cell>
          <cell r="B1938">
            <v>22</v>
          </cell>
          <cell r="C1938">
            <v>1996</v>
          </cell>
          <cell r="D1938" t="str">
            <v>.</v>
          </cell>
          <cell r="E1938" t="str">
            <v>.</v>
          </cell>
          <cell r="F1938" t="str">
            <v>.</v>
          </cell>
        </row>
        <row r="1939">
          <cell r="A1939" t="str">
            <v>2219962001</v>
          </cell>
          <cell r="B1939">
            <v>22</v>
          </cell>
          <cell r="C1939">
            <v>1996</v>
          </cell>
          <cell r="D1939">
            <v>2001</v>
          </cell>
          <cell r="E1939">
            <v>296</v>
          </cell>
          <cell r="F1939">
            <v>317.61</v>
          </cell>
        </row>
        <row r="1940">
          <cell r="A1940" t="str">
            <v>2219972001</v>
          </cell>
          <cell r="B1940">
            <v>22</v>
          </cell>
          <cell r="C1940">
            <v>1997</v>
          </cell>
          <cell r="D1940">
            <v>2001</v>
          </cell>
          <cell r="E1940">
            <v>2976</v>
          </cell>
          <cell r="F1940">
            <v>3193.25</v>
          </cell>
        </row>
        <row r="1941">
          <cell r="A1941" t="str">
            <v>2219972002</v>
          </cell>
          <cell r="B1941">
            <v>22</v>
          </cell>
          <cell r="C1941">
            <v>1997</v>
          </cell>
          <cell r="D1941">
            <v>2002</v>
          </cell>
          <cell r="E1941">
            <v>400</v>
          </cell>
          <cell r="F1941">
            <v>406.4</v>
          </cell>
        </row>
        <row r="1942">
          <cell r="A1942" t="str">
            <v>2219981999</v>
          </cell>
          <cell r="B1942">
            <v>22</v>
          </cell>
          <cell r="C1942">
            <v>1998</v>
          </cell>
          <cell r="D1942">
            <v>1999</v>
          </cell>
          <cell r="E1942">
            <v>8420</v>
          </cell>
          <cell r="F1942">
            <v>9236.74</v>
          </cell>
        </row>
        <row r="1943">
          <cell r="A1943" t="str">
            <v>2219982001</v>
          </cell>
          <cell r="B1943">
            <v>22</v>
          </cell>
          <cell r="C1943">
            <v>1998</v>
          </cell>
          <cell r="D1943">
            <v>2001</v>
          </cell>
          <cell r="E1943">
            <v>7000</v>
          </cell>
          <cell r="F1943">
            <v>7511</v>
          </cell>
        </row>
        <row r="1944">
          <cell r="A1944" t="str">
            <v>2219982002</v>
          </cell>
          <cell r="B1944">
            <v>22</v>
          </cell>
          <cell r="C1944">
            <v>1998</v>
          </cell>
          <cell r="D1944">
            <v>2002</v>
          </cell>
          <cell r="E1944">
            <v>20330</v>
          </cell>
          <cell r="F1944">
            <v>20655.28</v>
          </cell>
        </row>
        <row r="1945">
          <cell r="A1945" t="str">
            <v>2219992000</v>
          </cell>
          <cell r="B1945">
            <v>22</v>
          </cell>
          <cell r="C1945">
            <v>1999</v>
          </cell>
          <cell r="D1945">
            <v>2000</v>
          </cell>
          <cell r="E1945">
            <v>1041</v>
          </cell>
          <cell r="F1945">
            <v>1129.49</v>
          </cell>
        </row>
        <row r="1946">
          <cell r="A1946" t="str">
            <v>2219992001</v>
          </cell>
          <cell r="B1946">
            <v>22</v>
          </cell>
          <cell r="C1946">
            <v>1999</v>
          </cell>
          <cell r="D1946">
            <v>2001</v>
          </cell>
          <cell r="E1946">
            <v>2000</v>
          </cell>
          <cell r="F1946">
            <v>2146</v>
          </cell>
        </row>
        <row r="1947">
          <cell r="A1947" t="str">
            <v>2219992002</v>
          </cell>
          <cell r="B1947">
            <v>22</v>
          </cell>
          <cell r="C1947">
            <v>1999</v>
          </cell>
          <cell r="D1947">
            <v>2002</v>
          </cell>
          <cell r="E1947">
            <v>10149</v>
          </cell>
          <cell r="F1947">
            <v>10311.379999999999</v>
          </cell>
        </row>
        <row r="1948">
          <cell r="A1948" t="str">
            <v>222000.</v>
          </cell>
          <cell r="B1948">
            <v>22</v>
          </cell>
          <cell r="C1948">
            <v>2000</v>
          </cell>
          <cell r="D1948" t="str">
            <v>.</v>
          </cell>
          <cell r="E1948" t="str">
            <v>.</v>
          </cell>
          <cell r="F1948" t="str">
            <v>.</v>
          </cell>
        </row>
        <row r="1949">
          <cell r="A1949" t="str">
            <v>2220002000</v>
          </cell>
          <cell r="B1949">
            <v>22</v>
          </cell>
          <cell r="C1949">
            <v>2000</v>
          </cell>
          <cell r="D1949">
            <v>2000</v>
          </cell>
          <cell r="E1949">
            <v>1218</v>
          </cell>
          <cell r="F1949">
            <v>1321.53</v>
          </cell>
        </row>
        <row r="1950">
          <cell r="A1950" t="str">
            <v>2220002001</v>
          </cell>
          <cell r="B1950">
            <v>22</v>
          </cell>
          <cell r="C1950">
            <v>2000</v>
          </cell>
          <cell r="D1950">
            <v>2001</v>
          </cell>
          <cell r="E1950">
            <v>19712</v>
          </cell>
          <cell r="F1950">
            <v>21150.98</v>
          </cell>
        </row>
        <row r="1951">
          <cell r="A1951" t="str">
            <v>2220002002</v>
          </cell>
          <cell r="B1951">
            <v>22</v>
          </cell>
          <cell r="C1951">
            <v>2000</v>
          </cell>
          <cell r="D1951">
            <v>2002</v>
          </cell>
          <cell r="E1951">
            <v>66034</v>
          </cell>
          <cell r="F1951">
            <v>67090.539999999994</v>
          </cell>
        </row>
        <row r="1952">
          <cell r="A1952" t="str">
            <v>222001.</v>
          </cell>
          <cell r="B1952">
            <v>22</v>
          </cell>
          <cell r="C1952">
            <v>2001</v>
          </cell>
          <cell r="D1952" t="str">
            <v>.</v>
          </cell>
          <cell r="E1952" t="str">
            <v>.</v>
          </cell>
          <cell r="F1952" t="str">
            <v>.</v>
          </cell>
        </row>
        <row r="1953">
          <cell r="A1953" t="str">
            <v>2220012001</v>
          </cell>
          <cell r="B1953">
            <v>22</v>
          </cell>
          <cell r="C1953">
            <v>2001</v>
          </cell>
          <cell r="D1953">
            <v>2001</v>
          </cell>
          <cell r="E1953">
            <v>9529</v>
          </cell>
          <cell r="F1953">
            <v>10224.620000000001</v>
          </cell>
        </row>
        <row r="1954">
          <cell r="A1954" t="str">
            <v>2220012002</v>
          </cell>
          <cell r="B1954">
            <v>22</v>
          </cell>
          <cell r="C1954">
            <v>2001</v>
          </cell>
          <cell r="D1954">
            <v>2002</v>
          </cell>
          <cell r="E1954">
            <v>164253</v>
          </cell>
          <cell r="F1954">
            <v>166881.04999999999</v>
          </cell>
        </row>
        <row r="1955">
          <cell r="A1955" t="str">
            <v>222002.</v>
          </cell>
          <cell r="B1955">
            <v>22</v>
          </cell>
          <cell r="C1955">
            <v>2002</v>
          </cell>
          <cell r="D1955" t="str">
            <v>.</v>
          </cell>
          <cell r="E1955" t="str">
            <v>.</v>
          </cell>
          <cell r="F1955" t="str">
            <v>.</v>
          </cell>
        </row>
        <row r="1956">
          <cell r="A1956" t="str">
            <v>2220022002</v>
          </cell>
          <cell r="B1956">
            <v>22</v>
          </cell>
          <cell r="C1956">
            <v>2002</v>
          </cell>
          <cell r="D1956">
            <v>2002</v>
          </cell>
          <cell r="E1956">
            <v>167280</v>
          </cell>
          <cell r="F1956">
            <v>169956.48000000001</v>
          </cell>
        </row>
        <row r="1957">
          <cell r="A1957" t="str">
            <v>231977.</v>
          </cell>
          <cell r="B1957">
            <v>23</v>
          </cell>
          <cell r="C1957">
            <v>1977</v>
          </cell>
          <cell r="D1957" t="str">
            <v>.</v>
          </cell>
          <cell r="E1957" t="str">
            <v>.</v>
          </cell>
          <cell r="F1957" t="str">
            <v>.</v>
          </cell>
        </row>
        <row r="1958">
          <cell r="A1958" t="str">
            <v>2319771976</v>
          </cell>
          <cell r="B1958">
            <v>23</v>
          </cell>
          <cell r="C1958">
            <v>1977</v>
          </cell>
          <cell r="D1958">
            <v>1976</v>
          </cell>
          <cell r="E1958">
            <v>12.26</v>
          </cell>
          <cell r="F1958">
            <v>12.26</v>
          </cell>
        </row>
        <row r="1959">
          <cell r="A1959" t="str">
            <v>2319771977</v>
          </cell>
          <cell r="B1959">
            <v>23</v>
          </cell>
          <cell r="C1959">
            <v>1977</v>
          </cell>
          <cell r="D1959">
            <v>1977</v>
          </cell>
          <cell r="E1959">
            <v>511.33</v>
          </cell>
          <cell r="F1959">
            <v>5597183.8499999996</v>
          </cell>
        </row>
        <row r="1960">
          <cell r="A1960" t="str">
            <v>2319771978</v>
          </cell>
          <cell r="B1960">
            <v>23</v>
          </cell>
          <cell r="C1960">
            <v>1977</v>
          </cell>
          <cell r="D1960">
            <v>1978</v>
          </cell>
          <cell r="E1960">
            <v>2214.7399999999998</v>
          </cell>
          <cell r="F1960">
            <v>16098386.949999999</v>
          </cell>
        </row>
        <row r="1961">
          <cell r="A1961" t="str">
            <v>2319771979</v>
          </cell>
          <cell r="B1961">
            <v>23</v>
          </cell>
          <cell r="C1961">
            <v>1977</v>
          </cell>
          <cell r="D1961">
            <v>1979</v>
          </cell>
          <cell r="E1961">
            <v>3795.93</v>
          </cell>
          <cell r="F1961">
            <v>15475456.199999999</v>
          </cell>
        </row>
        <row r="1962">
          <cell r="A1962" t="str">
            <v>2319771980</v>
          </cell>
          <cell r="B1962">
            <v>23</v>
          </cell>
          <cell r="C1962">
            <v>1977</v>
          </cell>
          <cell r="D1962">
            <v>1980</v>
          </cell>
          <cell r="E1962">
            <v>7828.91</v>
          </cell>
          <cell r="F1962">
            <v>13815935.83</v>
          </cell>
        </row>
        <row r="1963">
          <cell r="A1963" t="str">
            <v>2319771981</v>
          </cell>
          <cell r="B1963">
            <v>23</v>
          </cell>
          <cell r="C1963">
            <v>1977</v>
          </cell>
          <cell r="D1963">
            <v>1981</v>
          </cell>
          <cell r="E1963">
            <v>10046.370000000001</v>
          </cell>
          <cell r="F1963">
            <v>8177654.7599999998</v>
          </cell>
        </row>
        <row r="1964">
          <cell r="A1964" t="str">
            <v>2319771982</v>
          </cell>
          <cell r="B1964">
            <v>23</v>
          </cell>
          <cell r="C1964">
            <v>1977</v>
          </cell>
          <cell r="D1964">
            <v>1982</v>
          </cell>
          <cell r="E1964">
            <v>21316.73</v>
          </cell>
          <cell r="F1964">
            <v>7874890.3499999996</v>
          </cell>
        </row>
        <row r="1965">
          <cell r="A1965" t="str">
            <v>2319771983</v>
          </cell>
          <cell r="B1965">
            <v>23</v>
          </cell>
          <cell r="C1965">
            <v>1977</v>
          </cell>
          <cell r="D1965">
            <v>1983</v>
          </cell>
          <cell r="E1965">
            <v>60125.31</v>
          </cell>
          <cell r="F1965">
            <v>9041764.3699999992</v>
          </cell>
        </row>
        <row r="1966">
          <cell r="A1966" t="str">
            <v>2319771984</v>
          </cell>
          <cell r="B1966">
            <v>23</v>
          </cell>
          <cell r="C1966">
            <v>1977</v>
          </cell>
          <cell r="D1966">
            <v>1984</v>
          </cell>
          <cell r="E1966">
            <v>66187.62</v>
          </cell>
          <cell r="F1966">
            <v>2100662.6800000002</v>
          </cell>
        </row>
        <row r="1967">
          <cell r="A1967" t="str">
            <v>2319771985</v>
          </cell>
          <cell r="B1967">
            <v>23</v>
          </cell>
          <cell r="C1967">
            <v>1977</v>
          </cell>
          <cell r="D1967">
            <v>1985</v>
          </cell>
          <cell r="E1967">
            <v>427839.93</v>
          </cell>
          <cell r="F1967">
            <v>3355548.57</v>
          </cell>
        </row>
        <row r="1968">
          <cell r="A1968" t="str">
            <v>2319771986</v>
          </cell>
          <cell r="B1968">
            <v>23</v>
          </cell>
          <cell r="C1968">
            <v>1977</v>
          </cell>
          <cell r="D1968">
            <v>1986</v>
          </cell>
          <cell r="E1968">
            <v>922371</v>
          </cell>
          <cell r="F1968">
            <v>4884876.82</v>
          </cell>
        </row>
        <row r="1969">
          <cell r="A1969" t="str">
            <v>2319771987</v>
          </cell>
          <cell r="B1969">
            <v>23</v>
          </cell>
          <cell r="C1969">
            <v>1977</v>
          </cell>
          <cell r="D1969">
            <v>1987</v>
          </cell>
          <cell r="E1969">
            <v>364690</v>
          </cell>
          <cell r="F1969">
            <v>1611565.11</v>
          </cell>
        </row>
        <row r="1970">
          <cell r="A1970" t="str">
            <v>2319771988</v>
          </cell>
          <cell r="B1970">
            <v>23</v>
          </cell>
          <cell r="C1970">
            <v>1977</v>
          </cell>
          <cell r="D1970">
            <v>1988</v>
          </cell>
          <cell r="E1970">
            <v>1177285</v>
          </cell>
          <cell r="F1970">
            <v>4472505.71</v>
          </cell>
        </row>
        <row r="1971">
          <cell r="A1971" t="str">
            <v>2319771989</v>
          </cell>
          <cell r="B1971">
            <v>23</v>
          </cell>
          <cell r="C1971">
            <v>1977</v>
          </cell>
          <cell r="D1971">
            <v>1989</v>
          </cell>
          <cell r="E1971">
            <v>208083</v>
          </cell>
          <cell r="F1971">
            <v>657750.36</v>
          </cell>
        </row>
        <row r="1972">
          <cell r="A1972" t="str">
            <v>2319771990</v>
          </cell>
          <cell r="B1972">
            <v>23</v>
          </cell>
          <cell r="C1972">
            <v>1977</v>
          </cell>
          <cell r="D1972">
            <v>1990</v>
          </cell>
          <cell r="E1972">
            <v>793942</v>
          </cell>
          <cell r="F1972">
            <v>2142055.52</v>
          </cell>
        </row>
        <row r="1973">
          <cell r="A1973" t="str">
            <v>2319771991</v>
          </cell>
          <cell r="B1973">
            <v>23</v>
          </cell>
          <cell r="C1973">
            <v>1977</v>
          </cell>
          <cell r="D1973">
            <v>1991</v>
          </cell>
          <cell r="E1973">
            <v>120774</v>
          </cell>
          <cell r="F1973">
            <v>273794.65999999997</v>
          </cell>
        </row>
        <row r="1974">
          <cell r="A1974" t="str">
            <v>2319771992</v>
          </cell>
          <cell r="B1974">
            <v>23</v>
          </cell>
          <cell r="C1974">
            <v>1977</v>
          </cell>
          <cell r="D1974">
            <v>1992</v>
          </cell>
          <cell r="E1974">
            <v>604845</v>
          </cell>
          <cell r="F1974">
            <v>1224811.1200000001</v>
          </cell>
        </row>
        <row r="1975">
          <cell r="A1975" t="str">
            <v>2319771993</v>
          </cell>
          <cell r="B1975">
            <v>23</v>
          </cell>
          <cell r="C1975">
            <v>1977</v>
          </cell>
          <cell r="D1975">
            <v>1993</v>
          </cell>
          <cell r="E1975">
            <v>6931</v>
          </cell>
          <cell r="F1975">
            <v>12649.07</v>
          </cell>
        </row>
        <row r="1976">
          <cell r="A1976" t="str">
            <v>2319771994</v>
          </cell>
          <cell r="B1976">
            <v>23</v>
          </cell>
          <cell r="C1976">
            <v>1977</v>
          </cell>
          <cell r="D1976">
            <v>1994</v>
          </cell>
          <cell r="E1976">
            <v>207451</v>
          </cell>
          <cell r="F1976">
            <v>337107.88</v>
          </cell>
        </row>
        <row r="1977">
          <cell r="A1977" t="str">
            <v>2319771995</v>
          </cell>
          <cell r="B1977">
            <v>23</v>
          </cell>
          <cell r="C1977">
            <v>1977</v>
          </cell>
          <cell r="D1977">
            <v>1995</v>
          </cell>
          <cell r="E1977">
            <v>29032</v>
          </cell>
          <cell r="F1977">
            <v>42880.26</v>
          </cell>
        </row>
        <row r="1978">
          <cell r="A1978" t="str">
            <v>2319771996</v>
          </cell>
          <cell r="B1978">
            <v>23</v>
          </cell>
          <cell r="C1978">
            <v>1977</v>
          </cell>
          <cell r="D1978">
            <v>1996</v>
          </cell>
          <cell r="E1978">
            <v>253415</v>
          </cell>
          <cell r="F1978">
            <v>336028.29</v>
          </cell>
        </row>
        <row r="1979">
          <cell r="A1979" t="str">
            <v>231978.</v>
          </cell>
          <cell r="B1979">
            <v>23</v>
          </cell>
          <cell r="C1979">
            <v>1978</v>
          </cell>
          <cell r="D1979" t="str">
            <v>.</v>
          </cell>
          <cell r="E1979" t="str">
            <v>.</v>
          </cell>
          <cell r="F1979" t="str">
            <v>.</v>
          </cell>
        </row>
        <row r="1980">
          <cell r="A1980" t="str">
            <v>2319781978</v>
          </cell>
          <cell r="B1980">
            <v>23</v>
          </cell>
          <cell r="C1980">
            <v>1978</v>
          </cell>
          <cell r="D1980">
            <v>1978</v>
          </cell>
          <cell r="E1980">
            <v>137.96</v>
          </cell>
          <cell r="F1980">
            <v>1002796.47</v>
          </cell>
        </row>
        <row r="1981">
          <cell r="A1981" t="str">
            <v>2319781979</v>
          </cell>
          <cell r="B1981">
            <v>23</v>
          </cell>
          <cell r="C1981">
            <v>1978</v>
          </cell>
          <cell r="D1981">
            <v>1979</v>
          </cell>
          <cell r="E1981">
            <v>1982.67</v>
          </cell>
          <cell r="F1981">
            <v>8083058.0999999996</v>
          </cell>
        </row>
        <row r="1982">
          <cell r="A1982" t="str">
            <v>2319781980</v>
          </cell>
          <cell r="B1982">
            <v>23</v>
          </cell>
          <cell r="C1982">
            <v>1978</v>
          </cell>
          <cell r="D1982">
            <v>1980</v>
          </cell>
          <cell r="E1982">
            <v>6395.87</v>
          </cell>
          <cell r="F1982">
            <v>11287002.85</v>
          </cell>
        </row>
        <row r="1983">
          <cell r="A1983" t="str">
            <v>2319781981</v>
          </cell>
          <cell r="B1983">
            <v>23</v>
          </cell>
          <cell r="C1983">
            <v>1978</v>
          </cell>
          <cell r="D1983">
            <v>1981</v>
          </cell>
          <cell r="E1983">
            <v>12432.1</v>
          </cell>
          <cell r="F1983">
            <v>10119617.51</v>
          </cell>
        </row>
        <row r="1984">
          <cell r="A1984" t="str">
            <v>2319781982</v>
          </cell>
          <cell r="B1984">
            <v>23</v>
          </cell>
          <cell r="C1984">
            <v>1978</v>
          </cell>
          <cell r="D1984">
            <v>1982</v>
          </cell>
          <cell r="E1984">
            <v>26390.74</v>
          </cell>
          <cell r="F1984">
            <v>9749346.3399999999</v>
          </cell>
        </row>
        <row r="1985">
          <cell r="A1985" t="str">
            <v>2319781983</v>
          </cell>
          <cell r="B1985">
            <v>23</v>
          </cell>
          <cell r="C1985">
            <v>1978</v>
          </cell>
          <cell r="D1985">
            <v>1983</v>
          </cell>
          <cell r="E1985">
            <v>22934.66</v>
          </cell>
          <cell r="F1985">
            <v>3448960.04</v>
          </cell>
        </row>
        <row r="1986">
          <cell r="A1986" t="str">
            <v>2319781984</v>
          </cell>
          <cell r="B1986">
            <v>23</v>
          </cell>
          <cell r="C1986">
            <v>1978</v>
          </cell>
          <cell r="D1986">
            <v>1984</v>
          </cell>
          <cell r="E1986">
            <v>77008</v>
          </cell>
          <cell r="F1986">
            <v>2444079.9</v>
          </cell>
        </row>
        <row r="1987">
          <cell r="A1987" t="str">
            <v>2319781985</v>
          </cell>
          <cell r="B1987">
            <v>23</v>
          </cell>
          <cell r="C1987">
            <v>1978</v>
          </cell>
          <cell r="D1987">
            <v>1985</v>
          </cell>
          <cell r="E1987">
            <v>169158.71</v>
          </cell>
          <cell r="F1987">
            <v>1326711.76</v>
          </cell>
        </row>
        <row r="1988">
          <cell r="A1988" t="str">
            <v>2319781986</v>
          </cell>
          <cell r="B1988">
            <v>23</v>
          </cell>
          <cell r="C1988">
            <v>1978</v>
          </cell>
          <cell r="D1988">
            <v>1986</v>
          </cell>
          <cell r="E1988">
            <v>357269</v>
          </cell>
          <cell r="F1988">
            <v>1892096.62</v>
          </cell>
        </row>
        <row r="1989">
          <cell r="A1989" t="str">
            <v>2319781987</v>
          </cell>
          <cell r="B1989">
            <v>23</v>
          </cell>
          <cell r="C1989">
            <v>1978</v>
          </cell>
          <cell r="D1989">
            <v>1987</v>
          </cell>
          <cell r="E1989">
            <v>397941</v>
          </cell>
          <cell r="F1989">
            <v>1758501.28</v>
          </cell>
        </row>
        <row r="1990">
          <cell r="A1990" t="str">
            <v>2319781988</v>
          </cell>
          <cell r="B1990">
            <v>23</v>
          </cell>
          <cell r="C1990">
            <v>1978</v>
          </cell>
          <cell r="D1990">
            <v>1988</v>
          </cell>
          <cell r="E1990">
            <v>585625</v>
          </cell>
          <cell r="F1990">
            <v>2224789.37</v>
          </cell>
        </row>
        <row r="1991">
          <cell r="A1991" t="str">
            <v>2319781989</v>
          </cell>
          <cell r="B1991">
            <v>23</v>
          </cell>
          <cell r="C1991">
            <v>1978</v>
          </cell>
          <cell r="D1991">
            <v>1989</v>
          </cell>
          <cell r="E1991">
            <v>210879</v>
          </cell>
          <cell r="F1991">
            <v>666588.52</v>
          </cell>
        </row>
        <row r="1992">
          <cell r="A1992" t="str">
            <v>2319781990</v>
          </cell>
          <cell r="B1992">
            <v>23</v>
          </cell>
          <cell r="C1992">
            <v>1978</v>
          </cell>
          <cell r="D1992">
            <v>1990</v>
          </cell>
          <cell r="E1992">
            <v>299184</v>
          </cell>
          <cell r="F1992">
            <v>807198.43</v>
          </cell>
        </row>
        <row r="1993">
          <cell r="A1993" t="str">
            <v>2319781991</v>
          </cell>
          <cell r="B1993">
            <v>23</v>
          </cell>
          <cell r="C1993">
            <v>1978</v>
          </cell>
          <cell r="D1993">
            <v>1991</v>
          </cell>
          <cell r="E1993">
            <v>834151</v>
          </cell>
          <cell r="F1993">
            <v>1891020.32</v>
          </cell>
        </row>
        <row r="1994">
          <cell r="A1994" t="str">
            <v>2319781992</v>
          </cell>
          <cell r="B1994">
            <v>23</v>
          </cell>
          <cell r="C1994">
            <v>1978</v>
          </cell>
          <cell r="D1994">
            <v>1992</v>
          </cell>
          <cell r="E1994">
            <v>1345</v>
          </cell>
          <cell r="F1994">
            <v>2723.63</v>
          </cell>
        </row>
        <row r="1995">
          <cell r="A1995" t="str">
            <v>2319781993</v>
          </cell>
          <cell r="B1995">
            <v>23</v>
          </cell>
          <cell r="C1995">
            <v>1978</v>
          </cell>
          <cell r="D1995">
            <v>1993</v>
          </cell>
          <cell r="E1995">
            <v>52845</v>
          </cell>
          <cell r="F1995">
            <v>96442.12</v>
          </cell>
        </row>
        <row r="1996">
          <cell r="A1996" t="str">
            <v>2319781995</v>
          </cell>
          <cell r="B1996">
            <v>23</v>
          </cell>
          <cell r="C1996">
            <v>1978</v>
          </cell>
          <cell r="D1996">
            <v>1995</v>
          </cell>
          <cell r="E1996">
            <v>1110</v>
          </cell>
          <cell r="F1996">
            <v>1639.47</v>
          </cell>
        </row>
        <row r="1997">
          <cell r="A1997" t="str">
            <v>2319781997</v>
          </cell>
          <cell r="B1997">
            <v>23</v>
          </cell>
          <cell r="C1997">
            <v>1978</v>
          </cell>
          <cell r="D1997">
            <v>1997</v>
          </cell>
          <cell r="E1997">
            <v>33000</v>
          </cell>
          <cell r="F1997">
            <v>40161</v>
          </cell>
        </row>
        <row r="1998">
          <cell r="A1998" t="str">
            <v>231979.</v>
          </cell>
          <cell r="B1998">
            <v>23</v>
          </cell>
          <cell r="C1998">
            <v>1979</v>
          </cell>
          <cell r="D1998" t="str">
            <v>.</v>
          </cell>
          <cell r="E1998" t="str">
            <v>.</v>
          </cell>
          <cell r="F1998" t="str">
            <v>.</v>
          </cell>
        </row>
        <row r="1999">
          <cell r="A1999" t="str">
            <v>2319791979</v>
          </cell>
          <cell r="B1999">
            <v>23</v>
          </cell>
          <cell r="C1999">
            <v>1979</v>
          </cell>
          <cell r="D1999">
            <v>1979</v>
          </cell>
          <cell r="E1999">
            <v>289.86</v>
          </cell>
          <cell r="F1999">
            <v>1181717.19</v>
          </cell>
        </row>
        <row r="2000">
          <cell r="A2000" t="str">
            <v>2319791980</v>
          </cell>
          <cell r="B2000">
            <v>23</v>
          </cell>
          <cell r="C2000">
            <v>1979</v>
          </cell>
          <cell r="D2000">
            <v>1980</v>
          </cell>
          <cell r="E2000">
            <v>2608.25</v>
          </cell>
          <cell r="F2000">
            <v>4602864.8499999996</v>
          </cell>
        </row>
        <row r="2001">
          <cell r="A2001" t="str">
            <v>2319791981</v>
          </cell>
          <cell r="B2001">
            <v>23</v>
          </cell>
          <cell r="C2001">
            <v>1979</v>
          </cell>
          <cell r="D2001">
            <v>1981</v>
          </cell>
          <cell r="E2001">
            <v>7402.64</v>
          </cell>
          <cell r="F2001">
            <v>6025682.3399999999</v>
          </cell>
        </row>
        <row r="2002">
          <cell r="A2002" t="str">
            <v>2319791982</v>
          </cell>
          <cell r="B2002">
            <v>23</v>
          </cell>
          <cell r="C2002">
            <v>1979</v>
          </cell>
          <cell r="D2002">
            <v>1982</v>
          </cell>
          <cell r="E2002">
            <v>10738.29</v>
          </cell>
          <cell r="F2002">
            <v>3966971.31</v>
          </cell>
        </row>
        <row r="2003">
          <cell r="A2003" t="str">
            <v>2319791983</v>
          </cell>
          <cell r="B2003">
            <v>23</v>
          </cell>
          <cell r="C2003">
            <v>1979</v>
          </cell>
          <cell r="D2003">
            <v>1983</v>
          </cell>
          <cell r="E2003">
            <v>15740.04</v>
          </cell>
          <cell r="F2003">
            <v>2367018.7000000002</v>
          </cell>
        </row>
        <row r="2004">
          <cell r="A2004" t="str">
            <v>2319791984</v>
          </cell>
          <cell r="B2004">
            <v>23</v>
          </cell>
          <cell r="C2004">
            <v>1979</v>
          </cell>
          <cell r="D2004">
            <v>1984</v>
          </cell>
          <cell r="E2004">
            <v>50122.66</v>
          </cell>
          <cell r="F2004">
            <v>1590792.98</v>
          </cell>
        </row>
        <row r="2005">
          <cell r="A2005" t="str">
            <v>2319791985</v>
          </cell>
          <cell r="B2005">
            <v>23</v>
          </cell>
          <cell r="C2005">
            <v>1979</v>
          </cell>
          <cell r="D2005">
            <v>1985</v>
          </cell>
          <cell r="E2005">
            <v>353501.65</v>
          </cell>
          <cell r="F2005">
            <v>2772513.44</v>
          </cell>
        </row>
        <row r="2006">
          <cell r="A2006" t="str">
            <v>2319791986</v>
          </cell>
          <cell r="B2006">
            <v>23</v>
          </cell>
          <cell r="C2006">
            <v>1979</v>
          </cell>
          <cell r="D2006">
            <v>1986</v>
          </cell>
          <cell r="E2006">
            <v>342345</v>
          </cell>
          <cell r="F2006">
            <v>1813059.12</v>
          </cell>
        </row>
        <row r="2007">
          <cell r="A2007" t="str">
            <v>2319791987</v>
          </cell>
          <cell r="B2007">
            <v>23</v>
          </cell>
          <cell r="C2007">
            <v>1979</v>
          </cell>
          <cell r="D2007">
            <v>1987</v>
          </cell>
          <cell r="E2007">
            <v>482400</v>
          </cell>
          <cell r="F2007">
            <v>2131725.6</v>
          </cell>
        </row>
        <row r="2008">
          <cell r="A2008" t="str">
            <v>2319791988</v>
          </cell>
          <cell r="B2008">
            <v>23</v>
          </cell>
          <cell r="C2008">
            <v>1979</v>
          </cell>
          <cell r="D2008">
            <v>1988</v>
          </cell>
          <cell r="E2008">
            <v>248619</v>
          </cell>
          <cell r="F2008">
            <v>944503.58</v>
          </cell>
        </row>
        <row r="2009">
          <cell r="A2009" t="str">
            <v>2319791989</v>
          </cell>
          <cell r="B2009">
            <v>23</v>
          </cell>
          <cell r="C2009">
            <v>1979</v>
          </cell>
          <cell r="D2009">
            <v>1989</v>
          </cell>
          <cell r="E2009">
            <v>232429</v>
          </cell>
          <cell r="F2009">
            <v>734708.07</v>
          </cell>
        </row>
        <row r="2010">
          <cell r="A2010" t="str">
            <v>2319791990</v>
          </cell>
          <cell r="B2010">
            <v>23</v>
          </cell>
          <cell r="C2010">
            <v>1979</v>
          </cell>
          <cell r="D2010">
            <v>1990</v>
          </cell>
          <cell r="E2010">
            <v>319700</v>
          </cell>
          <cell r="F2010">
            <v>862550.6</v>
          </cell>
        </row>
        <row r="2011">
          <cell r="A2011" t="str">
            <v>2319791991</v>
          </cell>
          <cell r="B2011">
            <v>23</v>
          </cell>
          <cell r="C2011">
            <v>1979</v>
          </cell>
          <cell r="D2011">
            <v>1991</v>
          </cell>
          <cell r="E2011">
            <v>200344</v>
          </cell>
          <cell r="F2011">
            <v>454179.85</v>
          </cell>
        </row>
        <row r="2012">
          <cell r="A2012" t="str">
            <v>2319791992</v>
          </cell>
          <cell r="B2012">
            <v>23</v>
          </cell>
          <cell r="C2012">
            <v>1979</v>
          </cell>
          <cell r="D2012">
            <v>1992</v>
          </cell>
          <cell r="E2012">
            <v>542985</v>
          </cell>
          <cell r="F2012">
            <v>1099544.6200000001</v>
          </cell>
        </row>
        <row r="2013">
          <cell r="A2013" t="str">
            <v>2319791993</v>
          </cell>
          <cell r="B2013">
            <v>23</v>
          </cell>
          <cell r="C2013">
            <v>1979</v>
          </cell>
          <cell r="D2013">
            <v>1993</v>
          </cell>
          <cell r="E2013">
            <v>350916</v>
          </cell>
          <cell r="F2013">
            <v>640421.69999999995</v>
          </cell>
        </row>
        <row r="2014">
          <cell r="A2014" t="str">
            <v>2319791994</v>
          </cell>
          <cell r="B2014">
            <v>23</v>
          </cell>
          <cell r="C2014">
            <v>1979</v>
          </cell>
          <cell r="D2014">
            <v>1994</v>
          </cell>
          <cell r="E2014">
            <v>606926</v>
          </cell>
          <cell r="F2014">
            <v>986254.75</v>
          </cell>
        </row>
        <row r="2015">
          <cell r="A2015" t="str">
            <v>2319791995</v>
          </cell>
          <cell r="B2015">
            <v>23</v>
          </cell>
          <cell r="C2015">
            <v>1979</v>
          </cell>
          <cell r="D2015">
            <v>1995</v>
          </cell>
          <cell r="E2015">
            <v>77587</v>
          </cell>
          <cell r="F2015">
            <v>114596</v>
          </cell>
        </row>
        <row r="2016">
          <cell r="A2016" t="str">
            <v>2319791996</v>
          </cell>
          <cell r="B2016">
            <v>23</v>
          </cell>
          <cell r="C2016">
            <v>1979</v>
          </cell>
          <cell r="D2016">
            <v>1996</v>
          </cell>
          <cell r="E2016">
            <v>71565</v>
          </cell>
          <cell r="F2016">
            <v>94895.19</v>
          </cell>
        </row>
        <row r="2017">
          <cell r="A2017" t="str">
            <v>2319791997</v>
          </cell>
          <cell r="B2017">
            <v>23</v>
          </cell>
          <cell r="C2017">
            <v>1979</v>
          </cell>
          <cell r="D2017">
            <v>1997</v>
          </cell>
          <cell r="E2017">
            <v>134407</v>
          </cell>
          <cell r="F2017">
            <v>163573.32</v>
          </cell>
        </row>
        <row r="2018">
          <cell r="A2018" t="str">
            <v>2319791998</v>
          </cell>
          <cell r="B2018">
            <v>23</v>
          </cell>
          <cell r="C2018">
            <v>1979</v>
          </cell>
          <cell r="D2018">
            <v>1998</v>
          </cell>
          <cell r="E2018">
            <v>144794.70000000001</v>
          </cell>
          <cell r="F2018">
            <v>167093.07999999999</v>
          </cell>
        </row>
        <row r="2019">
          <cell r="A2019" t="str">
            <v>2319791999</v>
          </cell>
          <cell r="B2019">
            <v>23</v>
          </cell>
          <cell r="C2019">
            <v>1979</v>
          </cell>
          <cell r="D2019">
            <v>1999</v>
          </cell>
          <cell r="E2019">
            <v>84622.15</v>
          </cell>
          <cell r="F2019">
            <v>92830.5</v>
          </cell>
        </row>
        <row r="2020">
          <cell r="A2020" t="str">
            <v>2319792000</v>
          </cell>
          <cell r="B2020">
            <v>23</v>
          </cell>
          <cell r="C2020">
            <v>1979</v>
          </cell>
          <cell r="D2020">
            <v>2000</v>
          </cell>
          <cell r="E2020">
            <v>77916.600000000006</v>
          </cell>
          <cell r="F2020">
            <v>84539.51</v>
          </cell>
        </row>
        <row r="2021">
          <cell r="A2021" t="str">
            <v>2319792001</v>
          </cell>
          <cell r="B2021">
            <v>23</v>
          </cell>
          <cell r="C2021">
            <v>1979</v>
          </cell>
          <cell r="D2021">
            <v>2001</v>
          </cell>
          <cell r="E2021">
            <v>57844.84</v>
          </cell>
          <cell r="F2021">
            <v>62067.51</v>
          </cell>
        </row>
        <row r="2022">
          <cell r="A2022" t="str">
            <v>2319792002</v>
          </cell>
          <cell r="B2022">
            <v>23</v>
          </cell>
          <cell r="C2022">
            <v>1979</v>
          </cell>
          <cell r="D2022">
            <v>2002</v>
          </cell>
          <cell r="E2022">
            <v>58949.32</v>
          </cell>
          <cell r="F2022">
            <v>59892.51</v>
          </cell>
        </row>
        <row r="2023">
          <cell r="A2023" t="str">
            <v>231980.</v>
          </cell>
          <cell r="B2023">
            <v>23</v>
          </cell>
          <cell r="C2023">
            <v>1980</v>
          </cell>
          <cell r="D2023" t="str">
            <v>.</v>
          </cell>
          <cell r="E2023" t="str">
            <v>.</v>
          </cell>
          <cell r="F2023" t="str">
            <v>.</v>
          </cell>
        </row>
        <row r="2024">
          <cell r="A2024" t="str">
            <v>2319801980</v>
          </cell>
          <cell r="B2024">
            <v>23</v>
          </cell>
          <cell r="C2024">
            <v>1980</v>
          </cell>
          <cell r="D2024">
            <v>1980</v>
          </cell>
          <cell r="E2024">
            <v>1548.49</v>
          </cell>
          <cell r="F2024">
            <v>2732671.4</v>
          </cell>
        </row>
        <row r="2025">
          <cell r="A2025" t="str">
            <v>2319801981</v>
          </cell>
          <cell r="B2025">
            <v>23</v>
          </cell>
          <cell r="C2025">
            <v>1980</v>
          </cell>
          <cell r="D2025">
            <v>1981</v>
          </cell>
          <cell r="E2025">
            <v>13384.85</v>
          </cell>
          <cell r="F2025">
            <v>10895147.439999999</v>
          </cell>
        </row>
        <row r="2026">
          <cell r="A2026" t="str">
            <v>2319801982</v>
          </cell>
          <cell r="B2026">
            <v>23</v>
          </cell>
          <cell r="C2026">
            <v>1980</v>
          </cell>
          <cell r="D2026">
            <v>1982</v>
          </cell>
          <cell r="E2026">
            <v>25733.15</v>
          </cell>
          <cell r="F2026">
            <v>9506417.4700000007</v>
          </cell>
        </row>
        <row r="2027">
          <cell r="A2027" t="str">
            <v>2319801983</v>
          </cell>
          <cell r="B2027">
            <v>23</v>
          </cell>
          <cell r="C2027">
            <v>1980</v>
          </cell>
          <cell r="D2027">
            <v>1983</v>
          </cell>
          <cell r="E2027">
            <v>46964.59</v>
          </cell>
          <cell r="F2027">
            <v>7062628.9699999997</v>
          </cell>
        </row>
        <row r="2028">
          <cell r="A2028" t="str">
            <v>2319801984</v>
          </cell>
          <cell r="B2028">
            <v>23</v>
          </cell>
          <cell r="C2028">
            <v>1980</v>
          </cell>
          <cell r="D2028">
            <v>1984</v>
          </cell>
          <cell r="E2028">
            <v>119097.24</v>
          </cell>
          <cell r="F2028">
            <v>3779908.2</v>
          </cell>
        </row>
        <row r="2029">
          <cell r="A2029" t="str">
            <v>2319801985</v>
          </cell>
          <cell r="B2029">
            <v>23</v>
          </cell>
          <cell r="C2029">
            <v>1980</v>
          </cell>
          <cell r="D2029">
            <v>1985</v>
          </cell>
          <cell r="E2029">
            <v>592732.4</v>
          </cell>
          <cell r="F2029">
            <v>4648800.21</v>
          </cell>
        </row>
        <row r="2030">
          <cell r="A2030" t="str">
            <v>2319801986</v>
          </cell>
          <cell r="B2030">
            <v>23</v>
          </cell>
          <cell r="C2030">
            <v>1980</v>
          </cell>
          <cell r="D2030">
            <v>1986</v>
          </cell>
          <cell r="E2030">
            <v>780537</v>
          </cell>
          <cell r="F2030">
            <v>4133723.95</v>
          </cell>
        </row>
        <row r="2031">
          <cell r="A2031" t="str">
            <v>2319801987</v>
          </cell>
          <cell r="B2031">
            <v>23</v>
          </cell>
          <cell r="C2031">
            <v>1980</v>
          </cell>
          <cell r="D2031">
            <v>1987</v>
          </cell>
          <cell r="E2031">
            <v>1042551</v>
          </cell>
          <cell r="F2031">
            <v>4607032.87</v>
          </cell>
        </row>
        <row r="2032">
          <cell r="A2032" t="str">
            <v>2319801988</v>
          </cell>
          <cell r="B2032">
            <v>23</v>
          </cell>
          <cell r="C2032">
            <v>1980</v>
          </cell>
          <cell r="D2032">
            <v>1988</v>
          </cell>
          <cell r="E2032">
            <v>561235</v>
          </cell>
          <cell r="F2032">
            <v>2132131.7599999998</v>
          </cell>
        </row>
        <row r="2033">
          <cell r="A2033" t="str">
            <v>2319801989</v>
          </cell>
          <cell r="B2033">
            <v>23</v>
          </cell>
          <cell r="C2033">
            <v>1980</v>
          </cell>
          <cell r="D2033">
            <v>1989</v>
          </cell>
          <cell r="E2033">
            <v>895801</v>
          </cell>
          <cell r="F2033">
            <v>2831626.96</v>
          </cell>
        </row>
        <row r="2034">
          <cell r="A2034" t="str">
            <v>2319801990</v>
          </cell>
          <cell r="B2034">
            <v>23</v>
          </cell>
          <cell r="C2034">
            <v>1980</v>
          </cell>
          <cell r="D2034">
            <v>1990</v>
          </cell>
          <cell r="E2034">
            <v>503488</v>
          </cell>
          <cell r="F2034">
            <v>1358410.62</v>
          </cell>
        </row>
        <row r="2035">
          <cell r="A2035" t="str">
            <v>2319801991</v>
          </cell>
          <cell r="B2035">
            <v>23</v>
          </cell>
          <cell r="C2035">
            <v>1980</v>
          </cell>
          <cell r="D2035">
            <v>1991</v>
          </cell>
          <cell r="E2035">
            <v>1165287</v>
          </cell>
          <cell r="F2035">
            <v>2641705.63</v>
          </cell>
        </row>
        <row r="2036">
          <cell r="A2036" t="str">
            <v>2319801992</v>
          </cell>
          <cell r="B2036">
            <v>23</v>
          </cell>
          <cell r="C2036">
            <v>1980</v>
          </cell>
          <cell r="D2036">
            <v>1992</v>
          </cell>
          <cell r="E2036">
            <v>353967</v>
          </cell>
          <cell r="F2036">
            <v>716783.17</v>
          </cell>
        </row>
        <row r="2037">
          <cell r="A2037" t="str">
            <v>2319801993</v>
          </cell>
          <cell r="B2037">
            <v>23</v>
          </cell>
          <cell r="C2037">
            <v>1980</v>
          </cell>
          <cell r="D2037">
            <v>1993</v>
          </cell>
          <cell r="E2037">
            <v>32477</v>
          </cell>
          <cell r="F2037">
            <v>59270.53</v>
          </cell>
        </row>
        <row r="2038">
          <cell r="A2038" t="str">
            <v>2319801994</v>
          </cell>
          <cell r="B2038">
            <v>23</v>
          </cell>
          <cell r="C2038">
            <v>1980</v>
          </cell>
          <cell r="D2038">
            <v>1994</v>
          </cell>
          <cell r="E2038">
            <v>251367</v>
          </cell>
          <cell r="F2038">
            <v>408471.38</v>
          </cell>
        </row>
        <row r="2039">
          <cell r="A2039" t="str">
            <v>2319801997</v>
          </cell>
          <cell r="B2039">
            <v>23</v>
          </cell>
          <cell r="C2039">
            <v>1980</v>
          </cell>
          <cell r="D2039">
            <v>1997</v>
          </cell>
          <cell r="E2039">
            <v>3664</v>
          </cell>
          <cell r="F2039">
            <v>4459.09</v>
          </cell>
        </row>
        <row r="2040">
          <cell r="A2040" t="str">
            <v>2319801998</v>
          </cell>
          <cell r="B2040">
            <v>23</v>
          </cell>
          <cell r="C2040">
            <v>1980</v>
          </cell>
          <cell r="D2040">
            <v>1998</v>
          </cell>
          <cell r="E2040">
            <v>4611</v>
          </cell>
          <cell r="F2040">
            <v>5321.09</v>
          </cell>
        </row>
        <row r="2041">
          <cell r="A2041" t="str">
            <v>2319801999</v>
          </cell>
          <cell r="B2041">
            <v>23</v>
          </cell>
          <cell r="C2041">
            <v>1980</v>
          </cell>
          <cell r="D2041">
            <v>1999</v>
          </cell>
          <cell r="E2041">
            <v>2945</v>
          </cell>
          <cell r="F2041">
            <v>3230.67</v>
          </cell>
        </row>
        <row r="2042">
          <cell r="A2042" t="str">
            <v>2319802000</v>
          </cell>
          <cell r="B2042">
            <v>23</v>
          </cell>
          <cell r="C2042">
            <v>1980</v>
          </cell>
          <cell r="D2042">
            <v>2000</v>
          </cell>
          <cell r="E2042">
            <v>282994</v>
          </cell>
          <cell r="F2042">
            <v>307048.49</v>
          </cell>
        </row>
        <row r="2043">
          <cell r="A2043" t="str">
            <v>2319802001</v>
          </cell>
          <cell r="B2043">
            <v>23</v>
          </cell>
          <cell r="C2043">
            <v>1980</v>
          </cell>
          <cell r="D2043">
            <v>2001</v>
          </cell>
          <cell r="E2043">
            <v>3819</v>
          </cell>
          <cell r="F2043">
            <v>4097.79</v>
          </cell>
        </row>
        <row r="2044">
          <cell r="A2044" t="str">
            <v>2319802002</v>
          </cell>
          <cell r="B2044">
            <v>23</v>
          </cell>
          <cell r="C2044">
            <v>1980</v>
          </cell>
          <cell r="D2044">
            <v>2002</v>
          </cell>
          <cell r="E2044">
            <v>7496</v>
          </cell>
          <cell r="F2044">
            <v>7615.94</v>
          </cell>
        </row>
        <row r="2045">
          <cell r="A2045" t="str">
            <v>231981.</v>
          </cell>
          <cell r="B2045">
            <v>23</v>
          </cell>
          <cell r="C2045">
            <v>1981</v>
          </cell>
          <cell r="D2045" t="str">
            <v>.</v>
          </cell>
          <cell r="E2045" t="str">
            <v>.</v>
          </cell>
          <cell r="F2045" t="str">
            <v>.</v>
          </cell>
        </row>
        <row r="2046">
          <cell r="A2046" t="str">
            <v>2319811981</v>
          </cell>
          <cell r="B2046">
            <v>23</v>
          </cell>
          <cell r="C2046">
            <v>1981</v>
          </cell>
          <cell r="D2046">
            <v>1981</v>
          </cell>
          <cell r="E2046">
            <v>1816.67</v>
          </cell>
          <cell r="F2046">
            <v>1478753.03</v>
          </cell>
        </row>
        <row r="2047">
          <cell r="A2047" t="str">
            <v>2319811982</v>
          </cell>
          <cell r="B2047">
            <v>23</v>
          </cell>
          <cell r="C2047">
            <v>1981</v>
          </cell>
          <cell r="D2047">
            <v>1982</v>
          </cell>
          <cell r="E2047">
            <v>21634.16</v>
          </cell>
          <cell r="F2047">
            <v>7992156.29</v>
          </cell>
        </row>
        <row r="2048">
          <cell r="A2048" t="str">
            <v>2319811983</v>
          </cell>
          <cell r="B2048">
            <v>23</v>
          </cell>
          <cell r="C2048">
            <v>1981</v>
          </cell>
          <cell r="D2048">
            <v>1983</v>
          </cell>
          <cell r="E2048">
            <v>38667.86</v>
          </cell>
          <cell r="F2048">
            <v>5814950.1200000001</v>
          </cell>
        </row>
        <row r="2049">
          <cell r="A2049" t="str">
            <v>2319811984</v>
          </cell>
          <cell r="B2049">
            <v>23</v>
          </cell>
          <cell r="C2049">
            <v>1981</v>
          </cell>
          <cell r="D2049">
            <v>1984</v>
          </cell>
          <cell r="E2049">
            <v>116182.53</v>
          </cell>
          <cell r="F2049">
            <v>3687401.14</v>
          </cell>
        </row>
        <row r="2050">
          <cell r="A2050" t="str">
            <v>2319811985</v>
          </cell>
          <cell r="B2050">
            <v>23</v>
          </cell>
          <cell r="C2050">
            <v>1981</v>
          </cell>
          <cell r="D2050">
            <v>1985</v>
          </cell>
          <cell r="E2050">
            <v>485337.65</v>
          </cell>
          <cell r="F2050">
            <v>3806503.19</v>
          </cell>
        </row>
        <row r="2051">
          <cell r="A2051" t="str">
            <v>2319811986</v>
          </cell>
          <cell r="B2051">
            <v>23</v>
          </cell>
          <cell r="C2051">
            <v>1981</v>
          </cell>
          <cell r="D2051">
            <v>1986</v>
          </cell>
          <cell r="E2051">
            <v>845738</v>
          </cell>
          <cell r="F2051">
            <v>4479028.45</v>
          </cell>
        </row>
        <row r="2052">
          <cell r="A2052" t="str">
            <v>2319811987</v>
          </cell>
          <cell r="B2052">
            <v>23</v>
          </cell>
          <cell r="C2052">
            <v>1981</v>
          </cell>
          <cell r="D2052">
            <v>1987</v>
          </cell>
          <cell r="E2052">
            <v>1027213</v>
          </cell>
          <cell r="F2052">
            <v>4539254.25</v>
          </cell>
        </row>
        <row r="2053">
          <cell r="A2053" t="str">
            <v>2319811988</v>
          </cell>
          <cell r="B2053">
            <v>23</v>
          </cell>
          <cell r="C2053">
            <v>1981</v>
          </cell>
          <cell r="D2053">
            <v>1988</v>
          </cell>
          <cell r="E2053">
            <v>395324</v>
          </cell>
          <cell r="F2053">
            <v>1501835.88</v>
          </cell>
        </row>
        <row r="2054">
          <cell r="A2054" t="str">
            <v>2319811989</v>
          </cell>
          <cell r="B2054">
            <v>23</v>
          </cell>
          <cell r="C2054">
            <v>1981</v>
          </cell>
          <cell r="D2054">
            <v>1989</v>
          </cell>
          <cell r="E2054">
            <v>308883</v>
          </cell>
          <cell r="F2054">
            <v>976379.16</v>
          </cell>
        </row>
        <row r="2055">
          <cell r="A2055" t="str">
            <v>2319811990</v>
          </cell>
          <cell r="B2055">
            <v>23</v>
          </cell>
          <cell r="C2055">
            <v>1981</v>
          </cell>
          <cell r="D2055">
            <v>1990</v>
          </cell>
          <cell r="E2055">
            <v>1858411</v>
          </cell>
          <cell r="F2055">
            <v>5013992.88</v>
          </cell>
        </row>
        <row r="2056">
          <cell r="A2056" t="str">
            <v>2319811991</v>
          </cell>
          <cell r="B2056">
            <v>23</v>
          </cell>
          <cell r="C2056">
            <v>1981</v>
          </cell>
          <cell r="D2056">
            <v>1991</v>
          </cell>
          <cell r="E2056">
            <v>441515</v>
          </cell>
          <cell r="F2056">
            <v>1000914.5</v>
          </cell>
        </row>
        <row r="2057">
          <cell r="A2057" t="str">
            <v>2319811992</v>
          </cell>
          <cell r="B2057">
            <v>23</v>
          </cell>
          <cell r="C2057">
            <v>1981</v>
          </cell>
          <cell r="D2057">
            <v>1992</v>
          </cell>
          <cell r="E2057">
            <v>748441</v>
          </cell>
          <cell r="F2057">
            <v>1515593.02</v>
          </cell>
        </row>
        <row r="2058">
          <cell r="A2058" t="str">
            <v>2319811993</v>
          </cell>
          <cell r="B2058">
            <v>23</v>
          </cell>
          <cell r="C2058">
            <v>1981</v>
          </cell>
          <cell r="D2058">
            <v>1993</v>
          </cell>
          <cell r="E2058">
            <v>-282005</v>
          </cell>
          <cell r="F2058">
            <v>-514659.13</v>
          </cell>
        </row>
        <row r="2059">
          <cell r="A2059" t="str">
            <v>2319811994</v>
          </cell>
          <cell r="B2059">
            <v>23</v>
          </cell>
          <cell r="C2059">
            <v>1981</v>
          </cell>
          <cell r="D2059">
            <v>1994</v>
          </cell>
          <cell r="E2059">
            <v>196047</v>
          </cell>
          <cell r="F2059">
            <v>318576.38</v>
          </cell>
        </row>
        <row r="2060">
          <cell r="A2060" t="str">
            <v>2319811995</v>
          </cell>
          <cell r="B2060">
            <v>23</v>
          </cell>
          <cell r="C2060">
            <v>1981</v>
          </cell>
          <cell r="D2060">
            <v>1995</v>
          </cell>
          <cell r="E2060">
            <v>655</v>
          </cell>
          <cell r="F2060">
            <v>967.44</v>
          </cell>
        </row>
        <row r="2061">
          <cell r="A2061" t="str">
            <v>2319811996</v>
          </cell>
          <cell r="B2061">
            <v>23</v>
          </cell>
          <cell r="C2061">
            <v>1981</v>
          </cell>
          <cell r="D2061">
            <v>1996</v>
          </cell>
          <cell r="E2061">
            <v>88583</v>
          </cell>
          <cell r="F2061">
            <v>117461.06</v>
          </cell>
        </row>
        <row r="2062">
          <cell r="A2062" t="str">
            <v>2319811997</v>
          </cell>
          <cell r="B2062">
            <v>23</v>
          </cell>
          <cell r="C2062">
            <v>1981</v>
          </cell>
          <cell r="D2062">
            <v>1997</v>
          </cell>
          <cell r="E2062">
            <v>1985</v>
          </cell>
          <cell r="F2062">
            <v>2415.75</v>
          </cell>
        </row>
        <row r="2063">
          <cell r="A2063" t="str">
            <v>2319811998</v>
          </cell>
          <cell r="B2063">
            <v>23</v>
          </cell>
          <cell r="C2063">
            <v>1981</v>
          </cell>
          <cell r="D2063">
            <v>1998</v>
          </cell>
          <cell r="E2063">
            <v>113600</v>
          </cell>
          <cell r="F2063">
            <v>131094.39999999999</v>
          </cell>
        </row>
        <row r="2064">
          <cell r="A2064" t="str">
            <v>2319811999</v>
          </cell>
          <cell r="B2064">
            <v>23</v>
          </cell>
          <cell r="C2064">
            <v>1981</v>
          </cell>
          <cell r="D2064">
            <v>1999</v>
          </cell>
          <cell r="E2064">
            <v>1049176</v>
          </cell>
          <cell r="F2064">
            <v>1150946.07</v>
          </cell>
        </row>
        <row r="2065">
          <cell r="A2065" t="str">
            <v>2319812000</v>
          </cell>
          <cell r="B2065">
            <v>23</v>
          </cell>
          <cell r="C2065">
            <v>1981</v>
          </cell>
          <cell r="D2065">
            <v>2000</v>
          </cell>
          <cell r="E2065">
            <v>60481</v>
          </cell>
          <cell r="F2065">
            <v>65621.88</v>
          </cell>
        </row>
        <row r="2066">
          <cell r="A2066" t="str">
            <v>231982.</v>
          </cell>
          <cell r="B2066">
            <v>23</v>
          </cell>
          <cell r="C2066">
            <v>1982</v>
          </cell>
          <cell r="D2066" t="str">
            <v>.</v>
          </cell>
          <cell r="E2066" t="str">
            <v>.</v>
          </cell>
          <cell r="F2066" t="str">
            <v>.</v>
          </cell>
        </row>
        <row r="2067">
          <cell r="A2067" t="str">
            <v>2319821982</v>
          </cell>
          <cell r="B2067">
            <v>23</v>
          </cell>
          <cell r="C2067">
            <v>1982</v>
          </cell>
          <cell r="D2067">
            <v>1982</v>
          </cell>
          <cell r="E2067">
            <v>4036.51</v>
          </cell>
          <cell r="F2067">
            <v>1491179.63</v>
          </cell>
        </row>
        <row r="2068">
          <cell r="A2068" t="str">
            <v>2319821983</v>
          </cell>
          <cell r="B2068">
            <v>23</v>
          </cell>
          <cell r="C2068">
            <v>1982</v>
          </cell>
          <cell r="D2068">
            <v>1983</v>
          </cell>
          <cell r="E2068">
            <v>48293.1</v>
          </cell>
          <cell r="F2068">
            <v>7262412.96</v>
          </cell>
        </row>
        <row r="2069">
          <cell r="A2069" t="str">
            <v>2319821984</v>
          </cell>
          <cell r="B2069">
            <v>23</v>
          </cell>
          <cell r="C2069">
            <v>1982</v>
          </cell>
          <cell r="D2069">
            <v>1984</v>
          </cell>
          <cell r="E2069">
            <v>218126.93</v>
          </cell>
          <cell r="F2069">
            <v>6922912.5</v>
          </cell>
        </row>
        <row r="2070">
          <cell r="A2070" t="str">
            <v>2319821985</v>
          </cell>
          <cell r="B2070">
            <v>23</v>
          </cell>
          <cell r="C2070">
            <v>1982</v>
          </cell>
          <cell r="D2070">
            <v>1985</v>
          </cell>
          <cell r="E2070">
            <v>766665.04</v>
          </cell>
          <cell r="F2070">
            <v>6012953.9100000001</v>
          </cell>
        </row>
        <row r="2071">
          <cell r="A2071" t="str">
            <v>2319821986</v>
          </cell>
          <cell r="B2071">
            <v>23</v>
          </cell>
          <cell r="C2071">
            <v>1982</v>
          </cell>
          <cell r="D2071">
            <v>1986</v>
          </cell>
          <cell r="E2071">
            <v>1035498</v>
          </cell>
          <cell r="F2071">
            <v>5483997.4100000001</v>
          </cell>
        </row>
        <row r="2072">
          <cell r="A2072" t="str">
            <v>2319821987</v>
          </cell>
          <cell r="B2072">
            <v>23</v>
          </cell>
          <cell r="C2072">
            <v>1982</v>
          </cell>
          <cell r="D2072">
            <v>1987</v>
          </cell>
          <cell r="E2072">
            <v>2147244</v>
          </cell>
          <cell r="F2072">
            <v>9488671.2400000002</v>
          </cell>
        </row>
        <row r="2073">
          <cell r="A2073" t="str">
            <v>2319821988</v>
          </cell>
          <cell r="B2073">
            <v>23</v>
          </cell>
          <cell r="C2073">
            <v>1982</v>
          </cell>
          <cell r="D2073">
            <v>1988</v>
          </cell>
          <cell r="E2073">
            <v>846358</v>
          </cell>
          <cell r="F2073">
            <v>3215314.04</v>
          </cell>
        </row>
        <row r="2074">
          <cell r="A2074" t="str">
            <v>2319821989</v>
          </cell>
          <cell r="B2074">
            <v>23</v>
          </cell>
          <cell r="C2074">
            <v>1982</v>
          </cell>
          <cell r="D2074">
            <v>1989</v>
          </cell>
          <cell r="E2074">
            <v>1324804</v>
          </cell>
          <cell r="F2074">
            <v>4187705.44</v>
          </cell>
        </row>
        <row r="2075">
          <cell r="A2075" t="str">
            <v>2319821990</v>
          </cell>
          <cell r="B2075">
            <v>23</v>
          </cell>
          <cell r="C2075">
            <v>1982</v>
          </cell>
          <cell r="D2075">
            <v>1990</v>
          </cell>
          <cell r="E2075">
            <v>1977712</v>
          </cell>
          <cell r="F2075">
            <v>5335866.9800000004</v>
          </cell>
        </row>
        <row r="2076">
          <cell r="A2076" t="str">
            <v>2319821991</v>
          </cell>
          <cell r="B2076">
            <v>23</v>
          </cell>
          <cell r="C2076">
            <v>1982</v>
          </cell>
          <cell r="D2076">
            <v>1991</v>
          </cell>
          <cell r="E2076">
            <v>716593</v>
          </cell>
          <cell r="F2076">
            <v>1624516.33</v>
          </cell>
        </row>
        <row r="2077">
          <cell r="A2077" t="str">
            <v>2319821992</v>
          </cell>
          <cell r="B2077">
            <v>23</v>
          </cell>
          <cell r="C2077">
            <v>1982</v>
          </cell>
          <cell r="D2077">
            <v>1992</v>
          </cell>
          <cell r="E2077">
            <v>1360262</v>
          </cell>
          <cell r="F2077">
            <v>2754530.55</v>
          </cell>
        </row>
        <row r="2078">
          <cell r="A2078" t="str">
            <v>2319821993</v>
          </cell>
          <cell r="B2078">
            <v>23</v>
          </cell>
          <cell r="C2078">
            <v>1982</v>
          </cell>
          <cell r="D2078">
            <v>1993</v>
          </cell>
          <cell r="E2078">
            <v>311698</v>
          </cell>
          <cell r="F2078">
            <v>568848.85</v>
          </cell>
        </row>
        <row r="2079">
          <cell r="A2079" t="str">
            <v>2319821994</v>
          </cell>
          <cell r="B2079">
            <v>23</v>
          </cell>
          <cell r="C2079">
            <v>1982</v>
          </cell>
          <cell r="D2079">
            <v>1994</v>
          </cell>
          <cell r="E2079">
            <v>2217822</v>
          </cell>
          <cell r="F2079">
            <v>3603960.75</v>
          </cell>
        </row>
        <row r="2080">
          <cell r="A2080" t="str">
            <v>2319821995</v>
          </cell>
          <cell r="B2080">
            <v>23</v>
          </cell>
          <cell r="C2080">
            <v>1982</v>
          </cell>
          <cell r="D2080">
            <v>1995</v>
          </cell>
          <cell r="E2080">
            <v>15669</v>
          </cell>
          <cell r="F2080">
            <v>23143.11</v>
          </cell>
        </row>
        <row r="2081">
          <cell r="A2081" t="str">
            <v>2319821996</v>
          </cell>
          <cell r="B2081">
            <v>23</v>
          </cell>
          <cell r="C2081">
            <v>1982</v>
          </cell>
          <cell r="D2081">
            <v>1996</v>
          </cell>
          <cell r="E2081">
            <v>59326</v>
          </cell>
          <cell r="F2081">
            <v>78666.28</v>
          </cell>
        </row>
        <row r="2082">
          <cell r="A2082" t="str">
            <v>2319821997</v>
          </cell>
          <cell r="B2082">
            <v>23</v>
          </cell>
          <cell r="C2082">
            <v>1982</v>
          </cell>
          <cell r="D2082">
            <v>1997</v>
          </cell>
          <cell r="E2082">
            <v>1559</v>
          </cell>
          <cell r="F2082">
            <v>1897.3</v>
          </cell>
        </row>
        <row r="2083">
          <cell r="A2083" t="str">
            <v>2319821998</v>
          </cell>
          <cell r="B2083">
            <v>23</v>
          </cell>
          <cell r="C2083">
            <v>1982</v>
          </cell>
          <cell r="D2083">
            <v>1998</v>
          </cell>
          <cell r="E2083">
            <v>80272</v>
          </cell>
          <cell r="F2083">
            <v>92633.89</v>
          </cell>
        </row>
        <row r="2084">
          <cell r="A2084" t="str">
            <v>2319821999</v>
          </cell>
          <cell r="B2084">
            <v>23</v>
          </cell>
          <cell r="C2084">
            <v>1982</v>
          </cell>
          <cell r="D2084">
            <v>1999</v>
          </cell>
          <cell r="E2084">
            <v>3276</v>
          </cell>
          <cell r="F2084">
            <v>3593.77</v>
          </cell>
        </row>
        <row r="2085">
          <cell r="A2085" t="str">
            <v>2319822000</v>
          </cell>
          <cell r="B2085">
            <v>23</v>
          </cell>
          <cell r="C2085">
            <v>1982</v>
          </cell>
          <cell r="D2085">
            <v>2000</v>
          </cell>
          <cell r="E2085">
            <v>43733</v>
          </cell>
          <cell r="F2085">
            <v>47450.31</v>
          </cell>
        </row>
        <row r="2086">
          <cell r="A2086" t="str">
            <v>2319822001</v>
          </cell>
          <cell r="B2086">
            <v>23</v>
          </cell>
          <cell r="C2086">
            <v>1982</v>
          </cell>
          <cell r="D2086">
            <v>2001</v>
          </cell>
          <cell r="E2086">
            <v>15300</v>
          </cell>
          <cell r="F2086">
            <v>16416.900000000001</v>
          </cell>
        </row>
        <row r="2087">
          <cell r="A2087" t="str">
            <v>2319822002</v>
          </cell>
          <cell r="B2087">
            <v>23</v>
          </cell>
          <cell r="C2087">
            <v>1982</v>
          </cell>
          <cell r="D2087">
            <v>2002</v>
          </cell>
          <cell r="E2087">
            <v>988</v>
          </cell>
          <cell r="F2087">
            <v>1003.81</v>
          </cell>
        </row>
        <row r="2088">
          <cell r="A2088" t="str">
            <v>231983.</v>
          </cell>
          <cell r="B2088">
            <v>23</v>
          </cell>
          <cell r="C2088">
            <v>1983</v>
          </cell>
          <cell r="D2088" t="str">
            <v>.</v>
          </cell>
          <cell r="E2088" t="str">
            <v>.</v>
          </cell>
          <cell r="F2088" t="str">
            <v>.</v>
          </cell>
        </row>
        <row r="2089">
          <cell r="A2089" t="str">
            <v>2319831983</v>
          </cell>
          <cell r="B2089">
            <v>23</v>
          </cell>
          <cell r="C2089">
            <v>1983</v>
          </cell>
          <cell r="D2089">
            <v>1983</v>
          </cell>
          <cell r="E2089">
            <v>8004.89</v>
          </cell>
          <cell r="F2089">
            <v>1203791.3700000001</v>
          </cell>
        </row>
        <row r="2090">
          <cell r="A2090" t="str">
            <v>2319831984</v>
          </cell>
          <cell r="B2090">
            <v>23</v>
          </cell>
          <cell r="C2090">
            <v>1983</v>
          </cell>
          <cell r="D2090">
            <v>1984</v>
          </cell>
          <cell r="E2090">
            <v>157046.68</v>
          </cell>
          <cell r="F2090">
            <v>4984347.53</v>
          </cell>
        </row>
        <row r="2091">
          <cell r="A2091" t="str">
            <v>2319831985</v>
          </cell>
          <cell r="B2091">
            <v>23</v>
          </cell>
          <cell r="C2091">
            <v>1983</v>
          </cell>
          <cell r="D2091">
            <v>1985</v>
          </cell>
          <cell r="E2091">
            <v>619820.4</v>
          </cell>
          <cell r="F2091">
            <v>4861251.4000000004</v>
          </cell>
        </row>
        <row r="2092">
          <cell r="A2092" t="str">
            <v>2319831986</v>
          </cell>
          <cell r="B2092">
            <v>23</v>
          </cell>
          <cell r="C2092">
            <v>1983</v>
          </cell>
          <cell r="D2092">
            <v>1986</v>
          </cell>
          <cell r="E2092">
            <v>1236277</v>
          </cell>
          <cell r="F2092">
            <v>6547322.9900000002</v>
          </cell>
        </row>
        <row r="2093">
          <cell r="A2093" t="str">
            <v>2319831987</v>
          </cell>
          <cell r="B2093">
            <v>23</v>
          </cell>
          <cell r="C2093">
            <v>1983</v>
          </cell>
          <cell r="D2093">
            <v>1987</v>
          </cell>
          <cell r="E2093">
            <v>793528</v>
          </cell>
          <cell r="F2093">
            <v>3506600.23</v>
          </cell>
        </row>
        <row r="2094">
          <cell r="A2094" t="str">
            <v>2319831988</v>
          </cell>
          <cell r="B2094">
            <v>23</v>
          </cell>
          <cell r="C2094">
            <v>1983</v>
          </cell>
          <cell r="D2094">
            <v>1988</v>
          </cell>
          <cell r="E2094">
            <v>720200</v>
          </cell>
          <cell r="F2094">
            <v>2736039.8</v>
          </cell>
        </row>
        <row r="2095">
          <cell r="A2095" t="str">
            <v>2319831989</v>
          </cell>
          <cell r="B2095">
            <v>23</v>
          </cell>
          <cell r="C2095">
            <v>1983</v>
          </cell>
          <cell r="D2095">
            <v>1989</v>
          </cell>
          <cell r="E2095">
            <v>1536737</v>
          </cell>
          <cell r="F2095">
            <v>4857625.66</v>
          </cell>
        </row>
        <row r="2096">
          <cell r="A2096" t="str">
            <v>2319831990</v>
          </cell>
          <cell r="B2096">
            <v>23</v>
          </cell>
          <cell r="C2096">
            <v>1983</v>
          </cell>
          <cell r="D2096">
            <v>1990</v>
          </cell>
          <cell r="E2096">
            <v>580996</v>
          </cell>
          <cell r="F2096">
            <v>1567527.21</v>
          </cell>
        </row>
        <row r="2097">
          <cell r="A2097" t="str">
            <v>2319831991</v>
          </cell>
          <cell r="B2097">
            <v>23</v>
          </cell>
          <cell r="C2097">
            <v>1983</v>
          </cell>
          <cell r="D2097">
            <v>1991</v>
          </cell>
          <cell r="E2097">
            <v>689629</v>
          </cell>
          <cell r="F2097">
            <v>1563388.94</v>
          </cell>
        </row>
        <row r="2098">
          <cell r="A2098" t="str">
            <v>2319831992</v>
          </cell>
          <cell r="B2098">
            <v>23</v>
          </cell>
          <cell r="C2098">
            <v>1983</v>
          </cell>
          <cell r="D2098">
            <v>1992</v>
          </cell>
          <cell r="E2098">
            <v>146086</v>
          </cell>
          <cell r="F2098">
            <v>295824.15000000002</v>
          </cell>
        </row>
        <row r="2099">
          <cell r="A2099" t="str">
            <v>2319831993</v>
          </cell>
          <cell r="B2099">
            <v>23</v>
          </cell>
          <cell r="C2099">
            <v>1983</v>
          </cell>
          <cell r="D2099">
            <v>1993</v>
          </cell>
          <cell r="E2099">
            <v>1281470</v>
          </cell>
          <cell r="F2099">
            <v>2338682.75</v>
          </cell>
        </row>
        <row r="2100">
          <cell r="A2100" t="str">
            <v>2319831994</v>
          </cell>
          <cell r="B2100">
            <v>23</v>
          </cell>
          <cell r="C2100">
            <v>1983</v>
          </cell>
          <cell r="D2100">
            <v>1994</v>
          </cell>
          <cell r="E2100">
            <v>1109344</v>
          </cell>
          <cell r="F2100">
            <v>1802684</v>
          </cell>
        </row>
        <row r="2101">
          <cell r="A2101" t="str">
            <v>2319831995</v>
          </cell>
          <cell r="B2101">
            <v>23</v>
          </cell>
          <cell r="C2101">
            <v>1983</v>
          </cell>
          <cell r="D2101">
            <v>1995</v>
          </cell>
          <cell r="E2101">
            <v>581012</v>
          </cell>
          <cell r="F2101">
            <v>858154.72</v>
          </cell>
        </row>
        <row r="2102">
          <cell r="A2102" t="str">
            <v>2319831996</v>
          </cell>
          <cell r="B2102">
            <v>23</v>
          </cell>
          <cell r="C2102">
            <v>1983</v>
          </cell>
          <cell r="D2102">
            <v>1996</v>
          </cell>
          <cell r="E2102">
            <v>94489</v>
          </cell>
          <cell r="F2102">
            <v>125292.41</v>
          </cell>
        </row>
        <row r="2103">
          <cell r="A2103" t="str">
            <v>2319831997</v>
          </cell>
          <cell r="B2103">
            <v>23</v>
          </cell>
          <cell r="C2103">
            <v>1983</v>
          </cell>
          <cell r="D2103">
            <v>1997</v>
          </cell>
          <cell r="E2103">
            <v>-212563</v>
          </cell>
          <cell r="F2103">
            <v>-258689.17</v>
          </cell>
        </row>
        <row r="2104">
          <cell r="A2104" t="str">
            <v>2319831998</v>
          </cell>
          <cell r="B2104">
            <v>23</v>
          </cell>
          <cell r="C2104">
            <v>1983</v>
          </cell>
          <cell r="D2104">
            <v>1998</v>
          </cell>
          <cell r="E2104">
            <v>195753</v>
          </cell>
          <cell r="F2104">
            <v>225898.96</v>
          </cell>
        </row>
        <row r="2105">
          <cell r="A2105" t="str">
            <v>2319831999</v>
          </cell>
          <cell r="B2105">
            <v>23</v>
          </cell>
          <cell r="C2105">
            <v>1983</v>
          </cell>
          <cell r="D2105">
            <v>1999</v>
          </cell>
          <cell r="E2105">
            <v>370946</v>
          </cell>
          <cell r="F2105">
            <v>406927.76</v>
          </cell>
        </row>
        <row r="2106">
          <cell r="A2106" t="str">
            <v>2319832000</v>
          </cell>
          <cell r="B2106">
            <v>23</v>
          </cell>
          <cell r="C2106">
            <v>1983</v>
          </cell>
          <cell r="D2106">
            <v>2000</v>
          </cell>
          <cell r="E2106">
            <v>-38913</v>
          </cell>
          <cell r="F2106">
            <v>-42220.61</v>
          </cell>
        </row>
        <row r="2107">
          <cell r="A2107" t="str">
            <v>2319832001</v>
          </cell>
          <cell r="B2107">
            <v>23</v>
          </cell>
          <cell r="C2107">
            <v>1983</v>
          </cell>
          <cell r="D2107">
            <v>2001</v>
          </cell>
          <cell r="E2107">
            <v>96147</v>
          </cell>
          <cell r="F2107">
            <v>103165.73</v>
          </cell>
        </row>
        <row r="2108">
          <cell r="A2108" t="str">
            <v>2319832002</v>
          </cell>
          <cell r="B2108">
            <v>23</v>
          </cell>
          <cell r="C2108">
            <v>1983</v>
          </cell>
          <cell r="D2108">
            <v>2002</v>
          </cell>
          <cell r="E2108">
            <v>13000</v>
          </cell>
          <cell r="F2108">
            <v>13208</v>
          </cell>
        </row>
        <row r="2109">
          <cell r="A2109" t="str">
            <v>231984.</v>
          </cell>
          <cell r="B2109">
            <v>23</v>
          </cell>
          <cell r="C2109">
            <v>1984</v>
          </cell>
          <cell r="D2109" t="str">
            <v>.</v>
          </cell>
          <cell r="E2109" t="str">
            <v>.</v>
          </cell>
          <cell r="F2109" t="str">
            <v>.</v>
          </cell>
        </row>
        <row r="2110">
          <cell r="A2110" t="str">
            <v>2319841984</v>
          </cell>
          <cell r="B2110">
            <v>23</v>
          </cell>
          <cell r="C2110">
            <v>1984</v>
          </cell>
          <cell r="D2110">
            <v>1984</v>
          </cell>
          <cell r="E2110">
            <v>80947.48</v>
          </cell>
          <cell r="F2110">
            <v>2569111.12</v>
          </cell>
        </row>
        <row r="2111">
          <cell r="A2111" t="str">
            <v>2319841985</v>
          </cell>
          <cell r="B2111">
            <v>23</v>
          </cell>
          <cell r="C2111">
            <v>1984</v>
          </cell>
          <cell r="D2111">
            <v>1985</v>
          </cell>
          <cell r="E2111">
            <v>1062887.3799999999</v>
          </cell>
          <cell r="F2111">
            <v>8336225.7199999997</v>
          </cell>
        </row>
        <row r="2112">
          <cell r="A2112" t="str">
            <v>2319841986</v>
          </cell>
          <cell r="B2112">
            <v>23</v>
          </cell>
          <cell r="C2112">
            <v>1984</v>
          </cell>
          <cell r="D2112">
            <v>1986</v>
          </cell>
          <cell r="E2112">
            <v>1211442</v>
          </cell>
          <cell r="F2112">
            <v>6415796.8300000001</v>
          </cell>
        </row>
        <row r="2113">
          <cell r="A2113" t="str">
            <v>2319841987</v>
          </cell>
          <cell r="B2113">
            <v>23</v>
          </cell>
          <cell r="C2113">
            <v>1984</v>
          </cell>
          <cell r="D2113">
            <v>1987</v>
          </cell>
          <cell r="E2113">
            <v>1603228</v>
          </cell>
          <cell r="F2113">
            <v>7084664.5300000003</v>
          </cell>
        </row>
        <row r="2114">
          <cell r="A2114" t="str">
            <v>2319841988</v>
          </cell>
          <cell r="B2114">
            <v>23</v>
          </cell>
          <cell r="C2114">
            <v>1984</v>
          </cell>
          <cell r="D2114">
            <v>1988</v>
          </cell>
          <cell r="E2114">
            <v>1296724</v>
          </cell>
          <cell r="F2114">
            <v>4926254.4800000004</v>
          </cell>
        </row>
        <row r="2115">
          <cell r="A2115" t="str">
            <v>2319841989</v>
          </cell>
          <cell r="B2115">
            <v>23</v>
          </cell>
          <cell r="C2115">
            <v>1984</v>
          </cell>
          <cell r="D2115">
            <v>1989</v>
          </cell>
          <cell r="E2115">
            <v>1803400</v>
          </cell>
          <cell r="F2115">
            <v>5700547.4000000004</v>
          </cell>
        </row>
        <row r="2116">
          <cell r="A2116" t="str">
            <v>2319841990</v>
          </cell>
          <cell r="B2116">
            <v>23</v>
          </cell>
          <cell r="C2116">
            <v>1984</v>
          </cell>
          <cell r="D2116">
            <v>1990</v>
          </cell>
          <cell r="E2116">
            <v>889028</v>
          </cell>
          <cell r="F2116">
            <v>2398597.54</v>
          </cell>
        </row>
        <row r="2117">
          <cell r="A2117" t="str">
            <v>2319841991</v>
          </cell>
          <cell r="B2117">
            <v>23</v>
          </cell>
          <cell r="C2117">
            <v>1984</v>
          </cell>
          <cell r="D2117">
            <v>1991</v>
          </cell>
          <cell r="E2117">
            <v>3185834</v>
          </cell>
          <cell r="F2117">
            <v>7222285.6799999997</v>
          </cell>
        </row>
        <row r="2118">
          <cell r="A2118" t="str">
            <v>2319841992</v>
          </cell>
          <cell r="B2118">
            <v>23</v>
          </cell>
          <cell r="C2118">
            <v>1984</v>
          </cell>
          <cell r="D2118">
            <v>1992</v>
          </cell>
          <cell r="E2118">
            <v>1032736</v>
          </cell>
          <cell r="F2118">
            <v>2091290.4</v>
          </cell>
        </row>
        <row r="2119">
          <cell r="A2119" t="str">
            <v>2319841993</v>
          </cell>
          <cell r="B2119">
            <v>23</v>
          </cell>
          <cell r="C2119">
            <v>1984</v>
          </cell>
          <cell r="D2119">
            <v>1993</v>
          </cell>
          <cell r="E2119">
            <v>1930722</v>
          </cell>
          <cell r="F2119">
            <v>3523567.65</v>
          </cell>
        </row>
        <row r="2120">
          <cell r="A2120" t="str">
            <v>2319841994</v>
          </cell>
          <cell r="B2120">
            <v>23</v>
          </cell>
          <cell r="C2120">
            <v>1984</v>
          </cell>
          <cell r="D2120">
            <v>1994</v>
          </cell>
          <cell r="E2120">
            <v>1605426</v>
          </cell>
          <cell r="F2120">
            <v>2608817.25</v>
          </cell>
        </row>
        <row r="2121">
          <cell r="A2121" t="str">
            <v>2319841995</v>
          </cell>
          <cell r="B2121">
            <v>23</v>
          </cell>
          <cell r="C2121">
            <v>1984</v>
          </cell>
          <cell r="D2121">
            <v>1995</v>
          </cell>
          <cell r="E2121">
            <v>1240907</v>
          </cell>
          <cell r="F2121">
            <v>1832819.64</v>
          </cell>
        </row>
        <row r="2122">
          <cell r="A2122" t="str">
            <v>2319841996</v>
          </cell>
          <cell r="B2122">
            <v>23</v>
          </cell>
          <cell r="C2122">
            <v>1984</v>
          </cell>
          <cell r="D2122">
            <v>1996</v>
          </cell>
          <cell r="E2122">
            <v>492468</v>
          </cell>
          <cell r="F2122">
            <v>653012.56999999995</v>
          </cell>
        </row>
        <row r="2123">
          <cell r="A2123" t="str">
            <v>2319841997</v>
          </cell>
          <cell r="B2123">
            <v>23</v>
          </cell>
          <cell r="C2123">
            <v>1984</v>
          </cell>
          <cell r="D2123">
            <v>1997</v>
          </cell>
          <cell r="E2123">
            <v>51762</v>
          </cell>
          <cell r="F2123">
            <v>62994.35</v>
          </cell>
        </row>
        <row r="2124">
          <cell r="A2124" t="str">
            <v>2319841998</v>
          </cell>
          <cell r="B2124">
            <v>23</v>
          </cell>
          <cell r="C2124">
            <v>1984</v>
          </cell>
          <cell r="D2124">
            <v>1998</v>
          </cell>
          <cell r="E2124">
            <v>4084071</v>
          </cell>
          <cell r="F2124">
            <v>4713017.93</v>
          </cell>
        </row>
        <row r="2125">
          <cell r="A2125" t="str">
            <v>2319841999</v>
          </cell>
          <cell r="B2125">
            <v>23</v>
          </cell>
          <cell r="C2125">
            <v>1984</v>
          </cell>
          <cell r="D2125">
            <v>1999</v>
          </cell>
          <cell r="E2125">
            <v>437655</v>
          </cell>
          <cell r="F2125">
            <v>480107.54</v>
          </cell>
        </row>
        <row r="2126">
          <cell r="A2126" t="str">
            <v>2319842000</v>
          </cell>
          <cell r="B2126">
            <v>23</v>
          </cell>
          <cell r="C2126">
            <v>1984</v>
          </cell>
          <cell r="D2126">
            <v>2000</v>
          </cell>
          <cell r="E2126">
            <v>382937</v>
          </cell>
          <cell r="F2126">
            <v>415486.65</v>
          </cell>
        </row>
        <row r="2127">
          <cell r="A2127" t="str">
            <v>2319842001</v>
          </cell>
          <cell r="B2127">
            <v>23</v>
          </cell>
          <cell r="C2127">
            <v>1984</v>
          </cell>
          <cell r="D2127">
            <v>2001</v>
          </cell>
          <cell r="E2127">
            <v>1644053</v>
          </cell>
          <cell r="F2127">
            <v>1764068.87</v>
          </cell>
        </row>
        <row r="2128">
          <cell r="A2128" t="str">
            <v>2319842002</v>
          </cell>
          <cell r="B2128">
            <v>23</v>
          </cell>
          <cell r="C2128">
            <v>1984</v>
          </cell>
          <cell r="D2128">
            <v>2002</v>
          </cell>
          <cell r="E2128">
            <v>43087</v>
          </cell>
          <cell r="F2128">
            <v>43776.39</v>
          </cell>
        </row>
        <row r="2129">
          <cell r="A2129" t="str">
            <v>231985.</v>
          </cell>
          <cell r="B2129">
            <v>23</v>
          </cell>
          <cell r="C2129">
            <v>1985</v>
          </cell>
          <cell r="D2129" t="str">
            <v>.</v>
          </cell>
          <cell r="E2129" t="str">
            <v>.</v>
          </cell>
          <cell r="F2129" t="str">
            <v>.</v>
          </cell>
        </row>
        <row r="2130">
          <cell r="A2130" t="str">
            <v>2319851985</v>
          </cell>
          <cell r="B2130">
            <v>23</v>
          </cell>
          <cell r="C2130">
            <v>1985</v>
          </cell>
          <cell r="D2130">
            <v>1985</v>
          </cell>
          <cell r="E2130">
            <v>767112.97</v>
          </cell>
          <cell r="F2130">
            <v>6016467.0199999996</v>
          </cell>
        </row>
        <row r="2131">
          <cell r="A2131" t="str">
            <v>2319851986</v>
          </cell>
          <cell r="B2131">
            <v>23</v>
          </cell>
          <cell r="C2131">
            <v>1985</v>
          </cell>
          <cell r="D2131">
            <v>1986</v>
          </cell>
          <cell r="E2131">
            <v>3072721</v>
          </cell>
          <cell r="F2131">
            <v>16273130.42</v>
          </cell>
        </row>
        <row r="2132">
          <cell r="A2132" t="str">
            <v>2319851987</v>
          </cell>
          <cell r="B2132">
            <v>23</v>
          </cell>
          <cell r="C2132">
            <v>1985</v>
          </cell>
          <cell r="D2132">
            <v>1987</v>
          </cell>
          <cell r="E2132">
            <v>3455098</v>
          </cell>
          <cell r="F2132">
            <v>15268078.060000001</v>
          </cell>
        </row>
        <row r="2133">
          <cell r="A2133" t="str">
            <v>2319851988</v>
          </cell>
          <cell r="B2133">
            <v>23</v>
          </cell>
          <cell r="C2133">
            <v>1985</v>
          </cell>
          <cell r="D2133">
            <v>1988</v>
          </cell>
          <cell r="E2133">
            <v>3253132</v>
          </cell>
          <cell r="F2133">
            <v>12358648.470000001</v>
          </cell>
        </row>
        <row r="2134">
          <cell r="A2134" t="str">
            <v>2319851989</v>
          </cell>
          <cell r="B2134">
            <v>23</v>
          </cell>
          <cell r="C2134">
            <v>1985</v>
          </cell>
          <cell r="D2134">
            <v>1989</v>
          </cell>
          <cell r="E2134">
            <v>3032319</v>
          </cell>
          <cell r="F2134">
            <v>9585160.3599999994</v>
          </cell>
        </row>
        <row r="2135">
          <cell r="A2135" t="str">
            <v>2319851990</v>
          </cell>
          <cell r="B2135">
            <v>23</v>
          </cell>
          <cell r="C2135">
            <v>1985</v>
          </cell>
          <cell r="D2135">
            <v>1990</v>
          </cell>
          <cell r="E2135">
            <v>3780041</v>
          </cell>
          <cell r="F2135">
            <v>10198550.619999999</v>
          </cell>
        </row>
        <row r="2136">
          <cell r="A2136" t="str">
            <v>2319851991</v>
          </cell>
          <cell r="B2136">
            <v>23</v>
          </cell>
          <cell r="C2136">
            <v>1985</v>
          </cell>
          <cell r="D2136">
            <v>1991</v>
          </cell>
          <cell r="E2136">
            <v>4618068</v>
          </cell>
          <cell r="F2136">
            <v>10469160.16</v>
          </cell>
        </row>
        <row r="2137">
          <cell r="A2137" t="str">
            <v>2319851992</v>
          </cell>
          <cell r="B2137">
            <v>23</v>
          </cell>
          <cell r="C2137">
            <v>1985</v>
          </cell>
          <cell r="D2137">
            <v>1992</v>
          </cell>
          <cell r="E2137">
            <v>2401061</v>
          </cell>
          <cell r="F2137">
            <v>4862148.5199999996</v>
          </cell>
        </row>
        <row r="2138">
          <cell r="A2138" t="str">
            <v>2319851993</v>
          </cell>
          <cell r="B2138">
            <v>23</v>
          </cell>
          <cell r="C2138">
            <v>1985</v>
          </cell>
          <cell r="D2138">
            <v>1993</v>
          </cell>
          <cell r="E2138">
            <v>3204604</v>
          </cell>
          <cell r="F2138">
            <v>5848402.2999999998</v>
          </cell>
        </row>
        <row r="2139">
          <cell r="A2139" t="str">
            <v>2319851994</v>
          </cell>
          <cell r="B2139">
            <v>23</v>
          </cell>
          <cell r="C2139">
            <v>1985</v>
          </cell>
          <cell r="D2139">
            <v>1994</v>
          </cell>
          <cell r="E2139">
            <v>2509712</v>
          </cell>
          <cell r="F2139">
            <v>4078282</v>
          </cell>
        </row>
        <row r="2140">
          <cell r="A2140" t="str">
            <v>2319851995</v>
          </cell>
          <cell r="B2140">
            <v>23</v>
          </cell>
          <cell r="C2140">
            <v>1985</v>
          </cell>
          <cell r="D2140">
            <v>1995</v>
          </cell>
          <cell r="E2140">
            <v>3178023</v>
          </cell>
          <cell r="F2140">
            <v>4693939.97</v>
          </cell>
        </row>
        <row r="2141">
          <cell r="A2141" t="str">
            <v>2319851996</v>
          </cell>
          <cell r="B2141">
            <v>23</v>
          </cell>
          <cell r="C2141">
            <v>1985</v>
          </cell>
          <cell r="D2141">
            <v>1996</v>
          </cell>
          <cell r="E2141">
            <v>663787</v>
          </cell>
          <cell r="F2141">
            <v>880181.56</v>
          </cell>
        </row>
        <row r="2142">
          <cell r="A2142" t="str">
            <v>2319851997</v>
          </cell>
          <cell r="B2142">
            <v>23</v>
          </cell>
          <cell r="C2142">
            <v>1985</v>
          </cell>
          <cell r="D2142">
            <v>1997</v>
          </cell>
          <cell r="E2142">
            <v>516314</v>
          </cell>
          <cell r="F2142">
            <v>628354.14</v>
          </cell>
        </row>
        <row r="2143">
          <cell r="A2143" t="str">
            <v>2319851998</v>
          </cell>
          <cell r="B2143">
            <v>23</v>
          </cell>
          <cell r="C2143">
            <v>1985</v>
          </cell>
          <cell r="D2143">
            <v>1998</v>
          </cell>
          <cell r="E2143">
            <v>144925.26</v>
          </cell>
          <cell r="F2143">
            <v>167243.75</v>
          </cell>
        </row>
        <row r="2144">
          <cell r="A2144" t="str">
            <v>2319851999</v>
          </cell>
          <cell r="B2144">
            <v>23</v>
          </cell>
          <cell r="C2144">
            <v>1985</v>
          </cell>
          <cell r="D2144">
            <v>1999</v>
          </cell>
          <cell r="E2144">
            <v>-648631.27</v>
          </cell>
          <cell r="F2144">
            <v>-711548.5</v>
          </cell>
        </row>
        <row r="2145">
          <cell r="A2145" t="str">
            <v>2319852000</v>
          </cell>
          <cell r="B2145">
            <v>23</v>
          </cell>
          <cell r="C2145">
            <v>1985</v>
          </cell>
          <cell r="D2145">
            <v>2000</v>
          </cell>
          <cell r="E2145">
            <v>17334</v>
          </cell>
          <cell r="F2145">
            <v>18807.39</v>
          </cell>
        </row>
        <row r="2146">
          <cell r="A2146" t="str">
            <v>2319852001</v>
          </cell>
          <cell r="B2146">
            <v>23</v>
          </cell>
          <cell r="C2146">
            <v>1985</v>
          </cell>
          <cell r="D2146">
            <v>2001</v>
          </cell>
          <cell r="E2146">
            <v>439069</v>
          </cell>
          <cell r="F2146">
            <v>471121.04</v>
          </cell>
        </row>
        <row r="2147">
          <cell r="A2147" t="str">
            <v>2319852002</v>
          </cell>
          <cell r="B2147">
            <v>23</v>
          </cell>
          <cell r="C2147">
            <v>1985</v>
          </cell>
          <cell r="D2147">
            <v>2002</v>
          </cell>
          <cell r="E2147">
            <v>29960</v>
          </cell>
          <cell r="F2147">
            <v>30439.360000000001</v>
          </cell>
        </row>
        <row r="2148">
          <cell r="A2148" t="str">
            <v>231986.</v>
          </cell>
          <cell r="B2148">
            <v>23</v>
          </cell>
          <cell r="C2148">
            <v>1986</v>
          </cell>
          <cell r="D2148" t="str">
            <v>.</v>
          </cell>
          <cell r="E2148" t="str">
            <v>.</v>
          </cell>
          <cell r="F2148" t="str">
            <v>.</v>
          </cell>
        </row>
        <row r="2149">
          <cell r="A2149" t="str">
            <v>2319861986</v>
          </cell>
          <cell r="B2149">
            <v>23</v>
          </cell>
          <cell r="C2149">
            <v>1986</v>
          </cell>
          <cell r="D2149">
            <v>1986</v>
          </cell>
          <cell r="E2149">
            <v>629866</v>
          </cell>
          <cell r="F2149">
            <v>3335770.34</v>
          </cell>
        </row>
        <row r="2150">
          <cell r="A2150" t="str">
            <v>2319861987</v>
          </cell>
          <cell r="B2150">
            <v>23</v>
          </cell>
          <cell r="C2150">
            <v>1986</v>
          </cell>
          <cell r="D2150">
            <v>1987</v>
          </cell>
          <cell r="E2150">
            <v>3176822</v>
          </cell>
          <cell r="F2150">
            <v>14038376.42</v>
          </cell>
        </row>
        <row r="2151">
          <cell r="A2151" t="str">
            <v>2319861988</v>
          </cell>
          <cell r="B2151">
            <v>23</v>
          </cell>
          <cell r="C2151">
            <v>1986</v>
          </cell>
          <cell r="D2151">
            <v>1988</v>
          </cell>
          <cell r="E2151">
            <v>3244773</v>
          </cell>
          <cell r="F2151">
            <v>12326892.630000001</v>
          </cell>
        </row>
        <row r="2152">
          <cell r="A2152" t="str">
            <v>2319861989</v>
          </cell>
          <cell r="B2152">
            <v>23</v>
          </cell>
          <cell r="C2152">
            <v>1986</v>
          </cell>
          <cell r="D2152">
            <v>1989</v>
          </cell>
          <cell r="E2152">
            <v>2659567</v>
          </cell>
          <cell r="F2152">
            <v>8406891.2899999991</v>
          </cell>
        </row>
        <row r="2153">
          <cell r="A2153" t="str">
            <v>2319861990</v>
          </cell>
          <cell r="B2153">
            <v>23</v>
          </cell>
          <cell r="C2153">
            <v>1986</v>
          </cell>
          <cell r="D2153">
            <v>1990</v>
          </cell>
          <cell r="E2153">
            <v>2771567</v>
          </cell>
          <cell r="F2153">
            <v>7477687.7699999996</v>
          </cell>
        </row>
        <row r="2154">
          <cell r="A2154" t="str">
            <v>2319861991</v>
          </cell>
          <cell r="B2154">
            <v>23</v>
          </cell>
          <cell r="C2154">
            <v>1986</v>
          </cell>
          <cell r="D2154">
            <v>1991</v>
          </cell>
          <cell r="E2154">
            <v>1298216</v>
          </cell>
          <cell r="F2154">
            <v>2943055.67</v>
          </cell>
        </row>
        <row r="2155">
          <cell r="A2155" t="str">
            <v>2319861992</v>
          </cell>
          <cell r="B2155">
            <v>23</v>
          </cell>
          <cell r="C2155">
            <v>1986</v>
          </cell>
          <cell r="D2155">
            <v>1992</v>
          </cell>
          <cell r="E2155">
            <v>1220898</v>
          </cell>
          <cell r="F2155">
            <v>2472318.4500000002</v>
          </cell>
        </row>
        <row r="2156">
          <cell r="A2156" t="str">
            <v>2319861993</v>
          </cell>
          <cell r="B2156">
            <v>23</v>
          </cell>
          <cell r="C2156">
            <v>1986</v>
          </cell>
          <cell r="D2156">
            <v>1993</v>
          </cell>
          <cell r="E2156">
            <v>978567</v>
          </cell>
          <cell r="F2156">
            <v>1785884.77</v>
          </cell>
        </row>
        <row r="2157">
          <cell r="A2157" t="str">
            <v>2319861994</v>
          </cell>
          <cell r="B2157">
            <v>23</v>
          </cell>
          <cell r="C2157">
            <v>1986</v>
          </cell>
          <cell r="D2157">
            <v>1994</v>
          </cell>
          <cell r="E2157">
            <v>2441976</v>
          </cell>
          <cell r="F2157">
            <v>3968211</v>
          </cell>
        </row>
        <row r="2158">
          <cell r="A2158" t="str">
            <v>2319861995</v>
          </cell>
          <cell r="B2158">
            <v>23</v>
          </cell>
          <cell r="C2158">
            <v>1986</v>
          </cell>
          <cell r="D2158">
            <v>1995</v>
          </cell>
          <cell r="E2158">
            <v>1018250</v>
          </cell>
          <cell r="F2158">
            <v>1503955.25</v>
          </cell>
        </row>
        <row r="2159">
          <cell r="A2159" t="str">
            <v>2319861996</v>
          </cell>
          <cell r="B2159">
            <v>23</v>
          </cell>
          <cell r="C2159">
            <v>1986</v>
          </cell>
          <cell r="D2159">
            <v>1996</v>
          </cell>
          <cell r="E2159">
            <v>2658167</v>
          </cell>
          <cell r="F2159">
            <v>3524729.44</v>
          </cell>
        </row>
        <row r="2160">
          <cell r="A2160" t="str">
            <v>2319861997</v>
          </cell>
          <cell r="B2160">
            <v>23</v>
          </cell>
          <cell r="C2160">
            <v>1986</v>
          </cell>
          <cell r="D2160">
            <v>1997</v>
          </cell>
          <cell r="E2160">
            <v>1421787</v>
          </cell>
          <cell r="F2160">
            <v>1730314.78</v>
          </cell>
        </row>
        <row r="2161">
          <cell r="A2161" t="str">
            <v>2319861998</v>
          </cell>
          <cell r="B2161">
            <v>23</v>
          </cell>
          <cell r="C2161">
            <v>1986</v>
          </cell>
          <cell r="D2161">
            <v>1998</v>
          </cell>
          <cell r="E2161">
            <v>3959593</v>
          </cell>
          <cell r="F2161">
            <v>4569370.32</v>
          </cell>
        </row>
        <row r="2162">
          <cell r="A2162" t="str">
            <v>2319861999</v>
          </cell>
          <cell r="B2162">
            <v>23</v>
          </cell>
          <cell r="C2162">
            <v>1986</v>
          </cell>
          <cell r="D2162">
            <v>1999</v>
          </cell>
          <cell r="E2162">
            <v>531145</v>
          </cell>
          <cell r="F2162">
            <v>582666.06999999995</v>
          </cell>
        </row>
        <row r="2163">
          <cell r="A2163" t="str">
            <v>2319862000</v>
          </cell>
          <cell r="B2163">
            <v>23</v>
          </cell>
          <cell r="C2163">
            <v>1986</v>
          </cell>
          <cell r="D2163">
            <v>2000</v>
          </cell>
          <cell r="E2163">
            <v>179476</v>
          </cell>
          <cell r="F2163">
            <v>194731.46</v>
          </cell>
        </row>
        <row r="2164">
          <cell r="A2164" t="str">
            <v>2319862001</v>
          </cell>
          <cell r="B2164">
            <v>23</v>
          </cell>
          <cell r="C2164">
            <v>1986</v>
          </cell>
          <cell r="D2164">
            <v>2001</v>
          </cell>
          <cell r="E2164">
            <v>91666</v>
          </cell>
          <cell r="F2164">
            <v>98357.62</v>
          </cell>
        </row>
        <row r="2165">
          <cell r="A2165" t="str">
            <v>231987.</v>
          </cell>
          <cell r="B2165">
            <v>23</v>
          </cell>
          <cell r="C2165">
            <v>1987</v>
          </cell>
          <cell r="D2165" t="str">
            <v>.</v>
          </cell>
          <cell r="E2165" t="str">
            <v>.</v>
          </cell>
          <cell r="F2165" t="str">
            <v>.</v>
          </cell>
        </row>
        <row r="2166">
          <cell r="A2166" t="str">
            <v>2319871987</v>
          </cell>
          <cell r="B2166">
            <v>23</v>
          </cell>
          <cell r="C2166">
            <v>1987</v>
          </cell>
          <cell r="D2166">
            <v>1987</v>
          </cell>
          <cell r="E2166">
            <v>899847</v>
          </cell>
          <cell r="F2166">
            <v>3976423.89</v>
          </cell>
        </row>
        <row r="2167">
          <cell r="A2167" t="str">
            <v>2319871988</v>
          </cell>
          <cell r="B2167">
            <v>23</v>
          </cell>
          <cell r="C2167">
            <v>1987</v>
          </cell>
          <cell r="D2167">
            <v>1988</v>
          </cell>
          <cell r="E2167">
            <v>3953379</v>
          </cell>
          <cell r="F2167">
            <v>15018886.82</v>
          </cell>
        </row>
        <row r="2168">
          <cell r="A2168" t="str">
            <v>2319871989</v>
          </cell>
          <cell r="B2168">
            <v>23</v>
          </cell>
          <cell r="C2168">
            <v>1987</v>
          </cell>
          <cell r="D2168">
            <v>1989</v>
          </cell>
          <cell r="E2168">
            <v>3593446</v>
          </cell>
          <cell r="F2168">
            <v>11358882.810000001</v>
          </cell>
        </row>
        <row r="2169">
          <cell r="A2169" t="str">
            <v>2319871990</v>
          </cell>
          <cell r="B2169">
            <v>23</v>
          </cell>
          <cell r="C2169">
            <v>1987</v>
          </cell>
          <cell r="D2169">
            <v>1990</v>
          </cell>
          <cell r="E2169">
            <v>3912933</v>
          </cell>
          <cell r="F2169">
            <v>10557093.23</v>
          </cell>
        </row>
        <row r="2170">
          <cell r="A2170" t="str">
            <v>2319871991</v>
          </cell>
          <cell r="B2170">
            <v>23</v>
          </cell>
          <cell r="C2170">
            <v>1987</v>
          </cell>
          <cell r="D2170">
            <v>1991</v>
          </cell>
          <cell r="E2170">
            <v>4432598</v>
          </cell>
          <cell r="F2170">
            <v>10048699.67</v>
          </cell>
        </row>
        <row r="2171">
          <cell r="A2171" t="str">
            <v>2319871992</v>
          </cell>
          <cell r="B2171">
            <v>23</v>
          </cell>
          <cell r="C2171">
            <v>1987</v>
          </cell>
          <cell r="D2171">
            <v>1992</v>
          </cell>
          <cell r="E2171">
            <v>4882580</v>
          </cell>
          <cell r="F2171">
            <v>9887224.5</v>
          </cell>
        </row>
        <row r="2172">
          <cell r="A2172" t="str">
            <v>2319871993</v>
          </cell>
          <cell r="B2172">
            <v>23</v>
          </cell>
          <cell r="C2172">
            <v>1987</v>
          </cell>
          <cell r="D2172">
            <v>1993</v>
          </cell>
          <cell r="E2172">
            <v>3701091</v>
          </cell>
          <cell r="F2172">
            <v>6754491.0700000003</v>
          </cell>
        </row>
        <row r="2173">
          <cell r="A2173" t="str">
            <v>2319871994</v>
          </cell>
          <cell r="B2173">
            <v>23</v>
          </cell>
          <cell r="C2173">
            <v>1987</v>
          </cell>
          <cell r="D2173">
            <v>1994</v>
          </cell>
          <cell r="E2173">
            <v>2256599</v>
          </cell>
          <cell r="F2173">
            <v>3666973.38</v>
          </cell>
        </row>
        <row r="2174">
          <cell r="A2174" t="str">
            <v>2319871995</v>
          </cell>
          <cell r="B2174">
            <v>23</v>
          </cell>
          <cell r="C2174">
            <v>1987</v>
          </cell>
          <cell r="D2174">
            <v>1995</v>
          </cell>
          <cell r="E2174">
            <v>3107353</v>
          </cell>
          <cell r="F2174">
            <v>4589560.38</v>
          </cell>
        </row>
        <row r="2175">
          <cell r="A2175" t="str">
            <v>2319871996</v>
          </cell>
          <cell r="B2175">
            <v>23</v>
          </cell>
          <cell r="C2175">
            <v>1987</v>
          </cell>
          <cell r="D2175">
            <v>1996</v>
          </cell>
          <cell r="E2175">
            <v>2513566</v>
          </cell>
          <cell r="F2175">
            <v>3332988.52</v>
          </cell>
        </row>
        <row r="2176">
          <cell r="A2176" t="str">
            <v>2319871997</v>
          </cell>
          <cell r="B2176">
            <v>23</v>
          </cell>
          <cell r="C2176">
            <v>1987</v>
          </cell>
          <cell r="D2176">
            <v>1997</v>
          </cell>
          <cell r="E2176">
            <v>147285</v>
          </cell>
          <cell r="F2176">
            <v>179245.84</v>
          </cell>
        </row>
        <row r="2177">
          <cell r="A2177" t="str">
            <v>2319871998</v>
          </cell>
          <cell r="B2177">
            <v>23</v>
          </cell>
          <cell r="C2177">
            <v>1987</v>
          </cell>
          <cell r="D2177">
            <v>1998</v>
          </cell>
          <cell r="E2177">
            <v>106509</v>
          </cell>
          <cell r="F2177">
            <v>122911.39</v>
          </cell>
        </row>
        <row r="2178">
          <cell r="A2178" t="str">
            <v>2319871999</v>
          </cell>
          <cell r="B2178">
            <v>23</v>
          </cell>
          <cell r="C2178">
            <v>1987</v>
          </cell>
          <cell r="D2178">
            <v>1999</v>
          </cell>
          <cell r="E2178">
            <v>555888</v>
          </cell>
          <cell r="F2178">
            <v>609809.14</v>
          </cell>
        </row>
        <row r="2179">
          <cell r="A2179" t="str">
            <v>2319872000</v>
          </cell>
          <cell r="B2179">
            <v>23</v>
          </cell>
          <cell r="C2179">
            <v>1987</v>
          </cell>
          <cell r="D2179">
            <v>2000</v>
          </cell>
          <cell r="E2179">
            <v>101603</v>
          </cell>
          <cell r="F2179">
            <v>110239.25</v>
          </cell>
        </row>
        <row r="2180">
          <cell r="A2180" t="str">
            <v>2319872001</v>
          </cell>
          <cell r="B2180">
            <v>23</v>
          </cell>
          <cell r="C2180">
            <v>1987</v>
          </cell>
          <cell r="D2180">
            <v>2001</v>
          </cell>
          <cell r="E2180">
            <v>11637</v>
          </cell>
          <cell r="F2180">
            <v>12486.5</v>
          </cell>
        </row>
        <row r="2181">
          <cell r="A2181" t="str">
            <v>2319872002</v>
          </cell>
          <cell r="B2181">
            <v>23</v>
          </cell>
          <cell r="C2181">
            <v>1987</v>
          </cell>
          <cell r="D2181">
            <v>2002</v>
          </cell>
          <cell r="E2181">
            <v>316058</v>
          </cell>
          <cell r="F2181">
            <v>321114.93</v>
          </cell>
        </row>
        <row r="2182">
          <cell r="A2182" t="str">
            <v>231988.</v>
          </cell>
          <cell r="B2182">
            <v>23</v>
          </cell>
          <cell r="C2182">
            <v>1988</v>
          </cell>
          <cell r="D2182" t="str">
            <v>.</v>
          </cell>
          <cell r="E2182" t="str">
            <v>.</v>
          </cell>
          <cell r="F2182" t="str">
            <v>.</v>
          </cell>
        </row>
        <row r="2183">
          <cell r="A2183" t="str">
            <v>2319881988</v>
          </cell>
          <cell r="B2183">
            <v>23</v>
          </cell>
          <cell r="C2183">
            <v>1988</v>
          </cell>
          <cell r="D2183">
            <v>1988</v>
          </cell>
          <cell r="E2183">
            <v>1427637</v>
          </cell>
          <cell r="F2183">
            <v>5423592.96</v>
          </cell>
        </row>
        <row r="2184">
          <cell r="A2184" t="str">
            <v>2319881989</v>
          </cell>
          <cell r="B2184">
            <v>23</v>
          </cell>
          <cell r="C2184">
            <v>1988</v>
          </cell>
          <cell r="D2184">
            <v>1989</v>
          </cell>
          <cell r="E2184">
            <v>4702017</v>
          </cell>
          <cell r="F2184">
            <v>14863075.74</v>
          </cell>
        </row>
        <row r="2185">
          <cell r="A2185" t="str">
            <v>2319881990</v>
          </cell>
          <cell r="B2185">
            <v>23</v>
          </cell>
          <cell r="C2185">
            <v>1988</v>
          </cell>
          <cell r="D2185">
            <v>1990</v>
          </cell>
          <cell r="E2185">
            <v>5383561</v>
          </cell>
          <cell r="F2185">
            <v>14524847.58</v>
          </cell>
        </row>
        <row r="2186">
          <cell r="A2186" t="str">
            <v>2319881991</v>
          </cell>
          <cell r="B2186">
            <v>23</v>
          </cell>
          <cell r="C2186">
            <v>1988</v>
          </cell>
          <cell r="D2186">
            <v>1991</v>
          </cell>
          <cell r="E2186">
            <v>6329538</v>
          </cell>
          <cell r="F2186">
            <v>14349062.65</v>
          </cell>
        </row>
        <row r="2187">
          <cell r="A2187" t="str">
            <v>2319881992</v>
          </cell>
          <cell r="B2187">
            <v>23</v>
          </cell>
          <cell r="C2187">
            <v>1988</v>
          </cell>
          <cell r="D2187">
            <v>1992</v>
          </cell>
          <cell r="E2187">
            <v>4195249</v>
          </cell>
          <cell r="F2187">
            <v>8495379.2200000007</v>
          </cell>
        </row>
        <row r="2188">
          <cell r="A2188" t="str">
            <v>2319881993</v>
          </cell>
          <cell r="B2188">
            <v>23</v>
          </cell>
          <cell r="C2188">
            <v>1988</v>
          </cell>
          <cell r="D2188">
            <v>1993</v>
          </cell>
          <cell r="E2188">
            <v>4541586</v>
          </cell>
          <cell r="F2188">
            <v>8288394.4500000002</v>
          </cell>
        </row>
        <row r="2189">
          <cell r="A2189" t="str">
            <v>2319881994</v>
          </cell>
          <cell r="B2189">
            <v>23</v>
          </cell>
          <cell r="C2189">
            <v>1988</v>
          </cell>
          <cell r="D2189">
            <v>1994</v>
          </cell>
          <cell r="E2189">
            <v>2085032</v>
          </cell>
          <cell r="F2189">
            <v>3388177</v>
          </cell>
        </row>
        <row r="2190">
          <cell r="A2190" t="str">
            <v>2319881995</v>
          </cell>
          <cell r="B2190">
            <v>23</v>
          </cell>
          <cell r="C2190">
            <v>1988</v>
          </cell>
          <cell r="D2190">
            <v>1995</v>
          </cell>
          <cell r="E2190">
            <v>2207256</v>
          </cell>
          <cell r="F2190">
            <v>3260117.11</v>
          </cell>
        </row>
        <row r="2191">
          <cell r="A2191" t="str">
            <v>2319881996</v>
          </cell>
          <cell r="B2191">
            <v>23</v>
          </cell>
          <cell r="C2191">
            <v>1988</v>
          </cell>
          <cell r="D2191">
            <v>1996</v>
          </cell>
          <cell r="E2191">
            <v>2750252</v>
          </cell>
          <cell r="F2191">
            <v>3646834.15</v>
          </cell>
        </row>
        <row r="2192">
          <cell r="A2192" t="str">
            <v>2319881997</v>
          </cell>
          <cell r="B2192">
            <v>23</v>
          </cell>
          <cell r="C2192">
            <v>1988</v>
          </cell>
          <cell r="D2192">
            <v>1997</v>
          </cell>
          <cell r="E2192">
            <v>5381534</v>
          </cell>
          <cell r="F2192">
            <v>6549326.8799999999</v>
          </cell>
        </row>
        <row r="2193">
          <cell r="A2193" t="str">
            <v>2319881998</v>
          </cell>
          <cell r="B2193">
            <v>23</v>
          </cell>
          <cell r="C2193">
            <v>1988</v>
          </cell>
          <cell r="D2193">
            <v>1998</v>
          </cell>
          <cell r="E2193">
            <v>803959</v>
          </cell>
          <cell r="F2193">
            <v>927768.69</v>
          </cell>
        </row>
        <row r="2194">
          <cell r="A2194" t="str">
            <v>2319881999</v>
          </cell>
          <cell r="B2194">
            <v>23</v>
          </cell>
          <cell r="C2194">
            <v>1988</v>
          </cell>
          <cell r="D2194">
            <v>1999</v>
          </cell>
          <cell r="E2194">
            <v>392150</v>
          </cell>
          <cell r="F2194">
            <v>430188.55</v>
          </cell>
        </row>
        <row r="2195">
          <cell r="A2195" t="str">
            <v>2319882000</v>
          </cell>
          <cell r="B2195">
            <v>23</v>
          </cell>
          <cell r="C2195">
            <v>1988</v>
          </cell>
          <cell r="D2195">
            <v>2000</v>
          </cell>
          <cell r="E2195">
            <v>203794</v>
          </cell>
          <cell r="F2195">
            <v>221116.49</v>
          </cell>
        </row>
        <row r="2196">
          <cell r="A2196" t="str">
            <v>2319882001</v>
          </cell>
          <cell r="B2196">
            <v>23</v>
          </cell>
          <cell r="C2196">
            <v>1988</v>
          </cell>
          <cell r="D2196">
            <v>2001</v>
          </cell>
          <cell r="E2196">
            <v>142986</v>
          </cell>
          <cell r="F2196">
            <v>153423.98000000001</v>
          </cell>
        </row>
        <row r="2197">
          <cell r="A2197" t="str">
            <v>2319882002</v>
          </cell>
          <cell r="B2197">
            <v>23</v>
          </cell>
          <cell r="C2197">
            <v>1988</v>
          </cell>
          <cell r="D2197">
            <v>2002</v>
          </cell>
          <cell r="E2197">
            <v>1487885</v>
          </cell>
          <cell r="F2197">
            <v>1511691.16</v>
          </cell>
        </row>
        <row r="2198">
          <cell r="A2198" t="str">
            <v>231989.</v>
          </cell>
          <cell r="B2198">
            <v>23</v>
          </cell>
          <cell r="C2198">
            <v>1989</v>
          </cell>
          <cell r="D2198" t="str">
            <v>.</v>
          </cell>
          <cell r="E2198" t="str">
            <v>.</v>
          </cell>
          <cell r="F2198" t="str">
            <v>.</v>
          </cell>
        </row>
        <row r="2199">
          <cell r="A2199" t="str">
            <v>2319891989</v>
          </cell>
          <cell r="B2199">
            <v>23</v>
          </cell>
          <cell r="C2199">
            <v>1989</v>
          </cell>
          <cell r="D2199">
            <v>1989</v>
          </cell>
          <cell r="E2199">
            <v>1531643</v>
          </cell>
          <cell r="F2199">
            <v>4841523.5199999996</v>
          </cell>
        </row>
        <row r="2200">
          <cell r="A2200" t="str">
            <v>2319891990</v>
          </cell>
          <cell r="B2200">
            <v>23</v>
          </cell>
          <cell r="C2200">
            <v>1989</v>
          </cell>
          <cell r="D2200">
            <v>1990</v>
          </cell>
          <cell r="E2200">
            <v>5623025</v>
          </cell>
          <cell r="F2200">
            <v>15170921.449999999</v>
          </cell>
        </row>
        <row r="2201">
          <cell r="A2201" t="str">
            <v>2319891991</v>
          </cell>
          <cell r="B2201">
            <v>23</v>
          </cell>
          <cell r="C2201">
            <v>1989</v>
          </cell>
          <cell r="D2201">
            <v>1991</v>
          </cell>
          <cell r="E2201">
            <v>7752137</v>
          </cell>
          <cell r="F2201">
            <v>17574094.579999998</v>
          </cell>
        </row>
        <row r="2202">
          <cell r="A2202" t="str">
            <v>2319891992</v>
          </cell>
          <cell r="B2202">
            <v>23</v>
          </cell>
          <cell r="C2202">
            <v>1989</v>
          </cell>
          <cell r="D2202">
            <v>1992</v>
          </cell>
          <cell r="E2202">
            <v>7532000</v>
          </cell>
          <cell r="F2202">
            <v>15252300</v>
          </cell>
        </row>
        <row r="2203">
          <cell r="A2203" t="str">
            <v>2319891993</v>
          </cell>
          <cell r="B2203">
            <v>23</v>
          </cell>
          <cell r="C2203">
            <v>1989</v>
          </cell>
          <cell r="D2203">
            <v>1993</v>
          </cell>
          <cell r="E2203">
            <v>5364884</v>
          </cell>
          <cell r="F2203">
            <v>9790913.3000000007</v>
          </cell>
        </row>
        <row r="2204">
          <cell r="A2204" t="str">
            <v>2319891994</v>
          </cell>
          <cell r="B2204">
            <v>23</v>
          </cell>
          <cell r="C2204">
            <v>1989</v>
          </cell>
          <cell r="D2204">
            <v>1994</v>
          </cell>
          <cell r="E2204">
            <v>6307583</v>
          </cell>
          <cell r="F2204">
            <v>10249822.380000001</v>
          </cell>
        </row>
        <row r="2205">
          <cell r="A2205" t="str">
            <v>2319891995</v>
          </cell>
          <cell r="B2205">
            <v>23</v>
          </cell>
          <cell r="C2205">
            <v>1989</v>
          </cell>
          <cell r="D2205">
            <v>1995</v>
          </cell>
          <cell r="E2205">
            <v>6236167</v>
          </cell>
          <cell r="F2205">
            <v>9210818.6600000001</v>
          </cell>
        </row>
        <row r="2206">
          <cell r="A2206" t="str">
            <v>2319891996</v>
          </cell>
          <cell r="B2206">
            <v>23</v>
          </cell>
          <cell r="C2206">
            <v>1989</v>
          </cell>
          <cell r="D2206">
            <v>1996</v>
          </cell>
          <cell r="E2206">
            <v>3634081</v>
          </cell>
          <cell r="F2206">
            <v>4818791.41</v>
          </cell>
        </row>
        <row r="2207">
          <cell r="A2207" t="str">
            <v>2319891997</v>
          </cell>
          <cell r="B2207">
            <v>23</v>
          </cell>
          <cell r="C2207">
            <v>1989</v>
          </cell>
          <cell r="D2207">
            <v>1997</v>
          </cell>
          <cell r="E2207">
            <v>4595765</v>
          </cell>
          <cell r="F2207">
            <v>5593046</v>
          </cell>
        </row>
        <row r="2208">
          <cell r="A2208" t="str">
            <v>2319891998</v>
          </cell>
          <cell r="B2208">
            <v>23</v>
          </cell>
          <cell r="C2208">
            <v>1989</v>
          </cell>
          <cell r="D2208">
            <v>1998</v>
          </cell>
          <cell r="E2208">
            <v>5009554</v>
          </cell>
          <cell r="F2208">
            <v>5781025.3200000003</v>
          </cell>
        </row>
        <row r="2209">
          <cell r="A2209" t="str">
            <v>2319891999</v>
          </cell>
          <cell r="B2209">
            <v>23</v>
          </cell>
          <cell r="C2209">
            <v>1989</v>
          </cell>
          <cell r="D2209">
            <v>1999</v>
          </cell>
          <cell r="E2209">
            <v>1052768</v>
          </cell>
          <cell r="F2209">
            <v>1154886.5</v>
          </cell>
        </row>
        <row r="2210">
          <cell r="A2210" t="str">
            <v>2319892000</v>
          </cell>
          <cell r="B2210">
            <v>23</v>
          </cell>
          <cell r="C2210">
            <v>1989</v>
          </cell>
          <cell r="D2210">
            <v>2000</v>
          </cell>
          <cell r="E2210">
            <v>919374</v>
          </cell>
          <cell r="F2210">
            <v>997520.79</v>
          </cell>
        </row>
        <row r="2211">
          <cell r="A2211" t="str">
            <v>2319892001</v>
          </cell>
          <cell r="B2211">
            <v>23</v>
          </cell>
          <cell r="C2211">
            <v>1989</v>
          </cell>
          <cell r="D2211">
            <v>2001</v>
          </cell>
          <cell r="E2211">
            <v>333280</v>
          </cell>
          <cell r="F2211">
            <v>357609.44</v>
          </cell>
        </row>
        <row r="2212">
          <cell r="A2212" t="str">
            <v>2319892002</v>
          </cell>
          <cell r="B2212">
            <v>23</v>
          </cell>
          <cell r="C2212">
            <v>1989</v>
          </cell>
          <cell r="D2212">
            <v>2002</v>
          </cell>
          <cell r="E2212">
            <v>1362978</v>
          </cell>
          <cell r="F2212">
            <v>1384785.65</v>
          </cell>
        </row>
        <row r="2213">
          <cell r="A2213" t="str">
            <v>231990.</v>
          </cell>
          <cell r="B2213">
            <v>23</v>
          </cell>
          <cell r="C2213">
            <v>1990</v>
          </cell>
          <cell r="D2213" t="str">
            <v>.</v>
          </cell>
          <cell r="E2213" t="str">
            <v>.</v>
          </cell>
          <cell r="F2213" t="str">
            <v>.</v>
          </cell>
        </row>
        <row r="2214">
          <cell r="A2214" t="str">
            <v>2319901990</v>
          </cell>
          <cell r="B2214">
            <v>23</v>
          </cell>
          <cell r="C2214">
            <v>1990</v>
          </cell>
          <cell r="D2214">
            <v>1990</v>
          </cell>
          <cell r="E2214">
            <v>2539982</v>
          </cell>
          <cell r="F2214">
            <v>6852871.4400000004</v>
          </cell>
        </row>
        <row r="2215">
          <cell r="A2215" t="str">
            <v>2319901991</v>
          </cell>
          <cell r="B2215">
            <v>23</v>
          </cell>
          <cell r="C2215">
            <v>1990</v>
          </cell>
          <cell r="D2215">
            <v>1991</v>
          </cell>
          <cell r="E2215">
            <v>8651581</v>
          </cell>
          <cell r="F2215">
            <v>19613134.129999999</v>
          </cell>
        </row>
        <row r="2216">
          <cell r="A2216" t="str">
            <v>2319901992</v>
          </cell>
          <cell r="B2216">
            <v>23</v>
          </cell>
          <cell r="C2216">
            <v>1990</v>
          </cell>
          <cell r="D2216">
            <v>1992</v>
          </cell>
          <cell r="E2216">
            <v>6935668</v>
          </cell>
          <cell r="F2216">
            <v>14044727.699999999</v>
          </cell>
        </row>
        <row r="2217">
          <cell r="A2217" t="str">
            <v>2319901993</v>
          </cell>
          <cell r="B2217">
            <v>23</v>
          </cell>
          <cell r="C2217">
            <v>1990</v>
          </cell>
          <cell r="D2217">
            <v>1993</v>
          </cell>
          <cell r="E2217">
            <v>7205796</v>
          </cell>
          <cell r="F2217">
            <v>13150577.699999999</v>
          </cell>
        </row>
        <row r="2218">
          <cell r="A2218" t="str">
            <v>2319901994</v>
          </cell>
          <cell r="B2218">
            <v>23</v>
          </cell>
          <cell r="C2218">
            <v>1990</v>
          </cell>
          <cell r="D2218">
            <v>1994</v>
          </cell>
          <cell r="E2218">
            <v>5005618</v>
          </cell>
          <cell r="F2218">
            <v>8134129.25</v>
          </cell>
        </row>
        <row r="2219">
          <cell r="A2219" t="str">
            <v>2319901995</v>
          </cell>
          <cell r="B2219">
            <v>23</v>
          </cell>
          <cell r="C2219">
            <v>1990</v>
          </cell>
          <cell r="D2219">
            <v>1995</v>
          </cell>
          <cell r="E2219">
            <v>4024856</v>
          </cell>
          <cell r="F2219">
            <v>5944712.3099999996</v>
          </cell>
        </row>
        <row r="2220">
          <cell r="A2220" t="str">
            <v>2319901996</v>
          </cell>
          <cell r="B2220">
            <v>23</v>
          </cell>
          <cell r="C2220">
            <v>1990</v>
          </cell>
          <cell r="D2220">
            <v>1996</v>
          </cell>
          <cell r="E2220">
            <v>2366645</v>
          </cell>
          <cell r="F2220">
            <v>3138171.27</v>
          </cell>
        </row>
        <row r="2221">
          <cell r="A2221" t="str">
            <v>2319901997</v>
          </cell>
          <cell r="B2221">
            <v>23</v>
          </cell>
          <cell r="C2221">
            <v>1990</v>
          </cell>
          <cell r="D2221">
            <v>1997</v>
          </cell>
          <cell r="E2221">
            <v>3150575</v>
          </cell>
          <cell r="F2221">
            <v>3834249.77</v>
          </cell>
        </row>
        <row r="2222">
          <cell r="A2222" t="str">
            <v>2319901998</v>
          </cell>
          <cell r="B2222">
            <v>23</v>
          </cell>
          <cell r="C2222">
            <v>1990</v>
          </cell>
          <cell r="D2222">
            <v>1998</v>
          </cell>
          <cell r="E2222">
            <v>813362</v>
          </cell>
          <cell r="F2222">
            <v>938619.75</v>
          </cell>
        </row>
        <row r="2223">
          <cell r="A2223" t="str">
            <v>2319901999</v>
          </cell>
          <cell r="B2223">
            <v>23</v>
          </cell>
          <cell r="C2223">
            <v>1990</v>
          </cell>
          <cell r="D2223">
            <v>1999</v>
          </cell>
          <cell r="E2223">
            <v>650520</v>
          </cell>
          <cell r="F2223">
            <v>713620.44</v>
          </cell>
        </row>
        <row r="2224">
          <cell r="A2224" t="str">
            <v>2319902000</v>
          </cell>
          <cell r="B2224">
            <v>23</v>
          </cell>
          <cell r="C2224">
            <v>1990</v>
          </cell>
          <cell r="D2224">
            <v>2000</v>
          </cell>
          <cell r="E2224">
            <v>1019799</v>
          </cell>
          <cell r="F2224">
            <v>1106481.9099999999</v>
          </cell>
        </row>
        <row r="2225">
          <cell r="A2225" t="str">
            <v>2319902001</v>
          </cell>
          <cell r="B2225">
            <v>23</v>
          </cell>
          <cell r="C2225">
            <v>1990</v>
          </cell>
          <cell r="D2225">
            <v>2001</v>
          </cell>
          <cell r="E2225">
            <v>10435964</v>
          </cell>
          <cell r="F2225">
            <v>11197789.369999999</v>
          </cell>
        </row>
        <row r="2226">
          <cell r="A2226" t="str">
            <v>2319902002</v>
          </cell>
          <cell r="B2226">
            <v>23</v>
          </cell>
          <cell r="C2226">
            <v>1990</v>
          </cell>
          <cell r="D2226">
            <v>2002</v>
          </cell>
          <cell r="E2226">
            <v>673797</v>
          </cell>
          <cell r="F2226">
            <v>684577.75</v>
          </cell>
        </row>
        <row r="2227">
          <cell r="A2227" t="str">
            <v>231991.</v>
          </cell>
          <cell r="B2227">
            <v>23</v>
          </cell>
          <cell r="C2227">
            <v>1991</v>
          </cell>
          <cell r="D2227" t="str">
            <v>.</v>
          </cell>
          <cell r="E2227" t="str">
            <v>.</v>
          </cell>
          <cell r="F2227" t="str">
            <v>.</v>
          </cell>
        </row>
        <row r="2228">
          <cell r="A2228" t="str">
            <v>2319911991</v>
          </cell>
          <cell r="B2228">
            <v>23</v>
          </cell>
          <cell r="C2228">
            <v>1991</v>
          </cell>
          <cell r="D2228">
            <v>1991</v>
          </cell>
          <cell r="E2228">
            <v>4740042</v>
          </cell>
          <cell r="F2228">
            <v>10745675.210000001</v>
          </cell>
        </row>
        <row r="2229">
          <cell r="A2229" t="str">
            <v>2319911992</v>
          </cell>
          <cell r="B2229">
            <v>23</v>
          </cell>
          <cell r="C2229">
            <v>1991</v>
          </cell>
          <cell r="D2229">
            <v>1992</v>
          </cell>
          <cell r="E2229">
            <v>11094444</v>
          </cell>
          <cell r="F2229">
            <v>22466249.100000001</v>
          </cell>
        </row>
        <row r="2230">
          <cell r="A2230" t="str">
            <v>2319911993</v>
          </cell>
          <cell r="B2230">
            <v>23</v>
          </cell>
          <cell r="C2230">
            <v>1991</v>
          </cell>
          <cell r="D2230">
            <v>1993</v>
          </cell>
          <cell r="E2230">
            <v>10507624</v>
          </cell>
          <cell r="F2230">
            <v>19176413.800000001</v>
          </cell>
        </row>
        <row r="2231">
          <cell r="A2231" t="str">
            <v>2319911994</v>
          </cell>
          <cell r="B2231">
            <v>23</v>
          </cell>
          <cell r="C2231">
            <v>1991</v>
          </cell>
          <cell r="D2231">
            <v>1994</v>
          </cell>
          <cell r="E2231">
            <v>9950653</v>
          </cell>
          <cell r="F2231">
            <v>16169811.130000001</v>
          </cell>
        </row>
        <row r="2232">
          <cell r="A2232" t="str">
            <v>2319911995</v>
          </cell>
          <cell r="B2232">
            <v>23</v>
          </cell>
          <cell r="C2232">
            <v>1991</v>
          </cell>
          <cell r="D2232">
            <v>1995</v>
          </cell>
          <cell r="E2232">
            <v>6793138</v>
          </cell>
          <cell r="F2232">
            <v>10033464.83</v>
          </cell>
        </row>
        <row r="2233">
          <cell r="A2233" t="str">
            <v>2319911996</v>
          </cell>
          <cell r="B2233">
            <v>23</v>
          </cell>
          <cell r="C2233">
            <v>1991</v>
          </cell>
          <cell r="D2233">
            <v>1996</v>
          </cell>
          <cell r="E2233">
            <v>11084147</v>
          </cell>
          <cell r="F2233">
            <v>14697578.92</v>
          </cell>
        </row>
        <row r="2234">
          <cell r="A2234" t="str">
            <v>2319911997</v>
          </cell>
          <cell r="B2234">
            <v>23</v>
          </cell>
          <cell r="C2234">
            <v>1991</v>
          </cell>
          <cell r="D2234">
            <v>1997</v>
          </cell>
          <cell r="E2234">
            <v>4398130</v>
          </cell>
          <cell r="F2234">
            <v>5352524.21</v>
          </cell>
        </row>
        <row r="2235">
          <cell r="A2235" t="str">
            <v>2319911998</v>
          </cell>
          <cell r="B2235">
            <v>23</v>
          </cell>
          <cell r="C2235">
            <v>1991</v>
          </cell>
          <cell r="D2235">
            <v>1998</v>
          </cell>
          <cell r="E2235">
            <v>10902910.130000001</v>
          </cell>
          <cell r="F2235">
            <v>12581958.289999999</v>
          </cell>
        </row>
        <row r="2236">
          <cell r="A2236" t="str">
            <v>2319911999</v>
          </cell>
          <cell r="B2236">
            <v>23</v>
          </cell>
          <cell r="C2236">
            <v>1991</v>
          </cell>
          <cell r="D2236">
            <v>1999</v>
          </cell>
          <cell r="E2236">
            <v>4632631</v>
          </cell>
          <cell r="F2236">
            <v>5081996.21</v>
          </cell>
        </row>
        <row r="2237">
          <cell r="A2237" t="str">
            <v>2319912000</v>
          </cell>
          <cell r="B2237">
            <v>23</v>
          </cell>
          <cell r="C2237">
            <v>1991</v>
          </cell>
          <cell r="D2237">
            <v>2000</v>
          </cell>
          <cell r="E2237">
            <v>7707866</v>
          </cell>
          <cell r="F2237">
            <v>8363034.6100000003</v>
          </cell>
        </row>
        <row r="2238">
          <cell r="A2238" t="str">
            <v>2319912001</v>
          </cell>
          <cell r="B2238">
            <v>23</v>
          </cell>
          <cell r="C2238">
            <v>1991</v>
          </cell>
          <cell r="D2238">
            <v>2001</v>
          </cell>
          <cell r="E2238">
            <v>3898586</v>
          </cell>
          <cell r="F2238">
            <v>4183182.78</v>
          </cell>
        </row>
        <row r="2239">
          <cell r="A2239" t="str">
            <v>2319912002</v>
          </cell>
          <cell r="B2239">
            <v>23</v>
          </cell>
          <cell r="C2239">
            <v>1991</v>
          </cell>
          <cell r="D2239">
            <v>2002</v>
          </cell>
          <cell r="E2239">
            <v>1035617</v>
          </cell>
          <cell r="F2239">
            <v>1052186.8700000001</v>
          </cell>
        </row>
        <row r="2240">
          <cell r="A2240" t="str">
            <v>231992.</v>
          </cell>
          <cell r="B2240">
            <v>23</v>
          </cell>
          <cell r="C2240">
            <v>1992</v>
          </cell>
          <cell r="D2240" t="str">
            <v>.</v>
          </cell>
          <cell r="E2240" t="str">
            <v>.</v>
          </cell>
          <cell r="F2240" t="str">
            <v>.</v>
          </cell>
        </row>
        <row r="2241">
          <cell r="A2241" t="str">
            <v>2319921992</v>
          </cell>
          <cell r="B2241">
            <v>23</v>
          </cell>
          <cell r="C2241">
            <v>1992</v>
          </cell>
          <cell r="D2241">
            <v>1992</v>
          </cell>
          <cell r="E2241">
            <v>5355366</v>
          </cell>
          <cell r="F2241">
            <v>10844616.15</v>
          </cell>
        </row>
        <row r="2242">
          <cell r="A2242" t="str">
            <v>2319921993</v>
          </cell>
          <cell r="B2242">
            <v>23</v>
          </cell>
          <cell r="C2242">
            <v>1992</v>
          </cell>
          <cell r="D2242">
            <v>1993</v>
          </cell>
          <cell r="E2242">
            <v>12640961</v>
          </cell>
          <cell r="F2242">
            <v>23069753.82</v>
          </cell>
        </row>
        <row r="2243">
          <cell r="A2243" t="str">
            <v>2319921994</v>
          </cell>
          <cell r="B2243">
            <v>23</v>
          </cell>
          <cell r="C2243">
            <v>1992</v>
          </cell>
          <cell r="D2243">
            <v>1994</v>
          </cell>
          <cell r="E2243">
            <v>10889688</v>
          </cell>
          <cell r="F2243">
            <v>17695743</v>
          </cell>
        </row>
        <row r="2244">
          <cell r="A2244" t="str">
            <v>2319921995</v>
          </cell>
          <cell r="B2244">
            <v>23</v>
          </cell>
          <cell r="C2244">
            <v>1992</v>
          </cell>
          <cell r="D2244">
            <v>1995</v>
          </cell>
          <cell r="E2244">
            <v>9439502</v>
          </cell>
          <cell r="F2244">
            <v>13942144.449999999</v>
          </cell>
        </row>
        <row r="2245">
          <cell r="A2245" t="str">
            <v>2319921996</v>
          </cell>
          <cell r="B2245">
            <v>23</v>
          </cell>
          <cell r="C2245">
            <v>1992</v>
          </cell>
          <cell r="D2245">
            <v>1996</v>
          </cell>
          <cell r="E2245">
            <v>9915994</v>
          </cell>
          <cell r="F2245">
            <v>13148608.039999999</v>
          </cell>
        </row>
        <row r="2246">
          <cell r="A2246" t="str">
            <v>2319921997</v>
          </cell>
          <cell r="B2246">
            <v>23</v>
          </cell>
          <cell r="C2246">
            <v>1992</v>
          </cell>
          <cell r="D2246">
            <v>1997</v>
          </cell>
          <cell r="E2246">
            <v>7820094.5</v>
          </cell>
          <cell r="F2246">
            <v>9517055.0099999998</v>
          </cell>
        </row>
        <row r="2247">
          <cell r="A2247" t="str">
            <v>2319921998</v>
          </cell>
          <cell r="B2247">
            <v>23</v>
          </cell>
          <cell r="C2247">
            <v>1992</v>
          </cell>
          <cell r="D2247">
            <v>1998</v>
          </cell>
          <cell r="E2247">
            <v>8879652</v>
          </cell>
          <cell r="F2247">
            <v>10247118.41</v>
          </cell>
        </row>
        <row r="2248">
          <cell r="A2248" t="str">
            <v>2319921999</v>
          </cell>
          <cell r="B2248">
            <v>23</v>
          </cell>
          <cell r="C2248">
            <v>1992</v>
          </cell>
          <cell r="D2248">
            <v>1999</v>
          </cell>
          <cell r="E2248">
            <v>3777866</v>
          </cell>
          <cell r="F2248">
            <v>4144319</v>
          </cell>
        </row>
        <row r="2249">
          <cell r="A2249" t="str">
            <v>2319922000</v>
          </cell>
          <cell r="B2249">
            <v>23</v>
          </cell>
          <cell r="C2249">
            <v>1992</v>
          </cell>
          <cell r="D2249">
            <v>2000</v>
          </cell>
          <cell r="E2249">
            <v>1639691</v>
          </cell>
          <cell r="F2249">
            <v>1779064.73</v>
          </cell>
        </row>
        <row r="2250">
          <cell r="A2250" t="str">
            <v>2319922001</v>
          </cell>
          <cell r="B2250">
            <v>23</v>
          </cell>
          <cell r="C2250">
            <v>1992</v>
          </cell>
          <cell r="D2250">
            <v>2001</v>
          </cell>
          <cell r="E2250">
            <v>2182494</v>
          </cell>
          <cell r="F2250">
            <v>2341816.06</v>
          </cell>
        </row>
        <row r="2251">
          <cell r="A2251" t="str">
            <v>2319922002</v>
          </cell>
          <cell r="B2251">
            <v>23</v>
          </cell>
          <cell r="C2251">
            <v>1992</v>
          </cell>
          <cell r="D2251">
            <v>2002</v>
          </cell>
          <cell r="E2251">
            <v>5245970.3</v>
          </cell>
          <cell r="F2251">
            <v>5329905.82</v>
          </cell>
        </row>
        <row r="2252">
          <cell r="A2252" t="str">
            <v>231993.</v>
          </cell>
          <cell r="B2252">
            <v>23</v>
          </cell>
          <cell r="C2252">
            <v>1993</v>
          </cell>
          <cell r="D2252" t="str">
            <v>.</v>
          </cell>
          <cell r="E2252" t="str">
            <v>.</v>
          </cell>
          <cell r="F2252" t="str">
            <v>.</v>
          </cell>
        </row>
        <row r="2253">
          <cell r="A2253" t="str">
            <v>2319931993</v>
          </cell>
          <cell r="B2253">
            <v>23</v>
          </cell>
          <cell r="C2253">
            <v>1993</v>
          </cell>
          <cell r="D2253">
            <v>1993</v>
          </cell>
          <cell r="E2253">
            <v>5475971</v>
          </cell>
          <cell r="F2253">
            <v>9993647.0700000003</v>
          </cell>
        </row>
        <row r="2254">
          <cell r="A2254" t="str">
            <v>2319931994</v>
          </cell>
          <cell r="B2254">
            <v>23</v>
          </cell>
          <cell r="C2254">
            <v>1993</v>
          </cell>
          <cell r="D2254">
            <v>1994</v>
          </cell>
          <cell r="E2254">
            <v>12088557</v>
          </cell>
          <cell r="F2254">
            <v>19643905.129999999</v>
          </cell>
        </row>
        <row r="2255">
          <cell r="A2255" t="str">
            <v>2319931995</v>
          </cell>
          <cell r="B2255">
            <v>23</v>
          </cell>
          <cell r="C2255">
            <v>1993</v>
          </cell>
          <cell r="D2255">
            <v>1995</v>
          </cell>
          <cell r="E2255">
            <v>11841048</v>
          </cell>
          <cell r="F2255">
            <v>17489227.899999999</v>
          </cell>
        </row>
        <row r="2256">
          <cell r="A2256" t="str">
            <v>2319931996</v>
          </cell>
          <cell r="B2256">
            <v>23</v>
          </cell>
          <cell r="C2256">
            <v>1993</v>
          </cell>
          <cell r="D2256">
            <v>1996</v>
          </cell>
          <cell r="E2256">
            <v>12831396</v>
          </cell>
          <cell r="F2256">
            <v>17014431.100000001</v>
          </cell>
        </row>
        <row r="2257">
          <cell r="A2257" t="str">
            <v>2319931997</v>
          </cell>
          <cell r="B2257">
            <v>23</v>
          </cell>
          <cell r="C2257">
            <v>1993</v>
          </cell>
          <cell r="D2257">
            <v>1997</v>
          </cell>
          <cell r="E2257">
            <v>12768426</v>
          </cell>
          <cell r="F2257">
            <v>15539174.439999999</v>
          </cell>
        </row>
        <row r="2258">
          <cell r="A2258" t="str">
            <v>2319931998</v>
          </cell>
          <cell r="B2258">
            <v>23</v>
          </cell>
          <cell r="C2258">
            <v>1993</v>
          </cell>
          <cell r="D2258">
            <v>1998</v>
          </cell>
          <cell r="E2258">
            <v>14278912</v>
          </cell>
          <cell r="F2258">
            <v>16477864.449999999</v>
          </cell>
        </row>
        <row r="2259">
          <cell r="A2259" t="str">
            <v>2319931999</v>
          </cell>
          <cell r="B2259">
            <v>23</v>
          </cell>
          <cell r="C2259">
            <v>1993</v>
          </cell>
          <cell r="D2259">
            <v>1999</v>
          </cell>
          <cell r="E2259">
            <v>6481720</v>
          </cell>
          <cell r="F2259">
            <v>7110446.8399999999</v>
          </cell>
        </row>
        <row r="2260">
          <cell r="A2260" t="str">
            <v>2319932000</v>
          </cell>
          <cell r="B2260">
            <v>23</v>
          </cell>
          <cell r="C2260">
            <v>1993</v>
          </cell>
          <cell r="D2260">
            <v>2000</v>
          </cell>
          <cell r="E2260">
            <v>6173864</v>
          </cell>
          <cell r="F2260">
            <v>6698642.4400000004</v>
          </cell>
        </row>
        <row r="2261">
          <cell r="A2261" t="str">
            <v>2319932001</v>
          </cell>
          <cell r="B2261">
            <v>23</v>
          </cell>
          <cell r="C2261">
            <v>1993</v>
          </cell>
          <cell r="D2261">
            <v>2001</v>
          </cell>
          <cell r="E2261">
            <v>4536453.99</v>
          </cell>
          <cell r="F2261">
            <v>4867615.13</v>
          </cell>
        </row>
        <row r="2262">
          <cell r="A2262" t="str">
            <v>2319932002</v>
          </cell>
          <cell r="B2262">
            <v>23</v>
          </cell>
          <cell r="C2262">
            <v>1993</v>
          </cell>
          <cell r="D2262">
            <v>2002</v>
          </cell>
          <cell r="E2262">
            <v>1956282.43</v>
          </cell>
          <cell r="F2262">
            <v>1987582.95</v>
          </cell>
        </row>
        <row r="2263">
          <cell r="A2263" t="str">
            <v>231994.</v>
          </cell>
          <cell r="B2263">
            <v>23</v>
          </cell>
          <cell r="C2263">
            <v>1994</v>
          </cell>
          <cell r="D2263" t="str">
            <v>.</v>
          </cell>
          <cell r="E2263" t="str">
            <v>.</v>
          </cell>
          <cell r="F2263" t="str">
            <v>.</v>
          </cell>
        </row>
        <row r="2264">
          <cell r="A2264" t="str">
            <v>2319941994</v>
          </cell>
          <cell r="B2264">
            <v>23</v>
          </cell>
          <cell r="C2264">
            <v>1994</v>
          </cell>
          <cell r="D2264">
            <v>1994</v>
          </cell>
          <cell r="E2264">
            <v>5596489</v>
          </cell>
          <cell r="F2264">
            <v>9094294.6300000008</v>
          </cell>
        </row>
        <row r="2265">
          <cell r="A2265" t="str">
            <v>2319941995</v>
          </cell>
          <cell r="B2265">
            <v>23</v>
          </cell>
          <cell r="C2265">
            <v>1994</v>
          </cell>
          <cell r="D2265">
            <v>1995</v>
          </cell>
          <cell r="E2265">
            <v>18702155</v>
          </cell>
          <cell r="F2265">
            <v>27623082.93</v>
          </cell>
        </row>
        <row r="2266">
          <cell r="A2266" t="str">
            <v>2319941996</v>
          </cell>
          <cell r="B2266">
            <v>23</v>
          </cell>
          <cell r="C2266">
            <v>1994</v>
          </cell>
          <cell r="D2266">
            <v>1996</v>
          </cell>
          <cell r="E2266">
            <v>21268310</v>
          </cell>
          <cell r="F2266">
            <v>28201779.059999999</v>
          </cell>
        </row>
        <row r="2267">
          <cell r="A2267" t="str">
            <v>2319941997</v>
          </cell>
          <cell r="B2267">
            <v>23</v>
          </cell>
          <cell r="C2267">
            <v>1994</v>
          </cell>
          <cell r="D2267">
            <v>1997</v>
          </cell>
          <cell r="E2267">
            <v>17813245</v>
          </cell>
          <cell r="F2267">
            <v>21678719.16</v>
          </cell>
        </row>
        <row r="2268">
          <cell r="A2268" t="str">
            <v>2319941998</v>
          </cell>
          <cell r="B2268">
            <v>23</v>
          </cell>
          <cell r="C2268">
            <v>1994</v>
          </cell>
          <cell r="D2268">
            <v>1998</v>
          </cell>
          <cell r="E2268">
            <v>16969103.199999999</v>
          </cell>
          <cell r="F2268">
            <v>19582345.09</v>
          </cell>
        </row>
        <row r="2269">
          <cell r="A2269" t="str">
            <v>2319941999</v>
          </cell>
          <cell r="B2269">
            <v>23</v>
          </cell>
          <cell r="C2269">
            <v>1994</v>
          </cell>
          <cell r="D2269">
            <v>1999</v>
          </cell>
          <cell r="E2269">
            <v>12950205</v>
          </cell>
          <cell r="F2269">
            <v>14206374.880000001</v>
          </cell>
        </row>
        <row r="2270">
          <cell r="A2270" t="str">
            <v>2319942000</v>
          </cell>
          <cell r="B2270">
            <v>23</v>
          </cell>
          <cell r="C2270">
            <v>1994</v>
          </cell>
          <cell r="D2270">
            <v>2000</v>
          </cell>
          <cell r="E2270">
            <v>7315068</v>
          </cell>
          <cell r="F2270">
            <v>7936848.7800000003</v>
          </cell>
        </row>
        <row r="2271">
          <cell r="A2271" t="str">
            <v>2319942001</v>
          </cell>
          <cell r="B2271">
            <v>23</v>
          </cell>
          <cell r="C2271">
            <v>1994</v>
          </cell>
          <cell r="D2271">
            <v>2001</v>
          </cell>
          <cell r="E2271">
            <v>11270089</v>
          </cell>
          <cell r="F2271">
            <v>12092805.5</v>
          </cell>
        </row>
        <row r="2272">
          <cell r="A2272" t="str">
            <v>2319942002</v>
          </cell>
          <cell r="B2272">
            <v>23</v>
          </cell>
          <cell r="C2272">
            <v>1994</v>
          </cell>
          <cell r="D2272">
            <v>2002</v>
          </cell>
          <cell r="E2272">
            <v>6196585.0800000001</v>
          </cell>
          <cell r="F2272">
            <v>6295730.4400000004</v>
          </cell>
        </row>
        <row r="2273">
          <cell r="A2273" t="str">
            <v>231995.</v>
          </cell>
          <cell r="B2273">
            <v>23</v>
          </cell>
          <cell r="C2273">
            <v>1995</v>
          </cell>
          <cell r="D2273" t="str">
            <v>.</v>
          </cell>
          <cell r="E2273" t="str">
            <v>.</v>
          </cell>
          <cell r="F2273" t="str">
            <v>.</v>
          </cell>
        </row>
        <row r="2274">
          <cell r="A2274" t="str">
            <v>2319951995</v>
          </cell>
          <cell r="B2274">
            <v>23</v>
          </cell>
          <cell r="C2274">
            <v>1995</v>
          </cell>
          <cell r="D2274">
            <v>1995</v>
          </cell>
          <cell r="E2274">
            <v>8055099</v>
          </cell>
          <cell r="F2274">
            <v>11897381.220000001</v>
          </cell>
        </row>
        <row r="2275">
          <cell r="A2275" t="str">
            <v>2319951996</v>
          </cell>
          <cell r="B2275">
            <v>23</v>
          </cell>
          <cell r="C2275">
            <v>1995</v>
          </cell>
          <cell r="D2275">
            <v>1996</v>
          </cell>
          <cell r="E2275">
            <v>20721396</v>
          </cell>
          <cell r="F2275">
            <v>27476571.100000001</v>
          </cell>
        </row>
        <row r="2276">
          <cell r="A2276" t="str">
            <v>2319951997</v>
          </cell>
          <cell r="B2276">
            <v>23</v>
          </cell>
          <cell r="C2276">
            <v>1995</v>
          </cell>
          <cell r="D2276">
            <v>1997</v>
          </cell>
          <cell r="E2276">
            <v>19728191</v>
          </cell>
          <cell r="F2276">
            <v>24009208.449999999</v>
          </cell>
        </row>
        <row r="2277">
          <cell r="A2277" t="str">
            <v>2319951998</v>
          </cell>
          <cell r="B2277">
            <v>23</v>
          </cell>
          <cell r="C2277">
            <v>1995</v>
          </cell>
          <cell r="D2277">
            <v>1998</v>
          </cell>
          <cell r="E2277">
            <v>17333705.670000002</v>
          </cell>
          <cell r="F2277">
            <v>20003096.34</v>
          </cell>
        </row>
        <row r="2278">
          <cell r="A2278" t="str">
            <v>2319951999</v>
          </cell>
          <cell r="B2278">
            <v>23</v>
          </cell>
          <cell r="C2278">
            <v>1995</v>
          </cell>
          <cell r="D2278">
            <v>1999</v>
          </cell>
          <cell r="E2278">
            <v>11789962.890000001</v>
          </cell>
          <cell r="F2278">
            <v>12933589.289999999</v>
          </cell>
        </row>
        <row r="2279">
          <cell r="A2279" t="str">
            <v>2319952000</v>
          </cell>
          <cell r="B2279">
            <v>23</v>
          </cell>
          <cell r="C2279">
            <v>1995</v>
          </cell>
          <cell r="D2279">
            <v>2000</v>
          </cell>
          <cell r="E2279">
            <v>17836646</v>
          </cell>
          <cell r="F2279">
            <v>19352760.91</v>
          </cell>
        </row>
        <row r="2280">
          <cell r="A2280" t="str">
            <v>2319952001</v>
          </cell>
          <cell r="B2280">
            <v>23</v>
          </cell>
          <cell r="C2280">
            <v>1995</v>
          </cell>
          <cell r="D2280">
            <v>2001</v>
          </cell>
          <cell r="E2280">
            <v>12754748.960000001</v>
          </cell>
          <cell r="F2280">
            <v>13685845.630000001</v>
          </cell>
        </row>
        <row r="2281">
          <cell r="A2281" t="str">
            <v>2319952002</v>
          </cell>
          <cell r="B2281">
            <v>23</v>
          </cell>
          <cell r="C2281">
            <v>1995</v>
          </cell>
          <cell r="D2281">
            <v>2002</v>
          </cell>
          <cell r="E2281">
            <v>28788390.359999999</v>
          </cell>
          <cell r="F2281">
            <v>29249004.609999999</v>
          </cell>
        </row>
        <row r="2282">
          <cell r="A2282" t="str">
            <v>231996.</v>
          </cell>
          <cell r="B2282">
            <v>23</v>
          </cell>
          <cell r="C2282">
            <v>1996</v>
          </cell>
          <cell r="D2282" t="str">
            <v>.</v>
          </cell>
          <cell r="E2282" t="str">
            <v>.</v>
          </cell>
          <cell r="F2282" t="str">
            <v>.</v>
          </cell>
        </row>
        <row r="2283">
          <cell r="A2283" t="str">
            <v>2319961996</v>
          </cell>
          <cell r="B2283">
            <v>23</v>
          </cell>
          <cell r="C2283">
            <v>1996</v>
          </cell>
          <cell r="D2283">
            <v>1996</v>
          </cell>
          <cell r="E2283">
            <v>9554027</v>
          </cell>
          <cell r="F2283">
            <v>12668639.800000001</v>
          </cell>
        </row>
        <row r="2284">
          <cell r="A2284" t="str">
            <v>2319961997</v>
          </cell>
          <cell r="B2284">
            <v>23</v>
          </cell>
          <cell r="C2284">
            <v>1996</v>
          </cell>
          <cell r="D2284">
            <v>1997</v>
          </cell>
          <cell r="E2284">
            <v>21147664</v>
          </cell>
          <cell r="F2284">
            <v>25736707.09</v>
          </cell>
        </row>
        <row r="2285">
          <cell r="A2285" t="str">
            <v>2319961998</v>
          </cell>
          <cell r="B2285">
            <v>23</v>
          </cell>
          <cell r="C2285">
            <v>1996</v>
          </cell>
          <cell r="D2285">
            <v>1998</v>
          </cell>
          <cell r="E2285">
            <v>23543627.309999999</v>
          </cell>
          <cell r="F2285">
            <v>27169345.920000002</v>
          </cell>
        </row>
        <row r="2286">
          <cell r="A2286" t="str">
            <v>2319961999</v>
          </cell>
          <cell r="B2286">
            <v>23</v>
          </cell>
          <cell r="C2286">
            <v>1996</v>
          </cell>
          <cell r="D2286">
            <v>1999</v>
          </cell>
          <cell r="E2286">
            <v>33668712.43</v>
          </cell>
          <cell r="F2286">
            <v>36934577.539999999</v>
          </cell>
        </row>
        <row r="2287">
          <cell r="A2287" t="str">
            <v>2319962000</v>
          </cell>
          <cell r="B2287">
            <v>23</v>
          </cell>
          <cell r="C2287">
            <v>1996</v>
          </cell>
          <cell r="D2287">
            <v>2000</v>
          </cell>
          <cell r="E2287">
            <v>23609887</v>
          </cell>
          <cell r="F2287">
            <v>25616727.390000001</v>
          </cell>
        </row>
        <row r="2288">
          <cell r="A2288" t="str">
            <v>2319962001</v>
          </cell>
          <cell r="B2288">
            <v>23</v>
          </cell>
          <cell r="C2288">
            <v>1996</v>
          </cell>
          <cell r="D2288">
            <v>2001</v>
          </cell>
          <cell r="E2288">
            <v>8813194.3499999996</v>
          </cell>
          <cell r="F2288">
            <v>9456557.5399999991</v>
          </cell>
        </row>
        <row r="2289">
          <cell r="A2289" t="str">
            <v>2319962002</v>
          </cell>
          <cell r="B2289">
            <v>23</v>
          </cell>
          <cell r="C2289">
            <v>1996</v>
          </cell>
          <cell r="D2289">
            <v>2002</v>
          </cell>
          <cell r="E2289">
            <v>7999622.5099999998</v>
          </cell>
          <cell r="F2289">
            <v>8127616.4699999997</v>
          </cell>
        </row>
        <row r="2290">
          <cell r="A2290" t="str">
            <v>231997.</v>
          </cell>
          <cell r="B2290">
            <v>23</v>
          </cell>
          <cell r="C2290">
            <v>1997</v>
          </cell>
          <cell r="D2290" t="str">
            <v>.</v>
          </cell>
          <cell r="E2290" t="str">
            <v>.</v>
          </cell>
          <cell r="F2290" t="str">
            <v>.</v>
          </cell>
        </row>
        <row r="2291">
          <cell r="A2291" t="str">
            <v>2319971997</v>
          </cell>
          <cell r="B2291">
            <v>23</v>
          </cell>
          <cell r="C2291">
            <v>1997</v>
          </cell>
          <cell r="D2291">
            <v>1997</v>
          </cell>
          <cell r="E2291">
            <v>8390677</v>
          </cell>
          <cell r="F2291">
            <v>10211453.91</v>
          </cell>
        </row>
        <row r="2292">
          <cell r="A2292" t="str">
            <v>2319971998</v>
          </cell>
          <cell r="B2292">
            <v>23</v>
          </cell>
          <cell r="C2292">
            <v>1997</v>
          </cell>
          <cell r="D2292">
            <v>1998</v>
          </cell>
          <cell r="E2292">
            <v>25962942.77</v>
          </cell>
          <cell r="F2292">
            <v>29961235.960000001</v>
          </cell>
        </row>
        <row r="2293">
          <cell r="A2293" t="str">
            <v>2319971999</v>
          </cell>
          <cell r="B2293">
            <v>23</v>
          </cell>
          <cell r="C2293">
            <v>1997</v>
          </cell>
          <cell r="D2293">
            <v>1999</v>
          </cell>
          <cell r="E2293">
            <v>23386890.149999999</v>
          </cell>
          <cell r="F2293">
            <v>25655418.489999998</v>
          </cell>
        </row>
        <row r="2294">
          <cell r="A2294" t="str">
            <v>2319972000</v>
          </cell>
          <cell r="B2294">
            <v>23</v>
          </cell>
          <cell r="C2294">
            <v>1997</v>
          </cell>
          <cell r="D2294">
            <v>2000</v>
          </cell>
          <cell r="E2294">
            <v>19764552.699999999</v>
          </cell>
          <cell r="F2294">
            <v>21444539.68</v>
          </cell>
        </row>
        <row r="2295">
          <cell r="A2295" t="str">
            <v>2319972001</v>
          </cell>
          <cell r="B2295">
            <v>23</v>
          </cell>
          <cell r="C2295">
            <v>1997</v>
          </cell>
          <cell r="D2295">
            <v>2001</v>
          </cell>
          <cell r="E2295">
            <v>13933484.32</v>
          </cell>
          <cell r="F2295">
            <v>14950628.68</v>
          </cell>
        </row>
        <row r="2296">
          <cell r="A2296" t="str">
            <v>2319972002</v>
          </cell>
          <cell r="B2296">
            <v>23</v>
          </cell>
          <cell r="C2296">
            <v>1997</v>
          </cell>
          <cell r="D2296">
            <v>2002</v>
          </cell>
          <cell r="E2296">
            <v>14255735.66</v>
          </cell>
          <cell r="F2296">
            <v>14483827.43</v>
          </cell>
        </row>
        <row r="2297">
          <cell r="A2297" t="str">
            <v>231998.</v>
          </cell>
          <cell r="B2297">
            <v>23</v>
          </cell>
          <cell r="C2297">
            <v>1998</v>
          </cell>
          <cell r="D2297" t="str">
            <v>.</v>
          </cell>
          <cell r="E2297" t="str">
            <v>.</v>
          </cell>
          <cell r="F2297" t="str">
            <v>.</v>
          </cell>
        </row>
        <row r="2298">
          <cell r="A2298" t="str">
            <v>2319981998</v>
          </cell>
          <cell r="B2298">
            <v>23</v>
          </cell>
          <cell r="C2298">
            <v>1998</v>
          </cell>
          <cell r="D2298">
            <v>1998</v>
          </cell>
          <cell r="E2298">
            <v>9131056.1999999993</v>
          </cell>
          <cell r="F2298">
            <v>10537238.85</v>
          </cell>
        </row>
        <row r="2299">
          <cell r="A2299" t="str">
            <v>2319981999</v>
          </cell>
          <cell r="B2299">
            <v>23</v>
          </cell>
          <cell r="C2299">
            <v>1998</v>
          </cell>
          <cell r="D2299">
            <v>1999</v>
          </cell>
          <cell r="E2299">
            <v>28096332.949999999</v>
          </cell>
          <cell r="F2299">
            <v>30821677.25</v>
          </cell>
        </row>
        <row r="2300">
          <cell r="A2300" t="str">
            <v>2319982000</v>
          </cell>
          <cell r="B2300">
            <v>23</v>
          </cell>
          <cell r="C2300">
            <v>1998</v>
          </cell>
          <cell r="D2300">
            <v>2000</v>
          </cell>
          <cell r="E2300">
            <v>24177274.210000001</v>
          </cell>
          <cell r="F2300">
            <v>26232342.52</v>
          </cell>
        </row>
        <row r="2301">
          <cell r="A2301" t="str">
            <v>2319982001</v>
          </cell>
          <cell r="B2301">
            <v>23</v>
          </cell>
          <cell r="C2301">
            <v>1998</v>
          </cell>
          <cell r="D2301">
            <v>2001</v>
          </cell>
          <cell r="E2301">
            <v>16071381.48</v>
          </cell>
          <cell r="F2301">
            <v>17244592.329999998</v>
          </cell>
        </row>
        <row r="2302">
          <cell r="A2302" t="str">
            <v>2319982002</v>
          </cell>
          <cell r="B2302">
            <v>23</v>
          </cell>
          <cell r="C2302">
            <v>1998</v>
          </cell>
          <cell r="D2302">
            <v>2002</v>
          </cell>
          <cell r="E2302">
            <v>14525567.32</v>
          </cell>
          <cell r="F2302">
            <v>14757976.4</v>
          </cell>
        </row>
        <row r="2303">
          <cell r="A2303" t="str">
            <v>231999.</v>
          </cell>
          <cell r="B2303">
            <v>23</v>
          </cell>
          <cell r="C2303">
            <v>1999</v>
          </cell>
          <cell r="D2303" t="str">
            <v>.</v>
          </cell>
          <cell r="E2303" t="str">
            <v>.</v>
          </cell>
          <cell r="F2303" t="str">
            <v>.</v>
          </cell>
        </row>
        <row r="2304">
          <cell r="A2304" t="str">
            <v>2319991999</v>
          </cell>
          <cell r="B2304">
            <v>23</v>
          </cell>
          <cell r="C2304">
            <v>1999</v>
          </cell>
          <cell r="D2304">
            <v>1999</v>
          </cell>
          <cell r="E2304">
            <v>14803025.789999999</v>
          </cell>
          <cell r="F2304">
            <v>16238919.289999999</v>
          </cell>
        </row>
        <row r="2305">
          <cell r="A2305" t="str">
            <v>2319992000</v>
          </cell>
          <cell r="B2305">
            <v>23</v>
          </cell>
          <cell r="C2305">
            <v>1999</v>
          </cell>
          <cell r="D2305">
            <v>2000</v>
          </cell>
          <cell r="E2305">
            <v>34217033.340000004</v>
          </cell>
          <cell r="F2305">
            <v>37125481.170000002</v>
          </cell>
        </row>
        <row r="2306">
          <cell r="A2306" t="str">
            <v>2319992001</v>
          </cell>
          <cell r="B2306">
            <v>23</v>
          </cell>
          <cell r="C2306">
            <v>1999</v>
          </cell>
          <cell r="D2306">
            <v>2001</v>
          </cell>
          <cell r="E2306">
            <v>35001815.789999999</v>
          </cell>
          <cell r="F2306">
            <v>37556948.340000004</v>
          </cell>
        </row>
        <row r="2307">
          <cell r="A2307" t="str">
            <v>2319992002</v>
          </cell>
          <cell r="B2307">
            <v>23</v>
          </cell>
          <cell r="C2307">
            <v>1999</v>
          </cell>
          <cell r="D2307">
            <v>2002</v>
          </cell>
          <cell r="E2307">
            <v>27635578.309999999</v>
          </cell>
          <cell r="F2307">
            <v>28077747.559999999</v>
          </cell>
        </row>
        <row r="2308">
          <cell r="A2308" t="str">
            <v>232000.</v>
          </cell>
          <cell r="B2308">
            <v>23</v>
          </cell>
          <cell r="C2308">
            <v>2000</v>
          </cell>
          <cell r="D2308" t="str">
            <v>.</v>
          </cell>
          <cell r="E2308" t="str">
            <v>.</v>
          </cell>
          <cell r="F2308" t="str">
            <v>.</v>
          </cell>
        </row>
        <row r="2309">
          <cell r="A2309" t="str">
            <v>2320002000</v>
          </cell>
          <cell r="B2309">
            <v>23</v>
          </cell>
          <cell r="C2309">
            <v>2000</v>
          </cell>
          <cell r="D2309">
            <v>2000</v>
          </cell>
          <cell r="E2309">
            <v>11116407.73</v>
          </cell>
          <cell r="F2309">
            <v>12061302.390000001</v>
          </cell>
        </row>
        <row r="2310">
          <cell r="A2310" t="str">
            <v>2320002001</v>
          </cell>
          <cell r="B2310">
            <v>23</v>
          </cell>
          <cell r="C2310">
            <v>2000</v>
          </cell>
          <cell r="D2310">
            <v>2001</v>
          </cell>
          <cell r="E2310">
            <v>26004186</v>
          </cell>
          <cell r="F2310">
            <v>27902491.579999998</v>
          </cell>
        </row>
        <row r="2311">
          <cell r="A2311" t="str">
            <v>2320002002</v>
          </cell>
          <cell r="B2311">
            <v>23</v>
          </cell>
          <cell r="C2311">
            <v>2000</v>
          </cell>
          <cell r="D2311">
            <v>2002</v>
          </cell>
          <cell r="E2311">
            <v>21339004.73</v>
          </cell>
          <cell r="F2311">
            <v>21680428.809999999</v>
          </cell>
        </row>
        <row r="2312">
          <cell r="A2312" t="str">
            <v>232001.</v>
          </cell>
          <cell r="B2312">
            <v>23</v>
          </cell>
          <cell r="C2312">
            <v>2001</v>
          </cell>
          <cell r="D2312" t="str">
            <v>.</v>
          </cell>
          <cell r="E2312" t="str">
            <v>.</v>
          </cell>
          <cell r="F2312" t="str">
            <v>.</v>
          </cell>
        </row>
        <row r="2313">
          <cell r="A2313" t="str">
            <v>2320012001</v>
          </cell>
          <cell r="B2313">
            <v>23</v>
          </cell>
          <cell r="C2313">
            <v>2001</v>
          </cell>
          <cell r="D2313">
            <v>2001</v>
          </cell>
          <cell r="E2313">
            <v>10871295</v>
          </cell>
          <cell r="F2313">
            <v>11664899.529999999</v>
          </cell>
        </row>
        <row r="2314">
          <cell r="A2314" t="str">
            <v>2320012002</v>
          </cell>
          <cell r="B2314">
            <v>23</v>
          </cell>
          <cell r="C2314">
            <v>2001</v>
          </cell>
          <cell r="D2314">
            <v>2002</v>
          </cell>
          <cell r="E2314">
            <v>22495819</v>
          </cell>
          <cell r="F2314">
            <v>22855752.100000001</v>
          </cell>
        </row>
        <row r="2315">
          <cell r="A2315" t="str">
            <v>232002.</v>
          </cell>
          <cell r="B2315">
            <v>23</v>
          </cell>
          <cell r="C2315">
            <v>2002</v>
          </cell>
          <cell r="D2315" t="str">
            <v>.</v>
          </cell>
          <cell r="E2315" t="str">
            <v>.</v>
          </cell>
          <cell r="F2315" t="str">
            <v>.</v>
          </cell>
        </row>
        <row r="2316">
          <cell r="A2316" t="str">
            <v>2320022002</v>
          </cell>
          <cell r="B2316">
            <v>23</v>
          </cell>
          <cell r="C2316">
            <v>2002</v>
          </cell>
          <cell r="D2316">
            <v>2002</v>
          </cell>
          <cell r="E2316">
            <v>8537504</v>
          </cell>
          <cell r="F2316">
            <v>8674104.0600000005</v>
          </cell>
        </row>
        <row r="2317">
          <cell r="A2317" t="str">
            <v>281977.</v>
          </cell>
          <cell r="B2317">
            <v>28</v>
          </cell>
          <cell r="C2317">
            <v>1977</v>
          </cell>
          <cell r="D2317" t="str">
            <v>.</v>
          </cell>
          <cell r="E2317" t="str">
            <v>.</v>
          </cell>
          <cell r="F2317" t="str">
            <v>.</v>
          </cell>
        </row>
        <row r="2318">
          <cell r="A2318" t="str">
            <v>2819781978</v>
          </cell>
          <cell r="B2318">
            <v>28</v>
          </cell>
          <cell r="C2318">
            <v>1978</v>
          </cell>
          <cell r="D2318">
            <v>1978</v>
          </cell>
          <cell r="E2318">
            <v>0.67</v>
          </cell>
          <cell r="F2318">
            <v>4870.0600000000004</v>
          </cell>
        </row>
        <row r="2319">
          <cell r="A2319" t="str">
            <v>2819821983</v>
          </cell>
          <cell r="B2319">
            <v>28</v>
          </cell>
          <cell r="C2319">
            <v>1982</v>
          </cell>
          <cell r="D2319">
            <v>1983</v>
          </cell>
          <cell r="E2319">
            <v>6.92</v>
          </cell>
          <cell r="F2319">
            <v>1040.6400000000001</v>
          </cell>
        </row>
        <row r="2320">
          <cell r="A2320" t="str">
            <v>2819821985</v>
          </cell>
          <cell r="B2320">
            <v>28</v>
          </cell>
          <cell r="C2320">
            <v>1982</v>
          </cell>
          <cell r="D2320">
            <v>1985</v>
          </cell>
          <cell r="E2320">
            <v>50.06</v>
          </cell>
          <cell r="F2320">
            <v>392.62</v>
          </cell>
        </row>
        <row r="2321">
          <cell r="A2321" t="str">
            <v>2819821986</v>
          </cell>
          <cell r="B2321">
            <v>28</v>
          </cell>
          <cell r="C2321">
            <v>1982</v>
          </cell>
          <cell r="D2321">
            <v>1986</v>
          </cell>
          <cell r="E2321">
            <v>437</v>
          </cell>
          <cell r="F2321">
            <v>2314.35</v>
          </cell>
        </row>
        <row r="2322">
          <cell r="A2322" t="str">
            <v>2819821987</v>
          </cell>
          <cell r="B2322">
            <v>28</v>
          </cell>
          <cell r="C2322">
            <v>1982</v>
          </cell>
          <cell r="D2322">
            <v>1987</v>
          </cell>
          <cell r="E2322">
            <v>7220</v>
          </cell>
          <cell r="F2322">
            <v>31905.18</v>
          </cell>
        </row>
        <row r="2323">
          <cell r="A2323" t="str">
            <v>281983.</v>
          </cell>
          <cell r="B2323">
            <v>28</v>
          </cell>
          <cell r="C2323">
            <v>1983</v>
          </cell>
          <cell r="D2323" t="str">
            <v>.</v>
          </cell>
          <cell r="E2323" t="str">
            <v>.</v>
          </cell>
          <cell r="F2323" t="str">
            <v>.</v>
          </cell>
        </row>
        <row r="2324">
          <cell r="A2324" t="str">
            <v>2819831983</v>
          </cell>
          <cell r="B2324">
            <v>28</v>
          </cell>
          <cell r="C2324">
            <v>1983</v>
          </cell>
          <cell r="D2324">
            <v>1983</v>
          </cell>
          <cell r="E2324">
            <v>4.0599999999999996</v>
          </cell>
          <cell r="F2324">
            <v>610.54999999999995</v>
          </cell>
        </row>
        <row r="2325">
          <cell r="A2325" t="str">
            <v>2819831984</v>
          </cell>
          <cell r="B2325">
            <v>28</v>
          </cell>
          <cell r="C2325">
            <v>1983</v>
          </cell>
          <cell r="D2325">
            <v>1984</v>
          </cell>
          <cell r="E2325">
            <v>10.83</v>
          </cell>
          <cell r="F2325">
            <v>343.72</v>
          </cell>
        </row>
        <row r="2326">
          <cell r="A2326" t="str">
            <v>2819841985</v>
          </cell>
          <cell r="B2326">
            <v>28</v>
          </cell>
          <cell r="C2326">
            <v>1984</v>
          </cell>
          <cell r="D2326">
            <v>1985</v>
          </cell>
          <cell r="E2326">
            <v>851.76</v>
          </cell>
          <cell r="F2326">
            <v>6680.35</v>
          </cell>
        </row>
        <row r="2327">
          <cell r="A2327" t="str">
            <v>2819841986</v>
          </cell>
          <cell r="B2327">
            <v>28</v>
          </cell>
          <cell r="C2327">
            <v>1984</v>
          </cell>
          <cell r="D2327">
            <v>1986</v>
          </cell>
          <cell r="E2327">
            <v>768</v>
          </cell>
          <cell r="F2327">
            <v>4067.33</v>
          </cell>
        </row>
        <row r="2328">
          <cell r="A2328" t="str">
            <v>281985.</v>
          </cell>
          <cell r="B2328">
            <v>28</v>
          </cell>
          <cell r="C2328">
            <v>1985</v>
          </cell>
          <cell r="D2328" t="str">
            <v>.</v>
          </cell>
          <cell r="E2328" t="str">
            <v>.</v>
          </cell>
          <cell r="F2328" t="str">
            <v>.</v>
          </cell>
        </row>
        <row r="2329">
          <cell r="A2329" t="str">
            <v>2819851985</v>
          </cell>
          <cell r="B2329">
            <v>28</v>
          </cell>
          <cell r="C2329">
            <v>1985</v>
          </cell>
          <cell r="D2329">
            <v>1985</v>
          </cell>
          <cell r="E2329">
            <v>65.55</v>
          </cell>
          <cell r="F2329">
            <v>514.11</v>
          </cell>
        </row>
        <row r="2330">
          <cell r="A2330" t="str">
            <v>2819851986</v>
          </cell>
          <cell r="B2330">
            <v>28</v>
          </cell>
          <cell r="C2330">
            <v>1985</v>
          </cell>
          <cell r="D2330">
            <v>1986</v>
          </cell>
          <cell r="E2330">
            <v>20445</v>
          </cell>
          <cell r="F2330">
            <v>108276.72</v>
          </cell>
        </row>
        <row r="2331">
          <cell r="A2331" t="str">
            <v>2819851987</v>
          </cell>
          <cell r="B2331">
            <v>28</v>
          </cell>
          <cell r="C2331">
            <v>1985</v>
          </cell>
          <cell r="D2331">
            <v>1987</v>
          </cell>
          <cell r="E2331">
            <v>2230</v>
          </cell>
          <cell r="F2331">
            <v>9854.3700000000008</v>
          </cell>
        </row>
        <row r="2332">
          <cell r="A2332" t="str">
            <v>2819851988</v>
          </cell>
          <cell r="B2332">
            <v>28</v>
          </cell>
          <cell r="C2332">
            <v>1985</v>
          </cell>
          <cell r="D2332">
            <v>1988</v>
          </cell>
          <cell r="E2332">
            <v>413116</v>
          </cell>
          <cell r="F2332">
            <v>1569427.68</v>
          </cell>
        </row>
        <row r="2333">
          <cell r="A2333" t="str">
            <v>2819851989</v>
          </cell>
          <cell r="B2333">
            <v>28</v>
          </cell>
          <cell r="C2333">
            <v>1985</v>
          </cell>
          <cell r="D2333">
            <v>1989</v>
          </cell>
          <cell r="E2333">
            <v>2125</v>
          </cell>
          <cell r="F2333">
            <v>6717.12</v>
          </cell>
        </row>
        <row r="2334">
          <cell r="A2334" t="str">
            <v>2819861987</v>
          </cell>
          <cell r="B2334">
            <v>28</v>
          </cell>
          <cell r="C2334">
            <v>1986</v>
          </cell>
          <cell r="D2334">
            <v>1987</v>
          </cell>
          <cell r="E2334">
            <v>1458</v>
          </cell>
          <cell r="F2334">
            <v>6442.9</v>
          </cell>
        </row>
        <row r="2335">
          <cell r="A2335" t="str">
            <v>281987.</v>
          </cell>
          <cell r="B2335">
            <v>28</v>
          </cell>
          <cell r="C2335">
            <v>1987</v>
          </cell>
          <cell r="D2335" t="str">
            <v>.</v>
          </cell>
          <cell r="E2335" t="str">
            <v>.</v>
          </cell>
          <cell r="F2335" t="str">
            <v>.</v>
          </cell>
        </row>
        <row r="2336">
          <cell r="A2336" t="str">
            <v>2819871988</v>
          </cell>
          <cell r="B2336">
            <v>28</v>
          </cell>
          <cell r="C2336">
            <v>1987</v>
          </cell>
          <cell r="D2336">
            <v>1988</v>
          </cell>
          <cell r="E2336">
            <v>979</v>
          </cell>
          <cell r="F2336">
            <v>3719.22</v>
          </cell>
        </row>
        <row r="2337">
          <cell r="A2337" t="str">
            <v>2819871989</v>
          </cell>
          <cell r="B2337">
            <v>28</v>
          </cell>
          <cell r="C2337">
            <v>1987</v>
          </cell>
          <cell r="D2337">
            <v>1989</v>
          </cell>
          <cell r="E2337">
            <v>152</v>
          </cell>
          <cell r="F2337">
            <v>480.47</v>
          </cell>
        </row>
        <row r="2338">
          <cell r="A2338" t="str">
            <v>281988.</v>
          </cell>
          <cell r="B2338">
            <v>28</v>
          </cell>
          <cell r="C2338">
            <v>1988</v>
          </cell>
          <cell r="D2338" t="str">
            <v>.</v>
          </cell>
          <cell r="E2338" t="str">
            <v>.</v>
          </cell>
          <cell r="F2338" t="str">
            <v>.</v>
          </cell>
        </row>
        <row r="2339">
          <cell r="A2339" t="str">
            <v>2819881988</v>
          </cell>
          <cell r="B2339">
            <v>28</v>
          </cell>
          <cell r="C2339">
            <v>1988</v>
          </cell>
          <cell r="D2339">
            <v>1988</v>
          </cell>
          <cell r="E2339">
            <v>3964</v>
          </cell>
          <cell r="F2339">
            <v>15059.24</v>
          </cell>
        </row>
        <row r="2340">
          <cell r="A2340" t="str">
            <v>2819881989</v>
          </cell>
          <cell r="B2340">
            <v>28</v>
          </cell>
          <cell r="C2340">
            <v>1988</v>
          </cell>
          <cell r="D2340">
            <v>1989</v>
          </cell>
          <cell r="E2340">
            <v>3459</v>
          </cell>
          <cell r="F2340">
            <v>10933.9</v>
          </cell>
        </row>
        <row r="2341">
          <cell r="A2341" t="str">
            <v>2819891989</v>
          </cell>
          <cell r="B2341">
            <v>28</v>
          </cell>
          <cell r="C2341">
            <v>1989</v>
          </cell>
          <cell r="D2341">
            <v>1989</v>
          </cell>
          <cell r="E2341">
            <v>25425</v>
          </cell>
          <cell r="F2341">
            <v>80368.42</v>
          </cell>
        </row>
        <row r="2342">
          <cell r="A2342" t="str">
            <v>2819891990</v>
          </cell>
          <cell r="B2342">
            <v>28</v>
          </cell>
          <cell r="C2342">
            <v>1989</v>
          </cell>
          <cell r="D2342">
            <v>1990</v>
          </cell>
          <cell r="E2342">
            <v>3452</v>
          </cell>
          <cell r="F2342">
            <v>9313.5</v>
          </cell>
        </row>
        <row r="2343">
          <cell r="A2343" t="str">
            <v>2819891991</v>
          </cell>
          <cell r="B2343">
            <v>28</v>
          </cell>
          <cell r="C2343">
            <v>1989</v>
          </cell>
          <cell r="D2343">
            <v>1991</v>
          </cell>
          <cell r="E2343">
            <v>66688</v>
          </cell>
          <cell r="F2343">
            <v>151181.70000000001</v>
          </cell>
        </row>
        <row r="2344">
          <cell r="A2344" t="str">
            <v>2819891992</v>
          </cell>
          <cell r="B2344">
            <v>28</v>
          </cell>
          <cell r="C2344">
            <v>1989</v>
          </cell>
          <cell r="D2344">
            <v>1992</v>
          </cell>
          <cell r="E2344">
            <v>1122</v>
          </cell>
          <cell r="F2344">
            <v>2272.0500000000002</v>
          </cell>
        </row>
        <row r="2345">
          <cell r="A2345" t="str">
            <v>2819891993</v>
          </cell>
          <cell r="B2345">
            <v>28</v>
          </cell>
          <cell r="C2345">
            <v>1989</v>
          </cell>
          <cell r="D2345">
            <v>1993</v>
          </cell>
          <cell r="E2345">
            <v>605</v>
          </cell>
          <cell r="F2345">
            <v>1104.1300000000001</v>
          </cell>
        </row>
        <row r="2346">
          <cell r="A2346" t="str">
            <v>281990.</v>
          </cell>
          <cell r="B2346">
            <v>28</v>
          </cell>
          <cell r="C2346">
            <v>1990</v>
          </cell>
          <cell r="D2346" t="str">
            <v>.</v>
          </cell>
          <cell r="E2346" t="str">
            <v>.</v>
          </cell>
          <cell r="F2346" t="str">
            <v>.</v>
          </cell>
        </row>
        <row r="2347">
          <cell r="A2347" t="str">
            <v>2819901990</v>
          </cell>
          <cell r="B2347">
            <v>28</v>
          </cell>
          <cell r="C2347">
            <v>1990</v>
          </cell>
          <cell r="D2347">
            <v>1990</v>
          </cell>
          <cell r="E2347">
            <v>7219</v>
          </cell>
          <cell r="F2347">
            <v>19476.86</v>
          </cell>
        </row>
        <row r="2348">
          <cell r="A2348" t="str">
            <v>2819901991</v>
          </cell>
          <cell r="B2348">
            <v>28</v>
          </cell>
          <cell r="C2348">
            <v>1990</v>
          </cell>
          <cell r="D2348">
            <v>1991</v>
          </cell>
          <cell r="E2348">
            <v>8492</v>
          </cell>
          <cell r="F2348">
            <v>19251.36</v>
          </cell>
        </row>
        <row r="2349">
          <cell r="A2349" t="str">
            <v>2819901992</v>
          </cell>
          <cell r="B2349">
            <v>28</v>
          </cell>
          <cell r="C2349">
            <v>1990</v>
          </cell>
          <cell r="D2349">
            <v>1992</v>
          </cell>
          <cell r="E2349">
            <v>17584</v>
          </cell>
          <cell r="F2349">
            <v>35607.599999999999</v>
          </cell>
        </row>
        <row r="2350">
          <cell r="A2350" t="str">
            <v>2819901995</v>
          </cell>
          <cell r="B2350">
            <v>28</v>
          </cell>
          <cell r="C2350">
            <v>1990</v>
          </cell>
          <cell r="D2350">
            <v>1995</v>
          </cell>
          <cell r="E2350">
            <v>1280</v>
          </cell>
          <cell r="F2350">
            <v>1890.56</v>
          </cell>
        </row>
        <row r="2351">
          <cell r="A2351" t="str">
            <v>2819901996</v>
          </cell>
          <cell r="B2351">
            <v>28</v>
          </cell>
          <cell r="C2351">
            <v>1990</v>
          </cell>
          <cell r="D2351">
            <v>1996</v>
          </cell>
          <cell r="E2351">
            <v>6000</v>
          </cell>
          <cell r="F2351">
            <v>7956</v>
          </cell>
        </row>
        <row r="2352">
          <cell r="A2352" t="str">
            <v>2819911992</v>
          </cell>
          <cell r="B2352">
            <v>28</v>
          </cell>
          <cell r="C2352">
            <v>1991</v>
          </cell>
          <cell r="D2352">
            <v>1992</v>
          </cell>
          <cell r="E2352">
            <v>1755</v>
          </cell>
          <cell r="F2352">
            <v>3553.88</v>
          </cell>
        </row>
        <row r="2353">
          <cell r="A2353" t="str">
            <v>2819911993</v>
          </cell>
          <cell r="B2353">
            <v>28</v>
          </cell>
          <cell r="C2353">
            <v>1991</v>
          </cell>
          <cell r="D2353">
            <v>1993</v>
          </cell>
          <cell r="E2353">
            <v>12327</v>
          </cell>
          <cell r="F2353">
            <v>22496.78</v>
          </cell>
        </row>
        <row r="2354">
          <cell r="A2354" t="str">
            <v>2819911994</v>
          </cell>
          <cell r="B2354">
            <v>28</v>
          </cell>
          <cell r="C2354">
            <v>1991</v>
          </cell>
          <cell r="D2354">
            <v>1994</v>
          </cell>
          <cell r="E2354">
            <v>13500</v>
          </cell>
          <cell r="F2354">
            <v>21937.5</v>
          </cell>
        </row>
        <row r="2355">
          <cell r="A2355" t="str">
            <v>2819911997</v>
          </cell>
          <cell r="B2355">
            <v>28</v>
          </cell>
          <cell r="C2355">
            <v>1991</v>
          </cell>
          <cell r="D2355">
            <v>1997</v>
          </cell>
          <cell r="E2355">
            <v>575</v>
          </cell>
          <cell r="F2355">
            <v>699.77</v>
          </cell>
        </row>
        <row r="2356">
          <cell r="A2356" t="str">
            <v>281992.</v>
          </cell>
          <cell r="B2356">
            <v>28</v>
          </cell>
          <cell r="C2356">
            <v>1992</v>
          </cell>
          <cell r="D2356" t="str">
            <v>.</v>
          </cell>
          <cell r="E2356" t="str">
            <v>.</v>
          </cell>
          <cell r="F2356" t="str">
            <v>.</v>
          </cell>
        </row>
        <row r="2357">
          <cell r="A2357" t="str">
            <v>2819921992</v>
          </cell>
          <cell r="B2357">
            <v>28</v>
          </cell>
          <cell r="C2357">
            <v>1992</v>
          </cell>
          <cell r="D2357">
            <v>1992</v>
          </cell>
          <cell r="E2357">
            <v>4690</v>
          </cell>
          <cell r="F2357">
            <v>9497.25</v>
          </cell>
        </row>
        <row r="2358">
          <cell r="A2358" t="str">
            <v>2819921993</v>
          </cell>
          <cell r="B2358">
            <v>28</v>
          </cell>
          <cell r="C2358">
            <v>1992</v>
          </cell>
          <cell r="D2358">
            <v>1993</v>
          </cell>
          <cell r="E2358">
            <v>4534</v>
          </cell>
          <cell r="F2358">
            <v>8274.5499999999993</v>
          </cell>
        </row>
        <row r="2359">
          <cell r="A2359" t="str">
            <v>2819921994</v>
          </cell>
          <cell r="B2359">
            <v>28</v>
          </cell>
          <cell r="C2359">
            <v>1992</v>
          </cell>
          <cell r="D2359">
            <v>1994</v>
          </cell>
          <cell r="E2359">
            <v>2306</v>
          </cell>
          <cell r="F2359">
            <v>3747.25</v>
          </cell>
        </row>
        <row r="2360">
          <cell r="A2360" t="str">
            <v>2819921995</v>
          </cell>
          <cell r="B2360">
            <v>28</v>
          </cell>
          <cell r="C2360">
            <v>1992</v>
          </cell>
          <cell r="D2360">
            <v>1995</v>
          </cell>
          <cell r="E2360">
            <v>491</v>
          </cell>
          <cell r="F2360">
            <v>725.21</v>
          </cell>
        </row>
        <row r="2361">
          <cell r="A2361" t="str">
            <v>2819921997</v>
          </cell>
          <cell r="B2361">
            <v>28</v>
          </cell>
          <cell r="C2361">
            <v>1992</v>
          </cell>
          <cell r="D2361">
            <v>1997</v>
          </cell>
          <cell r="E2361">
            <v>3500</v>
          </cell>
          <cell r="F2361">
            <v>4259.5</v>
          </cell>
        </row>
        <row r="2362">
          <cell r="A2362" t="str">
            <v>2819921998</v>
          </cell>
          <cell r="B2362">
            <v>28</v>
          </cell>
          <cell r="C2362">
            <v>1992</v>
          </cell>
          <cell r="D2362">
            <v>1998</v>
          </cell>
          <cell r="E2362">
            <v>1897</v>
          </cell>
          <cell r="F2362">
            <v>2189.14</v>
          </cell>
        </row>
        <row r="2363">
          <cell r="A2363" t="str">
            <v>2819921999</v>
          </cell>
          <cell r="B2363">
            <v>28</v>
          </cell>
          <cell r="C2363">
            <v>1992</v>
          </cell>
          <cell r="D2363">
            <v>1999</v>
          </cell>
          <cell r="E2363">
            <v>82213</v>
          </cell>
          <cell r="F2363">
            <v>90187.66</v>
          </cell>
        </row>
        <row r="2364">
          <cell r="A2364" t="str">
            <v>281993.</v>
          </cell>
          <cell r="B2364">
            <v>28</v>
          </cell>
          <cell r="C2364">
            <v>1993</v>
          </cell>
          <cell r="D2364" t="str">
            <v>.</v>
          </cell>
          <cell r="E2364" t="str">
            <v>.</v>
          </cell>
          <cell r="F2364" t="str">
            <v>.</v>
          </cell>
        </row>
        <row r="2365">
          <cell r="A2365" t="str">
            <v>2819931994</v>
          </cell>
          <cell r="B2365">
            <v>28</v>
          </cell>
          <cell r="C2365">
            <v>1993</v>
          </cell>
          <cell r="D2365">
            <v>1994</v>
          </cell>
          <cell r="E2365">
            <v>8997</v>
          </cell>
          <cell r="F2365">
            <v>14620.13</v>
          </cell>
        </row>
        <row r="2366">
          <cell r="A2366" t="str">
            <v>2819931995</v>
          </cell>
          <cell r="B2366">
            <v>28</v>
          </cell>
          <cell r="C2366">
            <v>1993</v>
          </cell>
          <cell r="D2366">
            <v>1995</v>
          </cell>
          <cell r="E2366">
            <v>23253</v>
          </cell>
          <cell r="F2366">
            <v>34344.68</v>
          </cell>
        </row>
        <row r="2367">
          <cell r="A2367" t="str">
            <v>2819931996</v>
          </cell>
          <cell r="B2367">
            <v>28</v>
          </cell>
          <cell r="C2367">
            <v>1993</v>
          </cell>
          <cell r="D2367">
            <v>1996</v>
          </cell>
          <cell r="E2367">
            <v>8609</v>
          </cell>
          <cell r="F2367">
            <v>11415.53</v>
          </cell>
        </row>
        <row r="2368">
          <cell r="A2368" t="str">
            <v>2819931997</v>
          </cell>
          <cell r="B2368">
            <v>28</v>
          </cell>
          <cell r="C2368">
            <v>1993</v>
          </cell>
          <cell r="D2368">
            <v>1997</v>
          </cell>
          <cell r="E2368">
            <v>14358</v>
          </cell>
          <cell r="F2368">
            <v>17473.689999999999</v>
          </cell>
        </row>
        <row r="2369">
          <cell r="A2369" t="str">
            <v>2819931998</v>
          </cell>
          <cell r="B2369">
            <v>28</v>
          </cell>
          <cell r="C2369">
            <v>1993</v>
          </cell>
          <cell r="D2369">
            <v>1998</v>
          </cell>
          <cell r="E2369">
            <v>2448</v>
          </cell>
          <cell r="F2369">
            <v>2824.99</v>
          </cell>
        </row>
        <row r="2370">
          <cell r="A2370" t="str">
            <v>2819931999</v>
          </cell>
          <cell r="B2370">
            <v>28</v>
          </cell>
          <cell r="C2370">
            <v>1993</v>
          </cell>
          <cell r="D2370">
            <v>1999</v>
          </cell>
          <cell r="E2370">
            <v>729</v>
          </cell>
          <cell r="F2370">
            <v>799.71</v>
          </cell>
        </row>
        <row r="2371">
          <cell r="A2371" t="str">
            <v>2819932000</v>
          </cell>
          <cell r="B2371">
            <v>28</v>
          </cell>
          <cell r="C2371">
            <v>1993</v>
          </cell>
          <cell r="D2371">
            <v>2000</v>
          </cell>
          <cell r="E2371">
            <v>1000</v>
          </cell>
          <cell r="F2371">
            <v>1085</v>
          </cell>
        </row>
        <row r="2372">
          <cell r="A2372" t="str">
            <v>2819932001</v>
          </cell>
          <cell r="B2372">
            <v>28</v>
          </cell>
          <cell r="C2372">
            <v>1993</v>
          </cell>
          <cell r="D2372">
            <v>2001</v>
          </cell>
          <cell r="E2372">
            <v>4917</v>
          </cell>
          <cell r="F2372">
            <v>5275.94</v>
          </cell>
        </row>
        <row r="2373">
          <cell r="A2373" t="str">
            <v>2819932002</v>
          </cell>
          <cell r="B2373">
            <v>28</v>
          </cell>
          <cell r="C2373">
            <v>1993</v>
          </cell>
          <cell r="D2373">
            <v>2002</v>
          </cell>
          <cell r="E2373">
            <v>2050</v>
          </cell>
          <cell r="F2373">
            <v>2082.8000000000002</v>
          </cell>
        </row>
        <row r="2374">
          <cell r="A2374" t="str">
            <v>281994.</v>
          </cell>
          <cell r="B2374">
            <v>28</v>
          </cell>
          <cell r="C2374">
            <v>1994</v>
          </cell>
          <cell r="D2374" t="str">
            <v>.</v>
          </cell>
          <cell r="E2374" t="str">
            <v>.</v>
          </cell>
          <cell r="F2374" t="str">
            <v>.</v>
          </cell>
        </row>
        <row r="2375">
          <cell r="A2375" t="str">
            <v>2819941995</v>
          </cell>
          <cell r="B2375">
            <v>28</v>
          </cell>
          <cell r="C2375">
            <v>1994</v>
          </cell>
          <cell r="D2375">
            <v>1995</v>
          </cell>
          <cell r="E2375">
            <v>1343</v>
          </cell>
          <cell r="F2375">
            <v>1983.61</v>
          </cell>
        </row>
        <row r="2376">
          <cell r="A2376" t="str">
            <v>2819942000</v>
          </cell>
          <cell r="B2376">
            <v>28</v>
          </cell>
          <cell r="C2376">
            <v>1994</v>
          </cell>
          <cell r="D2376">
            <v>2000</v>
          </cell>
          <cell r="E2376">
            <v>35149</v>
          </cell>
          <cell r="F2376">
            <v>38136.67</v>
          </cell>
        </row>
        <row r="2377">
          <cell r="A2377" t="str">
            <v>2819942001</v>
          </cell>
          <cell r="B2377">
            <v>28</v>
          </cell>
          <cell r="C2377">
            <v>1994</v>
          </cell>
          <cell r="D2377">
            <v>2001</v>
          </cell>
          <cell r="E2377">
            <v>174</v>
          </cell>
          <cell r="F2377">
            <v>186.7</v>
          </cell>
        </row>
        <row r="2378">
          <cell r="A2378" t="str">
            <v>2819942002</v>
          </cell>
          <cell r="B2378">
            <v>28</v>
          </cell>
          <cell r="C2378">
            <v>1994</v>
          </cell>
          <cell r="D2378">
            <v>2002</v>
          </cell>
          <cell r="E2378">
            <v>-1032</v>
          </cell>
          <cell r="F2378">
            <v>-1048.51</v>
          </cell>
        </row>
        <row r="2379">
          <cell r="A2379" t="str">
            <v>281995.</v>
          </cell>
          <cell r="B2379">
            <v>28</v>
          </cell>
          <cell r="C2379">
            <v>1995</v>
          </cell>
          <cell r="D2379" t="str">
            <v>.</v>
          </cell>
          <cell r="E2379" t="str">
            <v>.</v>
          </cell>
          <cell r="F2379" t="str">
            <v>.</v>
          </cell>
        </row>
        <row r="2380">
          <cell r="A2380" t="str">
            <v>2819951995</v>
          </cell>
          <cell r="B2380">
            <v>28</v>
          </cell>
          <cell r="C2380">
            <v>1995</v>
          </cell>
          <cell r="D2380">
            <v>1995</v>
          </cell>
          <cell r="E2380">
            <v>62351</v>
          </cell>
          <cell r="F2380">
            <v>92092.43</v>
          </cell>
        </row>
        <row r="2381">
          <cell r="A2381" t="str">
            <v>2819951996</v>
          </cell>
          <cell r="B2381">
            <v>28</v>
          </cell>
          <cell r="C2381">
            <v>1995</v>
          </cell>
          <cell r="D2381">
            <v>1996</v>
          </cell>
          <cell r="E2381">
            <v>167568</v>
          </cell>
          <cell r="F2381">
            <v>222195.17</v>
          </cell>
        </row>
        <row r="2382">
          <cell r="A2382" t="str">
            <v>2819951997</v>
          </cell>
          <cell r="B2382">
            <v>28</v>
          </cell>
          <cell r="C2382">
            <v>1995</v>
          </cell>
          <cell r="D2382">
            <v>1997</v>
          </cell>
          <cell r="E2382">
            <v>76617</v>
          </cell>
          <cell r="F2382">
            <v>93242.89</v>
          </cell>
        </row>
        <row r="2383">
          <cell r="A2383" t="str">
            <v>2819951998</v>
          </cell>
          <cell r="B2383">
            <v>28</v>
          </cell>
          <cell r="C2383">
            <v>1995</v>
          </cell>
          <cell r="D2383">
            <v>1998</v>
          </cell>
          <cell r="E2383">
            <v>131037</v>
          </cell>
          <cell r="F2383">
            <v>151216.70000000001</v>
          </cell>
        </row>
        <row r="2384">
          <cell r="A2384" t="str">
            <v>2819951999</v>
          </cell>
          <cell r="B2384">
            <v>28</v>
          </cell>
          <cell r="C2384">
            <v>1995</v>
          </cell>
          <cell r="D2384">
            <v>1999</v>
          </cell>
          <cell r="E2384">
            <v>317958</v>
          </cell>
          <cell r="F2384">
            <v>348799.93</v>
          </cell>
        </row>
        <row r="2385">
          <cell r="A2385" t="str">
            <v>2819952000</v>
          </cell>
          <cell r="B2385">
            <v>28</v>
          </cell>
          <cell r="C2385">
            <v>1995</v>
          </cell>
          <cell r="D2385">
            <v>2000</v>
          </cell>
          <cell r="E2385">
            <v>96</v>
          </cell>
          <cell r="F2385">
            <v>104.16</v>
          </cell>
        </row>
        <row r="2386">
          <cell r="A2386" t="str">
            <v>2819952001</v>
          </cell>
          <cell r="B2386">
            <v>28</v>
          </cell>
          <cell r="C2386">
            <v>1995</v>
          </cell>
          <cell r="D2386">
            <v>2001</v>
          </cell>
          <cell r="E2386">
            <v>274</v>
          </cell>
          <cell r="F2386">
            <v>294</v>
          </cell>
        </row>
        <row r="2387">
          <cell r="A2387" t="str">
            <v>2819952002</v>
          </cell>
          <cell r="B2387">
            <v>28</v>
          </cell>
          <cell r="C2387">
            <v>1995</v>
          </cell>
          <cell r="D2387">
            <v>2002</v>
          </cell>
          <cell r="E2387">
            <v>702723</v>
          </cell>
          <cell r="F2387">
            <v>713966.57</v>
          </cell>
        </row>
        <row r="2388">
          <cell r="A2388" t="str">
            <v>281996.</v>
          </cell>
          <cell r="B2388">
            <v>28</v>
          </cell>
          <cell r="C2388">
            <v>1996</v>
          </cell>
          <cell r="D2388" t="str">
            <v>.</v>
          </cell>
          <cell r="E2388" t="str">
            <v>.</v>
          </cell>
          <cell r="F2388" t="str">
            <v>.</v>
          </cell>
        </row>
        <row r="2389">
          <cell r="A2389" t="str">
            <v>2819961996</v>
          </cell>
          <cell r="B2389">
            <v>28</v>
          </cell>
          <cell r="C2389">
            <v>1996</v>
          </cell>
          <cell r="D2389">
            <v>1996</v>
          </cell>
          <cell r="E2389">
            <v>2044</v>
          </cell>
          <cell r="F2389">
            <v>2710.34</v>
          </cell>
        </row>
        <row r="2390">
          <cell r="A2390" t="str">
            <v>2819961997</v>
          </cell>
          <cell r="B2390">
            <v>28</v>
          </cell>
          <cell r="C2390">
            <v>1996</v>
          </cell>
          <cell r="D2390">
            <v>1997</v>
          </cell>
          <cell r="E2390">
            <v>9786</v>
          </cell>
          <cell r="F2390">
            <v>11909.56</v>
          </cell>
        </row>
        <row r="2391">
          <cell r="A2391" t="str">
            <v>2819961998</v>
          </cell>
          <cell r="B2391">
            <v>28</v>
          </cell>
          <cell r="C2391">
            <v>1996</v>
          </cell>
          <cell r="D2391">
            <v>1998</v>
          </cell>
          <cell r="E2391">
            <v>1977</v>
          </cell>
          <cell r="F2391">
            <v>2281.46</v>
          </cell>
        </row>
        <row r="2392">
          <cell r="A2392" t="str">
            <v>2819961999</v>
          </cell>
          <cell r="B2392">
            <v>28</v>
          </cell>
          <cell r="C2392">
            <v>1996</v>
          </cell>
          <cell r="D2392">
            <v>1999</v>
          </cell>
          <cell r="E2392">
            <v>1348</v>
          </cell>
          <cell r="F2392">
            <v>1478.76</v>
          </cell>
        </row>
        <row r="2393">
          <cell r="A2393" t="str">
            <v>2819962000</v>
          </cell>
          <cell r="B2393">
            <v>28</v>
          </cell>
          <cell r="C2393">
            <v>1996</v>
          </cell>
          <cell r="D2393">
            <v>2000</v>
          </cell>
          <cell r="E2393">
            <v>242</v>
          </cell>
          <cell r="F2393">
            <v>262.57</v>
          </cell>
        </row>
        <row r="2394">
          <cell r="A2394" t="str">
            <v>2819962001</v>
          </cell>
          <cell r="B2394">
            <v>28</v>
          </cell>
          <cell r="C2394">
            <v>1996</v>
          </cell>
          <cell r="D2394">
            <v>2001</v>
          </cell>
          <cell r="E2394">
            <v>19146</v>
          </cell>
          <cell r="F2394">
            <v>20543.66</v>
          </cell>
        </row>
        <row r="2395">
          <cell r="A2395" t="str">
            <v>281997.</v>
          </cell>
          <cell r="B2395">
            <v>28</v>
          </cell>
          <cell r="C2395">
            <v>1997</v>
          </cell>
          <cell r="D2395" t="str">
            <v>.</v>
          </cell>
          <cell r="E2395" t="str">
            <v>.</v>
          </cell>
          <cell r="F2395" t="str">
            <v>.</v>
          </cell>
        </row>
        <row r="2396">
          <cell r="A2396" t="str">
            <v>2819971997</v>
          </cell>
          <cell r="B2396">
            <v>28</v>
          </cell>
          <cell r="C2396">
            <v>1997</v>
          </cell>
          <cell r="D2396">
            <v>1997</v>
          </cell>
          <cell r="E2396">
            <v>604</v>
          </cell>
          <cell r="F2396">
            <v>735.07</v>
          </cell>
        </row>
        <row r="2397">
          <cell r="A2397" t="str">
            <v>2819971998</v>
          </cell>
          <cell r="B2397">
            <v>28</v>
          </cell>
          <cell r="C2397">
            <v>1997</v>
          </cell>
          <cell r="D2397">
            <v>1998</v>
          </cell>
          <cell r="E2397">
            <v>8829</v>
          </cell>
          <cell r="F2397">
            <v>10188.67</v>
          </cell>
        </row>
        <row r="2398">
          <cell r="A2398" t="str">
            <v>2819971999</v>
          </cell>
          <cell r="B2398">
            <v>28</v>
          </cell>
          <cell r="C2398">
            <v>1997</v>
          </cell>
          <cell r="D2398">
            <v>1999</v>
          </cell>
          <cell r="E2398">
            <v>8296</v>
          </cell>
          <cell r="F2398">
            <v>9100.7099999999991</v>
          </cell>
        </row>
        <row r="2399">
          <cell r="A2399" t="str">
            <v>2819972000</v>
          </cell>
          <cell r="B2399">
            <v>28</v>
          </cell>
          <cell r="C2399">
            <v>1997</v>
          </cell>
          <cell r="D2399">
            <v>2000</v>
          </cell>
          <cell r="E2399">
            <v>16000</v>
          </cell>
          <cell r="F2399">
            <v>17360</v>
          </cell>
        </row>
        <row r="2400">
          <cell r="A2400" t="str">
            <v>2819972001</v>
          </cell>
          <cell r="B2400">
            <v>28</v>
          </cell>
          <cell r="C2400">
            <v>1997</v>
          </cell>
          <cell r="D2400">
            <v>2001</v>
          </cell>
          <cell r="E2400">
            <v>8500</v>
          </cell>
          <cell r="F2400">
            <v>9120.5</v>
          </cell>
        </row>
        <row r="2401">
          <cell r="A2401" t="str">
            <v>281998.</v>
          </cell>
          <cell r="B2401">
            <v>28</v>
          </cell>
          <cell r="C2401">
            <v>1998</v>
          </cell>
          <cell r="D2401" t="str">
            <v>.</v>
          </cell>
          <cell r="E2401" t="str">
            <v>.</v>
          </cell>
          <cell r="F2401" t="str">
            <v>.</v>
          </cell>
        </row>
        <row r="2402">
          <cell r="A2402" t="str">
            <v>2819981998</v>
          </cell>
          <cell r="B2402">
            <v>28</v>
          </cell>
          <cell r="C2402">
            <v>1998</v>
          </cell>
          <cell r="D2402">
            <v>1998</v>
          </cell>
          <cell r="E2402">
            <v>1290</v>
          </cell>
          <cell r="F2402">
            <v>1488.66</v>
          </cell>
        </row>
        <row r="2403">
          <cell r="A2403" t="str">
            <v>2819981999</v>
          </cell>
          <cell r="B2403">
            <v>28</v>
          </cell>
          <cell r="C2403">
            <v>1998</v>
          </cell>
          <cell r="D2403">
            <v>1999</v>
          </cell>
          <cell r="E2403">
            <v>41472</v>
          </cell>
          <cell r="F2403">
            <v>45494.78</v>
          </cell>
        </row>
        <row r="2404">
          <cell r="A2404" t="str">
            <v>2819982000</v>
          </cell>
          <cell r="B2404">
            <v>28</v>
          </cell>
          <cell r="C2404">
            <v>1998</v>
          </cell>
          <cell r="D2404">
            <v>2000</v>
          </cell>
          <cell r="E2404">
            <v>3951</v>
          </cell>
          <cell r="F2404">
            <v>4286.83</v>
          </cell>
        </row>
        <row r="2405">
          <cell r="A2405" t="str">
            <v>2819982001</v>
          </cell>
          <cell r="B2405">
            <v>28</v>
          </cell>
          <cell r="C2405">
            <v>1998</v>
          </cell>
          <cell r="D2405">
            <v>2001</v>
          </cell>
          <cell r="E2405">
            <v>19290</v>
          </cell>
          <cell r="F2405">
            <v>20698.169999999998</v>
          </cell>
        </row>
        <row r="2406">
          <cell r="A2406" t="str">
            <v>2819982002</v>
          </cell>
          <cell r="B2406">
            <v>28</v>
          </cell>
          <cell r="C2406">
            <v>1998</v>
          </cell>
          <cell r="D2406">
            <v>2002</v>
          </cell>
          <cell r="E2406">
            <v>991</v>
          </cell>
          <cell r="F2406">
            <v>1006.86</v>
          </cell>
        </row>
        <row r="2407">
          <cell r="A2407" t="str">
            <v>281999.</v>
          </cell>
          <cell r="B2407">
            <v>28</v>
          </cell>
          <cell r="C2407">
            <v>1999</v>
          </cell>
          <cell r="D2407" t="str">
            <v>.</v>
          </cell>
          <cell r="E2407" t="str">
            <v>.</v>
          </cell>
          <cell r="F2407" t="str">
            <v>.</v>
          </cell>
        </row>
        <row r="2408">
          <cell r="A2408" t="str">
            <v>2819991999</v>
          </cell>
          <cell r="B2408">
            <v>28</v>
          </cell>
          <cell r="C2408">
            <v>1999</v>
          </cell>
          <cell r="D2408">
            <v>1999</v>
          </cell>
          <cell r="E2408">
            <v>4808</v>
          </cell>
          <cell r="F2408">
            <v>5274.38</v>
          </cell>
        </row>
        <row r="2409">
          <cell r="A2409" t="str">
            <v>2819992000</v>
          </cell>
          <cell r="B2409">
            <v>28</v>
          </cell>
          <cell r="C2409">
            <v>1999</v>
          </cell>
          <cell r="D2409">
            <v>2000</v>
          </cell>
          <cell r="E2409">
            <v>19628</v>
          </cell>
          <cell r="F2409">
            <v>21296.38</v>
          </cell>
        </row>
        <row r="2410">
          <cell r="A2410" t="str">
            <v>2819992001</v>
          </cell>
          <cell r="B2410">
            <v>28</v>
          </cell>
          <cell r="C2410">
            <v>1999</v>
          </cell>
          <cell r="D2410">
            <v>2001</v>
          </cell>
          <cell r="E2410">
            <v>44209</v>
          </cell>
          <cell r="F2410">
            <v>47436.26</v>
          </cell>
        </row>
        <row r="2411">
          <cell r="A2411" t="str">
            <v>2819992002</v>
          </cell>
          <cell r="B2411">
            <v>28</v>
          </cell>
          <cell r="C2411">
            <v>1999</v>
          </cell>
          <cell r="D2411">
            <v>2002</v>
          </cell>
          <cell r="E2411">
            <v>8699</v>
          </cell>
          <cell r="F2411">
            <v>8838.18</v>
          </cell>
        </row>
        <row r="2412">
          <cell r="A2412" t="str">
            <v>2820002000</v>
          </cell>
          <cell r="B2412">
            <v>28</v>
          </cell>
          <cell r="C2412">
            <v>2000</v>
          </cell>
          <cell r="D2412">
            <v>2000</v>
          </cell>
          <cell r="E2412">
            <v>1877</v>
          </cell>
          <cell r="F2412">
            <v>2036.55</v>
          </cell>
        </row>
        <row r="2413">
          <cell r="A2413" t="str">
            <v>2820002001</v>
          </cell>
          <cell r="B2413">
            <v>28</v>
          </cell>
          <cell r="C2413">
            <v>2000</v>
          </cell>
          <cell r="D2413">
            <v>2001</v>
          </cell>
          <cell r="E2413">
            <v>10500</v>
          </cell>
          <cell r="F2413">
            <v>11266.5</v>
          </cell>
        </row>
        <row r="2414">
          <cell r="A2414" t="str">
            <v>2820002002</v>
          </cell>
          <cell r="B2414">
            <v>28</v>
          </cell>
          <cell r="C2414">
            <v>2000</v>
          </cell>
          <cell r="D2414">
            <v>2002</v>
          </cell>
          <cell r="E2414">
            <v>12000</v>
          </cell>
          <cell r="F2414">
            <v>12192</v>
          </cell>
        </row>
        <row r="2415">
          <cell r="A2415" t="str">
            <v>301977.</v>
          </cell>
          <cell r="B2415">
            <v>30</v>
          </cell>
          <cell r="C2415">
            <v>1977</v>
          </cell>
          <cell r="D2415" t="str">
            <v>.</v>
          </cell>
          <cell r="E2415" t="str">
            <v>.</v>
          </cell>
          <cell r="F2415" t="str">
            <v>.</v>
          </cell>
        </row>
        <row r="2416">
          <cell r="A2416" t="str">
            <v>3019771976</v>
          </cell>
          <cell r="B2416">
            <v>30</v>
          </cell>
          <cell r="C2416">
            <v>1977</v>
          </cell>
          <cell r="D2416">
            <v>1976</v>
          </cell>
          <cell r="E2416">
            <v>6.58</v>
          </cell>
          <cell r="F2416">
            <v>6.58</v>
          </cell>
        </row>
        <row r="2417">
          <cell r="A2417" t="str">
            <v>3019771977</v>
          </cell>
          <cell r="B2417">
            <v>30</v>
          </cell>
          <cell r="C2417">
            <v>1977</v>
          </cell>
          <cell r="D2417">
            <v>1977</v>
          </cell>
          <cell r="E2417">
            <v>300.82</v>
          </cell>
          <cell r="F2417">
            <v>3292873.19</v>
          </cell>
        </row>
        <row r="2418">
          <cell r="A2418" t="str">
            <v>3019771978</v>
          </cell>
          <cell r="B2418">
            <v>30</v>
          </cell>
          <cell r="C2418">
            <v>1977</v>
          </cell>
          <cell r="D2418">
            <v>1978</v>
          </cell>
          <cell r="E2418">
            <v>1158.08</v>
          </cell>
          <cell r="F2418">
            <v>8417791.6799999997</v>
          </cell>
        </row>
        <row r="2419">
          <cell r="A2419" t="str">
            <v>3019771979</v>
          </cell>
          <cell r="B2419">
            <v>30</v>
          </cell>
          <cell r="C2419">
            <v>1977</v>
          </cell>
          <cell r="D2419">
            <v>1979</v>
          </cell>
          <cell r="E2419">
            <v>2906.97</v>
          </cell>
          <cell r="F2419">
            <v>11851295.18</v>
          </cell>
        </row>
        <row r="2420">
          <cell r="A2420" t="str">
            <v>3019771980</v>
          </cell>
          <cell r="B2420">
            <v>30</v>
          </cell>
          <cell r="C2420">
            <v>1977</v>
          </cell>
          <cell r="D2420">
            <v>1980</v>
          </cell>
          <cell r="E2420">
            <v>5331.97</v>
          </cell>
          <cell r="F2420">
            <v>9409503.4100000001</v>
          </cell>
        </row>
        <row r="2421">
          <cell r="A2421" t="str">
            <v>3019771981</v>
          </cell>
          <cell r="B2421">
            <v>30</v>
          </cell>
          <cell r="C2421">
            <v>1977</v>
          </cell>
          <cell r="D2421">
            <v>1981</v>
          </cell>
          <cell r="E2421">
            <v>8834.6</v>
          </cell>
          <cell r="F2421">
            <v>7191284.8899999997</v>
          </cell>
        </row>
        <row r="2422">
          <cell r="A2422" t="str">
            <v>3019771982</v>
          </cell>
          <cell r="B2422">
            <v>30</v>
          </cell>
          <cell r="C2422">
            <v>1977</v>
          </cell>
          <cell r="D2422">
            <v>1982</v>
          </cell>
          <cell r="E2422">
            <v>13743.97</v>
          </cell>
          <cell r="F2422">
            <v>5077338.63</v>
          </cell>
        </row>
        <row r="2423">
          <cell r="A2423" t="str">
            <v>3019771983</v>
          </cell>
          <cell r="B2423">
            <v>30</v>
          </cell>
          <cell r="C2423">
            <v>1977</v>
          </cell>
          <cell r="D2423">
            <v>1983</v>
          </cell>
          <cell r="E2423">
            <v>21512.23</v>
          </cell>
          <cell r="F2423">
            <v>3235052.17</v>
          </cell>
        </row>
        <row r="2424">
          <cell r="A2424" t="str">
            <v>3019771984</v>
          </cell>
          <cell r="B2424">
            <v>30</v>
          </cell>
          <cell r="C2424">
            <v>1977</v>
          </cell>
          <cell r="D2424">
            <v>1984</v>
          </cell>
          <cell r="E2424">
            <v>98185.94</v>
          </cell>
          <cell r="F2424">
            <v>3116225.36</v>
          </cell>
        </row>
        <row r="2425">
          <cell r="A2425" t="str">
            <v>3019771985</v>
          </cell>
          <cell r="B2425">
            <v>30</v>
          </cell>
          <cell r="C2425">
            <v>1977</v>
          </cell>
          <cell r="D2425">
            <v>1985</v>
          </cell>
          <cell r="E2425">
            <v>105399.51</v>
          </cell>
          <cell r="F2425">
            <v>826648.36</v>
          </cell>
        </row>
        <row r="2426">
          <cell r="A2426" t="str">
            <v>3019771986</v>
          </cell>
          <cell r="B2426">
            <v>30</v>
          </cell>
          <cell r="C2426">
            <v>1977</v>
          </cell>
          <cell r="D2426">
            <v>1986</v>
          </cell>
          <cell r="E2426">
            <v>204118</v>
          </cell>
          <cell r="F2426">
            <v>1081008.93</v>
          </cell>
        </row>
        <row r="2427">
          <cell r="A2427" t="str">
            <v>3019771987</v>
          </cell>
          <cell r="B2427">
            <v>30</v>
          </cell>
          <cell r="C2427">
            <v>1977</v>
          </cell>
          <cell r="D2427">
            <v>1987</v>
          </cell>
          <cell r="E2427">
            <v>644248</v>
          </cell>
          <cell r="F2427">
            <v>2846931.91</v>
          </cell>
        </row>
        <row r="2428">
          <cell r="A2428" t="str">
            <v>3019771988</v>
          </cell>
          <cell r="B2428">
            <v>30</v>
          </cell>
          <cell r="C2428">
            <v>1977</v>
          </cell>
          <cell r="D2428">
            <v>1988</v>
          </cell>
          <cell r="E2428">
            <v>465010</v>
          </cell>
          <cell r="F2428">
            <v>1766572.99</v>
          </cell>
        </row>
        <row r="2429">
          <cell r="A2429" t="str">
            <v>3019771989</v>
          </cell>
          <cell r="B2429">
            <v>30</v>
          </cell>
          <cell r="C2429">
            <v>1977</v>
          </cell>
          <cell r="D2429">
            <v>1989</v>
          </cell>
          <cell r="E2429">
            <v>78092</v>
          </cell>
          <cell r="F2429">
            <v>246848.81</v>
          </cell>
        </row>
        <row r="2430">
          <cell r="A2430" t="str">
            <v>3019771990</v>
          </cell>
          <cell r="B2430">
            <v>30</v>
          </cell>
          <cell r="C2430">
            <v>1977</v>
          </cell>
          <cell r="D2430">
            <v>1990</v>
          </cell>
          <cell r="E2430">
            <v>1275</v>
          </cell>
          <cell r="F2430">
            <v>3439.95</v>
          </cell>
        </row>
        <row r="2431">
          <cell r="A2431" t="str">
            <v>3019771991</v>
          </cell>
          <cell r="B2431">
            <v>30</v>
          </cell>
          <cell r="C2431">
            <v>1977</v>
          </cell>
          <cell r="D2431">
            <v>1991</v>
          </cell>
          <cell r="E2431">
            <v>11545</v>
          </cell>
          <cell r="F2431">
            <v>26172.52</v>
          </cell>
        </row>
        <row r="2432">
          <cell r="A2432" t="str">
            <v>3019771992</v>
          </cell>
          <cell r="B2432">
            <v>30</v>
          </cell>
          <cell r="C2432">
            <v>1977</v>
          </cell>
          <cell r="D2432">
            <v>1992</v>
          </cell>
          <cell r="E2432">
            <v>45341</v>
          </cell>
          <cell r="F2432">
            <v>91815.52</v>
          </cell>
        </row>
        <row r="2433">
          <cell r="A2433" t="str">
            <v>3019771993</v>
          </cell>
          <cell r="B2433">
            <v>30</v>
          </cell>
          <cell r="C2433">
            <v>1977</v>
          </cell>
          <cell r="D2433">
            <v>1993</v>
          </cell>
          <cell r="E2433">
            <v>136648</v>
          </cell>
          <cell r="F2433">
            <v>249382.6</v>
          </cell>
        </row>
        <row r="2434">
          <cell r="A2434" t="str">
            <v>3019771994</v>
          </cell>
          <cell r="B2434">
            <v>30</v>
          </cell>
          <cell r="C2434">
            <v>1977</v>
          </cell>
          <cell r="D2434">
            <v>1994</v>
          </cell>
          <cell r="E2434">
            <v>-33</v>
          </cell>
          <cell r="F2434">
            <v>-53.63</v>
          </cell>
        </row>
        <row r="2435">
          <cell r="A2435" t="str">
            <v>301978.</v>
          </cell>
          <cell r="B2435">
            <v>30</v>
          </cell>
          <cell r="C2435">
            <v>1978</v>
          </cell>
          <cell r="D2435" t="str">
            <v>.</v>
          </cell>
          <cell r="E2435" t="str">
            <v>.</v>
          </cell>
          <cell r="F2435" t="str">
            <v>.</v>
          </cell>
        </row>
        <row r="2436">
          <cell r="A2436" t="str">
            <v>3019781978</v>
          </cell>
          <cell r="B2436">
            <v>30</v>
          </cell>
          <cell r="C2436">
            <v>1978</v>
          </cell>
          <cell r="D2436">
            <v>1978</v>
          </cell>
          <cell r="E2436">
            <v>233.34</v>
          </cell>
          <cell r="F2436">
            <v>1696089.66</v>
          </cell>
        </row>
        <row r="2437">
          <cell r="A2437" t="str">
            <v>3019781979</v>
          </cell>
          <cell r="B2437">
            <v>30</v>
          </cell>
          <cell r="C2437">
            <v>1978</v>
          </cell>
          <cell r="D2437">
            <v>1979</v>
          </cell>
          <cell r="E2437">
            <v>1137.06</v>
          </cell>
          <cell r="F2437">
            <v>4635628.75</v>
          </cell>
        </row>
        <row r="2438">
          <cell r="A2438" t="str">
            <v>3019781980</v>
          </cell>
          <cell r="B2438">
            <v>30</v>
          </cell>
          <cell r="C2438">
            <v>1978</v>
          </cell>
          <cell r="D2438">
            <v>1980</v>
          </cell>
          <cell r="E2438">
            <v>3628.69</v>
          </cell>
          <cell r="F2438">
            <v>6403668.9900000002</v>
          </cell>
        </row>
        <row r="2439">
          <cell r="A2439" t="str">
            <v>3019781981</v>
          </cell>
          <cell r="B2439">
            <v>30</v>
          </cell>
          <cell r="C2439">
            <v>1978</v>
          </cell>
          <cell r="D2439">
            <v>1981</v>
          </cell>
          <cell r="E2439">
            <v>7768.4</v>
          </cell>
          <cell r="F2439">
            <v>6323407.6799999997</v>
          </cell>
        </row>
        <row r="2440">
          <cell r="A2440" t="str">
            <v>3019781982</v>
          </cell>
          <cell r="B2440">
            <v>30</v>
          </cell>
          <cell r="C2440">
            <v>1978</v>
          </cell>
          <cell r="D2440">
            <v>1982</v>
          </cell>
          <cell r="E2440">
            <v>14483.61</v>
          </cell>
          <cell r="F2440">
            <v>5350578.66</v>
          </cell>
        </row>
        <row r="2441">
          <cell r="A2441" t="str">
            <v>3019781983</v>
          </cell>
          <cell r="B2441">
            <v>30</v>
          </cell>
          <cell r="C2441">
            <v>1978</v>
          </cell>
          <cell r="D2441">
            <v>1983</v>
          </cell>
          <cell r="E2441">
            <v>19838.66</v>
          </cell>
          <cell r="F2441">
            <v>2983377.37</v>
          </cell>
        </row>
        <row r="2442">
          <cell r="A2442" t="str">
            <v>3019781984</v>
          </cell>
          <cell r="B2442">
            <v>30</v>
          </cell>
          <cell r="C2442">
            <v>1978</v>
          </cell>
          <cell r="D2442">
            <v>1984</v>
          </cell>
          <cell r="E2442">
            <v>77653.39</v>
          </cell>
          <cell r="F2442">
            <v>2464563.29</v>
          </cell>
        </row>
        <row r="2443">
          <cell r="A2443" t="str">
            <v>3019781985</v>
          </cell>
          <cell r="B2443">
            <v>30</v>
          </cell>
          <cell r="C2443">
            <v>1978</v>
          </cell>
          <cell r="D2443">
            <v>1985</v>
          </cell>
          <cell r="E2443">
            <v>259551.29</v>
          </cell>
          <cell r="F2443">
            <v>2035660.77</v>
          </cell>
        </row>
        <row r="2444">
          <cell r="A2444" t="str">
            <v>3019781986</v>
          </cell>
          <cell r="B2444">
            <v>30</v>
          </cell>
          <cell r="C2444">
            <v>1978</v>
          </cell>
          <cell r="D2444">
            <v>1986</v>
          </cell>
          <cell r="E2444">
            <v>752045</v>
          </cell>
          <cell r="F2444">
            <v>3982830.32</v>
          </cell>
        </row>
        <row r="2445">
          <cell r="A2445" t="str">
            <v>3019781987</v>
          </cell>
          <cell r="B2445">
            <v>30</v>
          </cell>
          <cell r="C2445">
            <v>1978</v>
          </cell>
          <cell r="D2445">
            <v>1987</v>
          </cell>
          <cell r="E2445">
            <v>1139060</v>
          </cell>
          <cell r="F2445">
            <v>5033506.1399999997</v>
          </cell>
        </row>
        <row r="2446">
          <cell r="A2446" t="str">
            <v>3019781988</v>
          </cell>
          <cell r="B2446">
            <v>30</v>
          </cell>
          <cell r="C2446">
            <v>1978</v>
          </cell>
          <cell r="D2446">
            <v>1988</v>
          </cell>
          <cell r="E2446">
            <v>245546</v>
          </cell>
          <cell r="F2446">
            <v>932829.25</v>
          </cell>
        </row>
        <row r="2447">
          <cell r="A2447" t="str">
            <v>3019781989</v>
          </cell>
          <cell r="B2447">
            <v>30</v>
          </cell>
          <cell r="C2447">
            <v>1978</v>
          </cell>
          <cell r="D2447">
            <v>1989</v>
          </cell>
          <cell r="E2447">
            <v>617674</v>
          </cell>
          <cell r="F2447">
            <v>1952467.51</v>
          </cell>
        </row>
        <row r="2448">
          <cell r="A2448" t="str">
            <v>3019781990</v>
          </cell>
          <cell r="B2448">
            <v>30</v>
          </cell>
          <cell r="C2448">
            <v>1978</v>
          </cell>
          <cell r="D2448">
            <v>1990</v>
          </cell>
          <cell r="E2448">
            <v>3308</v>
          </cell>
          <cell r="F2448">
            <v>8924.98</v>
          </cell>
        </row>
        <row r="2449">
          <cell r="A2449" t="str">
            <v>3019781991</v>
          </cell>
          <cell r="B2449">
            <v>30</v>
          </cell>
          <cell r="C2449">
            <v>1978</v>
          </cell>
          <cell r="D2449">
            <v>1991</v>
          </cell>
          <cell r="E2449">
            <v>51825</v>
          </cell>
          <cell r="F2449">
            <v>117487.27</v>
          </cell>
        </row>
        <row r="2450">
          <cell r="A2450" t="str">
            <v>3019781993</v>
          </cell>
          <cell r="B2450">
            <v>30</v>
          </cell>
          <cell r="C2450">
            <v>1978</v>
          </cell>
          <cell r="D2450">
            <v>1993</v>
          </cell>
          <cell r="E2450">
            <v>18623</v>
          </cell>
          <cell r="F2450">
            <v>33986.980000000003</v>
          </cell>
        </row>
        <row r="2451">
          <cell r="A2451" t="str">
            <v>3019781996</v>
          </cell>
          <cell r="B2451">
            <v>30</v>
          </cell>
          <cell r="C2451">
            <v>1978</v>
          </cell>
          <cell r="D2451">
            <v>1996</v>
          </cell>
          <cell r="E2451">
            <v>57255</v>
          </cell>
          <cell r="F2451">
            <v>75920.13</v>
          </cell>
        </row>
        <row r="2452">
          <cell r="A2452" t="str">
            <v>301979.</v>
          </cell>
          <cell r="B2452">
            <v>30</v>
          </cell>
          <cell r="C2452">
            <v>1979</v>
          </cell>
          <cell r="D2452" t="str">
            <v>.</v>
          </cell>
          <cell r="E2452" t="str">
            <v>.</v>
          </cell>
          <cell r="F2452" t="str">
            <v>.</v>
          </cell>
        </row>
        <row r="2453">
          <cell r="A2453" t="str">
            <v>3019791979</v>
          </cell>
          <cell r="B2453">
            <v>30</v>
          </cell>
          <cell r="C2453">
            <v>1979</v>
          </cell>
          <cell r="D2453">
            <v>1979</v>
          </cell>
          <cell r="E2453">
            <v>318.68</v>
          </cell>
          <cell r="F2453">
            <v>1299212.1499999999</v>
          </cell>
        </row>
        <row r="2454">
          <cell r="A2454" t="str">
            <v>3019791980</v>
          </cell>
          <cell r="B2454">
            <v>30</v>
          </cell>
          <cell r="C2454">
            <v>1979</v>
          </cell>
          <cell r="D2454">
            <v>1980</v>
          </cell>
          <cell r="E2454">
            <v>2811.35</v>
          </cell>
          <cell r="F2454">
            <v>4961282.12</v>
          </cell>
        </row>
        <row r="2455">
          <cell r="A2455" t="str">
            <v>3019791981</v>
          </cell>
          <cell r="B2455">
            <v>30</v>
          </cell>
          <cell r="C2455">
            <v>1979</v>
          </cell>
          <cell r="D2455">
            <v>1981</v>
          </cell>
          <cell r="E2455">
            <v>7006.14</v>
          </cell>
          <cell r="F2455">
            <v>5702934.9000000004</v>
          </cell>
        </row>
        <row r="2456">
          <cell r="A2456" t="str">
            <v>3019791982</v>
          </cell>
          <cell r="B2456">
            <v>30</v>
          </cell>
          <cell r="C2456">
            <v>1979</v>
          </cell>
          <cell r="D2456">
            <v>1982</v>
          </cell>
          <cell r="E2456">
            <v>10567.34</v>
          </cell>
          <cell r="F2456">
            <v>3903818.44</v>
          </cell>
        </row>
        <row r="2457">
          <cell r="A2457" t="str">
            <v>3019791983</v>
          </cell>
          <cell r="B2457">
            <v>30</v>
          </cell>
          <cell r="C2457">
            <v>1979</v>
          </cell>
          <cell r="D2457">
            <v>1983</v>
          </cell>
          <cell r="E2457">
            <v>27106.67</v>
          </cell>
          <cell r="F2457">
            <v>4076355.25</v>
          </cell>
        </row>
        <row r="2458">
          <cell r="A2458" t="str">
            <v>3019791984</v>
          </cell>
          <cell r="B2458">
            <v>30</v>
          </cell>
          <cell r="C2458">
            <v>1979</v>
          </cell>
          <cell r="D2458">
            <v>1984</v>
          </cell>
          <cell r="E2458">
            <v>92554.19</v>
          </cell>
          <cell r="F2458">
            <v>2937484.88</v>
          </cell>
        </row>
        <row r="2459">
          <cell r="A2459" t="str">
            <v>3019791985</v>
          </cell>
          <cell r="B2459">
            <v>30</v>
          </cell>
          <cell r="C2459">
            <v>1979</v>
          </cell>
          <cell r="D2459">
            <v>1985</v>
          </cell>
          <cell r="E2459">
            <v>600067.30000000005</v>
          </cell>
          <cell r="F2459">
            <v>4706327.83</v>
          </cell>
        </row>
        <row r="2460">
          <cell r="A2460" t="str">
            <v>3019791986</v>
          </cell>
          <cell r="B2460">
            <v>30</v>
          </cell>
          <cell r="C2460">
            <v>1979</v>
          </cell>
          <cell r="D2460">
            <v>1986</v>
          </cell>
          <cell r="E2460">
            <v>398971</v>
          </cell>
          <cell r="F2460">
            <v>2112950.42</v>
          </cell>
        </row>
        <row r="2461">
          <cell r="A2461" t="str">
            <v>3019791987</v>
          </cell>
          <cell r="B2461">
            <v>30</v>
          </cell>
          <cell r="C2461">
            <v>1979</v>
          </cell>
          <cell r="D2461">
            <v>1987</v>
          </cell>
          <cell r="E2461">
            <v>714782</v>
          </cell>
          <cell r="F2461">
            <v>3158621.66</v>
          </cell>
        </row>
        <row r="2462">
          <cell r="A2462" t="str">
            <v>3019791988</v>
          </cell>
          <cell r="B2462">
            <v>30</v>
          </cell>
          <cell r="C2462">
            <v>1979</v>
          </cell>
          <cell r="D2462">
            <v>1988</v>
          </cell>
          <cell r="E2462">
            <v>91141</v>
          </cell>
          <cell r="F2462">
            <v>346244.66</v>
          </cell>
        </row>
        <row r="2463">
          <cell r="A2463" t="str">
            <v>3019791989</v>
          </cell>
          <cell r="B2463">
            <v>30</v>
          </cell>
          <cell r="C2463">
            <v>1979</v>
          </cell>
          <cell r="D2463">
            <v>1989</v>
          </cell>
          <cell r="E2463">
            <v>116701</v>
          </cell>
          <cell r="F2463">
            <v>368891.86</v>
          </cell>
        </row>
        <row r="2464">
          <cell r="A2464" t="str">
            <v>3019791990</v>
          </cell>
          <cell r="B2464">
            <v>30</v>
          </cell>
          <cell r="C2464">
            <v>1979</v>
          </cell>
          <cell r="D2464">
            <v>1990</v>
          </cell>
          <cell r="E2464">
            <v>50500</v>
          </cell>
          <cell r="F2464">
            <v>136249</v>
          </cell>
        </row>
        <row r="2465">
          <cell r="A2465" t="str">
            <v>3019791991</v>
          </cell>
          <cell r="B2465">
            <v>30</v>
          </cell>
          <cell r="C2465">
            <v>1979</v>
          </cell>
          <cell r="D2465">
            <v>1991</v>
          </cell>
          <cell r="E2465">
            <v>4464</v>
          </cell>
          <cell r="F2465">
            <v>10119.89</v>
          </cell>
        </row>
        <row r="2466">
          <cell r="A2466" t="str">
            <v>3019791992</v>
          </cell>
          <cell r="B2466">
            <v>30</v>
          </cell>
          <cell r="C2466">
            <v>1979</v>
          </cell>
          <cell r="D2466">
            <v>1992</v>
          </cell>
          <cell r="E2466">
            <v>11891</v>
          </cell>
          <cell r="F2466">
            <v>24079.279999999999</v>
          </cell>
        </row>
        <row r="2467">
          <cell r="A2467" t="str">
            <v>3019791993</v>
          </cell>
          <cell r="B2467">
            <v>30</v>
          </cell>
          <cell r="C2467">
            <v>1979</v>
          </cell>
          <cell r="D2467">
            <v>1993</v>
          </cell>
          <cell r="E2467">
            <v>1991616</v>
          </cell>
          <cell r="F2467">
            <v>3634699.2</v>
          </cell>
        </row>
        <row r="2468">
          <cell r="A2468" t="str">
            <v>3019791994</v>
          </cell>
          <cell r="B2468">
            <v>30</v>
          </cell>
          <cell r="C2468">
            <v>1979</v>
          </cell>
          <cell r="D2468">
            <v>1994</v>
          </cell>
          <cell r="E2468">
            <v>-660</v>
          </cell>
          <cell r="F2468">
            <v>-1072.5</v>
          </cell>
        </row>
        <row r="2469">
          <cell r="A2469" t="str">
            <v>3019791995</v>
          </cell>
          <cell r="B2469">
            <v>30</v>
          </cell>
          <cell r="C2469">
            <v>1979</v>
          </cell>
          <cell r="D2469">
            <v>1995</v>
          </cell>
          <cell r="E2469">
            <v>276</v>
          </cell>
          <cell r="F2469">
            <v>407.65</v>
          </cell>
        </row>
        <row r="2470">
          <cell r="A2470" t="str">
            <v>3019791996</v>
          </cell>
          <cell r="B2470">
            <v>30</v>
          </cell>
          <cell r="C2470">
            <v>1979</v>
          </cell>
          <cell r="D2470">
            <v>1996</v>
          </cell>
          <cell r="E2470">
            <v>-264681</v>
          </cell>
          <cell r="F2470">
            <v>-350967.01</v>
          </cell>
        </row>
        <row r="2471">
          <cell r="A2471" t="str">
            <v>3019791997</v>
          </cell>
          <cell r="B2471">
            <v>30</v>
          </cell>
          <cell r="C2471">
            <v>1979</v>
          </cell>
          <cell r="D2471">
            <v>1997</v>
          </cell>
          <cell r="E2471">
            <v>-18987</v>
          </cell>
          <cell r="F2471">
            <v>-23107.18</v>
          </cell>
        </row>
        <row r="2472">
          <cell r="A2472" t="str">
            <v>301980.</v>
          </cell>
          <cell r="B2472">
            <v>30</v>
          </cell>
          <cell r="C2472">
            <v>1980</v>
          </cell>
          <cell r="D2472" t="str">
            <v>.</v>
          </cell>
          <cell r="E2472" t="str">
            <v>.</v>
          </cell>
          <cell r="F2472" t="str">
            <v>.</v>
          </cell>
        </row>
        <row r="2473">
          <cell r="A2473" t="str">
            <v>3019801980</v>
          </cell>
          <cell r="B2473">
            <v>30</v>
          </cell>
          <cell r="C2473">
            <v>1980</v>
          </cell>
          <cell r="D2473">
            <v>1980</v>
          </cell>
          <cell r="E2473">
            <v>761.77</v>
          </cell>
          <cell r="F2473">
            <v>1344320.66</v>
          </cell>
        </row>
        <row r="2474">
          <cell r="A2474" t="str">
            <v>3019801981</v>
          </cell>
          <cell r="B2474">
            <v>30</v>
          </cell>
          <cell r="C2474">
            <v>1980</v>
          </cell>
          <cell r="D2474">
            <v>1981</v>
          </cell>
          <cell r="E2474">
            <v>7132.96</v>
          </cell>
          <cell r="F2474">
            <v>5806165.2400000002</v>
          </cell>
        </row>
        <row r="2475">
          <cell r="A2475" t="str">
            <v>3019801982</v>
          </cell>
          <cell r="B2475">
            <v>30</v>
          </cell>
          <cell r="C2475">
            <v>1980</v>
          </cell>
          <cell r="D2475">
            <v>1982</v>
          </cell>
          <cell r="E2475">
            <v>17641.77</v>
          </cell>
          <cell r="F2475">
            <v>6517275.5999999996</v>
          </cell>
        </row>
        <row r="2476">
          <cell r="A2476" t="str">
            <v>3019801983</v>
          </cell>
          <cell r="B2476">
            <v>30</v>
          </cell>
          <cell r="C2476">
            <v>1980</v>
          </cell>
          <cell r="D2476">
            <v>1983</v>
          </cell>
          <cell r="E2476">
            <v>30684.799999999999</v>
          </cell>
          <cell r="F2476">
            <v>4614441.59</v>
          </cell>
        </row>
        <row r="2477">
          <cell r="A2477" t="str">
            <v>3019801984</v>
          </cell>
          <cell r="B2477">
            <v>30</v>
          </cell>
          <cell r="C2477">
            <v>1980</v>
          </cell>
          <cell r="D2477">
            <v>1984</v>
          </cell>
          <cell r="E2477">
            <v>89658.1</v>
          </cell>
          <cell r="F2477">
            <v>2845568.78</v>
          </cell>
        </row>
        <row r="2478">
          <cell r="A2478" t="str">
            <v>3019801985</v>
          </cell>
          <cell r="B2478">
            <v>30</v>
          </cell>
          <cell r="C2478">
            <v>1980</v>
          </cell>
          <cell r="D2478">
            <v>1985</v>
          </cell>
          <cell r="E2478">
            <v>412691.49</v>
          </cell>
          <cell r="F2478">
            <v>3236739.36</v>
          </cell>
        </row>
        <row r="2479">
          <cell r="A2479" t="str">
            <v>3019801986</v>
          </cell>
          <cell r="B2479">
            <v>30</v>
          </cell>
          <cell r="C2479">
            <v>1980</v>
          </cell>
          <cell r="D2479">
            <v>1986</v>
          </cell>
          <cell r="E2479">
            <v>619133</v>
          </cell>
          <cell r="F2479">
            <v>3278928.37</v>
          </cell>
        </row>
        <row r="2480">
          <cell r="A2480" t="str">
            <v>3019801987</v>
          </cell>
          <cell r="B2480">
            <v>30</v>
          </cell>
          <cell r="C2480">
            <v>1980</v>
          </cell>
          <cell r="D2480">
            <v>1987</v>
          </cell>
          <cell r="E2480">
            <v>314910</v>
          </cell>
          <cell r="F2480">
            <v>1391587.29</v>
          </cell>
        </row>
        <row r="2481">
          <cell r="A2481" t="str">
            <v>3019801988</v>
          </cell>
          <cell r="B2481">
            <v>30</v>
          </cell>
          <cell r="C2481">
            <v>1980</v>
          </cell>
          <cell r="D2481">
            <v>1988</v>
          </cell>
          <cell r="E2481">
            <v>179305</v>
          </cell>
          <cell r="F2481">
            <v>681179.69</v>
          </cell>
        </row>
        <row r="2482">
          <cell r="A2482" t="str">
            <v>3019801989</v>
          </cell>
          <cell r="B2482">
            <v>30</v>
          </cell>
          <cell r="C2482">
            <v>1980</v>
          </cell>
          <cell r="D2482">
            <v>1989</v>
          </cell>
          <cell r="E2482">
            <v>185992</v>
          </cell>
          <cell r="F2482">
            <v>587920.71</v>
          </cell>
        </row>
        <row r="2483">
          <cell r="A2483" t="str">
            <v>3019801990</v>
          </cell>
          <cell r="B2483">
            <v>30</v>
          </cell>
          <cell r="C2483">
            <v>1980</v>
          </cell>
          <cell r="D2483">
            <v>1990</v>
          </cell>
          <cell r="E2483">
            <v>369163</v>
          </cell>
          <cell r="F2483">
            <v>996001.77</v>
          </cell>
        </row>
        <row r="2484">
          <cell r="A2484" t="str">
            <v>3019801991</v>
          </cell>
          <cell r="B2484">
            <v>30</v>
          </cell>
          <cell r="C2484">
            <v>1980</v>
          </cell>
          <cell r="D2484">
            <v>1991</v>
          </cell>
          <cell r="E2484">
            <v>289766</v>
          </cell>
          <cell r="F2484">
            <v>656899.52</v>
          </cell>
        </row>
        <row r="2485">
          <cell r="A2485" t="str">
            <v>3019801992</v>
          </cell>
          <cell r="B2485">
            <v>30</v>
          </cell>
          <cell r="C2485">
            <v>1980</v>
          </cell>
          <cell r="D2485">
            <v>1992</v>
          </cell>
          <cell r="E2485">
            <v>19682</v>
          </cell>
          <cell r="F2485">
            <v>39856.050000000003</v>
          </cell>
        </row>
        <row r="2486">
          <cell r="A2486" t="str">
            <v>3019801993</v>
          </cell>
          <cell r="B2486">
            <v>30</v>
          </cell>
          <cell r="C2486">
            <v>1980</v>
          </cell>
          <cell r="D2486">
            <v>1993</v>
          </cell>
          <cell r="E2486">
            <v>99788</v>
          </cell>
          <cell r="F2486">
            <v>182113.1</v>
          </cell>
        </row>
        <row r="2487">
          <cell r="A2487" t="str">
            <v>3019801994</v>
          </cell>
          <cell r="B2487">
            <v>30</v>
          </cell>
          <cell r="C2487">
            <v>1980</v>
          </cell>
          <cell r="D2487">
            <v>1994</v>
          </cell>
          <cell r="E2487">
            <v>5808</v>
          </cell>
          <cell r="F2487">
            <v>9438</v>
          </cell>
        </row>
        <row r="2488">
          <cell r="A2488" t="str">
            <v>3019801995</v>
          </cell>
          <cell r="B2488">
            <v>30</v>
          </cell>
          <cell r="C2488">
            <v>1980</v>
          </cell>
          <cell r="D2488">
            <v>1995</v>
          </cell>
          <cell r="E2488">
            <v>47863</v>
          </cell>
          <cell r="F2488">
            <v>70693.649999999994</v>
          </cell>
        </row>
        <row r="2489">
          <cell r="A2489" t="str">
            <v>3019801996</v>
          </cell>
          <cell r="B2489">
            <v>30</v>
          </cell>
          <cell r="C2489">
            <v>1980</v>
          </cell>
          <cell r="D2489">
            <v>1996</v>
          </cell>
          <cell r="E2489">
            <v>53701</v>
          </cell>
          <cell r="F2489">
            <v>71207.53</v>
          </cell>
        </row>
        <row r="2490">
          <cell r="A2490" t="str">
            <v>3019802002</v>
          </cell>
          <cell r="B2490">
            <v>30</v>
          </cell>
          <cell r="C2490">
            <v>1980</v>
          </cell>
          <cell r="D2490">
            <v>2002</v>
          </cell>
          <cell r="E2490">
            <v>-2600</v>
          </cell>
          <cell r="F2490">
            <v>-2641.6</v>
          </cell>
        </row>
        <row r="2491">
          <cell r="A2491" t="str">
            <v>301981.</v>
          </cell>
          <cell r="B2491">
            <v>30</v>
          </cell>
          <cell r="C2491">
            <v>1981</v>
          </cell>
          <cell r="D2491" t="str">
            <v>.</v>
          </cell>
          <cell r="E2491" t="str">
            <v>.</v>
          </cell>
          <cell r="F2491" t="str">
            <v>.</v>
          </cell>
        </row>
        <row r="2492">
          <cell r="A2492" t="str">
            <v>3019811981</v>
          </cell>
          <cell r="B2492">
            <v>30</v>
          </cell>
          <cell r="C2492">
            <v>1981</v>
          </cell>
          <cell r="D2492">
            <v>1981</v>
          </cell>
          <cell r="E2492">
            <v>1958.63</v>
          </cell>
          <cell r="F2492">
            <v>1594307.19</v>
          </cell>
        </row>
        <row r="2493">
          <cell r="A2493" t="str">
            <v>3019811982</v>
          </cell>
          <cell r="B2493">
            <v>30</v>
          </cell>
          <cell r="C2493">
            <v>1981</v>
          </cell>
          <cell r="D2493">
            <v>1982</v>
          </cell>
          <cell r="E2493">
            <v>14408.86</v>
          </cell>
          <cell r="F2493">
            <v>5322964.29</v>
          </cell>
        </row>
        <row r="2494">
          <cell r="A2494" t="str">
            <v>3019811983</v>
          </cell>
          <cell r="B2494">
            <v>30</v>
          </cell>
          <cell r="C2494">
            <v>1981</v>
          </cell>
          <cell r="D2494">
            <v>1983</v>
          </cell>
          <cell r="E2494">
            <v>27910.27</v>
          </cell>
          <cell r="F2494">
            <v>4197202.22</v>
          </cell>
        </row>
        <row r="2495">
          <cell r="A2495" t="str">
            <v>3019811984</v>
          </cell>
          <cell r="B2495">
            <v>30</v>
          </cell>
          <cell r="C2495">
            <v>1981</v>
          </cell>
          <cell r="D2495">
            <v>1984</v>
          </cell>
          <cell r="E2495">
            <v>133199.31</v>
          </cell>
          <cell r="F2495">
            <v>4227479.7</v>
          </cell>
        </row>
        <row r="2496">
          <cell r="A2496" t="str">
            <v>3019811985</v>
          </cell>
          <cell r="B2496">
            <v>30</v>
          </cell>
          <cell r="C2496">
            <v>1981</v>
          </cell>
          <cell r="D2496">
            <v>1985</v>
          </cell>
          <cell r="E2496">
            <v>416840.92</v>
          </cell>
          <cell r="F2496">
            <v>3269283.34</v>
          </cell>
        </row>
        <row r="2497">
          <cell r="A2497" t="str">
            <v>3019811986</v>
          </cell>
          <cell r="B2497">
            <v>30</v>
          </cell>
          <cell r="C2497">
            <v>1981</v>
          </cell>
          <cell r="D2497">
            <v>1986</v>
          </cell>
          <cell r="E2497">
            <v>1039081</v>
          </cell>
          <cell r="F2497">
            <v>5502972.9800000004</v>
          </cell>
        </row>
        <row r="2498">
          <cell r="A2498" t="str">
            <v>3019811987</v>
          </cell>
          <cell r="B2498">
            <v>30</v>
          </cell>
          <cell r="C2498">
            <v>1981</v>
          </cell>
          <cell r="D2498">
            <v>1987</v>
          </cell>
          <cell r="E2498">
            <v>1000626</v>
          </cell>
          <cell r="F2498">
            <v>4421766.29</v>
          </cell>
        </row>
        <row r="2499">
          <cell r="A2499" t="str">
            <v>3019811988</v>
          </cell>
          <cell r="B2499">
            <v>30</v>
          </cell>
          <cell r="C2499">
            <v>1981</v>
          </cell>
          <cell r="D2499">
            <v>1988</v>
          </cell>
          <cell r="E2499">
            <v>513834</v>
          </cell>
          <cell r="F2499">
            <v>1952055.37</v>
          </cell>
        </row>
        <row r="2500">
          <cell r="A2500" t="str">
            <v>3019811989</v>
          </cell>
          <cell r="B2500">
            <v>30</v>
          </cell>
          <cell r="C2500">
            <v>1981</v>
          </cell>
          <cell r="D2500">
            <v>1989</v>
          </cell>
          <cell r="E2500">
            <v>329185</v>
          </cell>
          <cell r="F2500">
            <v>1040553.78</v>
          </cell>
        </row>
        <row r="2501">
          <cell r="A2501" t="str">
            <v>3019811990</v>
          </cell>
          <cell r="B2501">
            <v>30</v>
          </cell>
          <cell r="C2501">
            <v>1981</v>
          </cell>
          <cell r="D2501">
            <v>1990</v>
          </cell>
          <cell r="E2501">
            <v>538091</v>
          </cell>
          <cell r="F2501">
            <v>1451769.52</v>
          </cell>
        </row>
        <row r="2502">
          <cell r="A2502" t="str">
            <v>3019811991</v>
          </cell>
          <cell r="B2502">
            <v>30</v>
          </cell>
          <cell r="C2502">
            <v>1981</v>
          </cell>
          <cell r="D2502">
            <v>1991</v>
          </cell>
          <cell r="E2502">
            <v>43869</v>
          </cell>
          <cell r="F2502">
            <v>99451.02</v>
          </cell>
        </row>
        <row r="2503">
          <cell r="A2503" t="str">
            <v>3019811992</v>
          </cell>
          <cell r="B2503">
            <v>30</v>
          </cell>
          <cell r="C2503">
            <v>1981</v>
          </cell>
          <cell r="D2503">
            <v>1992</v>
          </cell>
          <cell r="E2503">
            <v>332177</v>
          </cell>
          <cell r="F2503">
            <v>672658.42</v>
          </cell>
        </row>
        <row r="2504">
          <cell r="A2504" t="str">
            <v>3019811993</v>
          </cell>
          <cell r="B2504">
            <v>30</v>
          </cell>
          <cell r="C2504">
            <v>1981</v>
          </cell>
          <cell r="D2504">
            <v>1993</v>
          </cell>
          <cell r="E2504">
            <v>263608</v>
          </cell>
          <cell r="F2504">
            <v>481084.6</v>
          </cell>
        </row>
        <row r="2505">
          <cell r="A2505" t="str">
            <v>3019811994</v>
          </cell>
          <cell r="B2505">
            <v>30</v>
          </cell>
          <cell r="C2505">
            <v>1981</v>
          </cell>
          <cell r="D2505">
            <v>1994</v>
          </cell>
          <cell r="E2505">
            <v>8200</v>
          </cell>
          <cell r="F2505">
            <v>13325</v>
          </cell>
        </row>
        <row r="2506">
          <cell r="A2506" t="str">
            <v>3019811996</v>
          </cell>
          <cell r="B2506">
            <v>30</v>
          </cell>
          <cell r="C2506">
            <v>1981</v>
          </cell>
          <cell r="D2506">
            <v>1996</v>
          </cell>
          <cell r="E2506">
            <v>30682</v>
          </cell>
          <cell r="F2506">
            <v>40684.33</v>
          </cell>
        </row>
        <row r="2507">
          <cell r="A2507" t="str">
            <v>301982.</v>
          </cell>
          <cell r="B2507">
            <v>30</v>
          </cell>
          <cell r="C2507">
            <v>1982</v>
          </cell>
          <cell r="D2507" t="str">
            <v>.</v>
          </cell>
          <cell r="E2507" t="str">
            <v>.</v>
          </cell>
          <cell r="F2507" t="str">
            <v>.</v>
          </cell>
        </row>
        <row r="2508">
          <cell r="A2508" t="str">
            <v>3019821982</v>
          </cell>
          <cell r="B2508">
            <v>30</v>
          </cell>
          <cell r="C2508">
            <v>1982</v>
          </cell>
          <cell r="D2508">
            <v>1982</v>
          </cell>
          <cell r="E2508">
            <v>3603.49</v>
          </cell>
          <cell r="F2508">
            <v>1331212.0900000001</v>
          </cell>
        </row>
        <row r="2509">
          <cell r="A2509" t="str">
            <v>3019821983</v>
          </cell>
          <cell r="B2509">
            <v>30</v>
          </cell>
          <cell r="C2509">
            <v>1982</v>
          </cell>
          <cell r="D2509">
            <v>1983</v>
          </cell>
          <cell r="E2509">
            <v>28972.05</v>
          </cell>
          <cell r="F2509">
            <v>4356874.82</v>
          </cell>
        </row>
        <row r="2510">
          <cell r="A2510" t="str">
            <v>3019821984</v>
          </cell>
          <cell r="B2510">
            <v>30</v>
          </cell>
          <cell r="C2510">
            <v>1982</v>
          </cell>
          <cell r="D2510">
            <v>1984</v>
          </cell>
          <cell r="E2510">
            <v>181870.05</v>
          </cell>
          <cell r="F2510">
            <v>5772191.6500000004</v>
          </cell>
        </row>
        <row r="2511">
          <cell r="A2511" t="str">
            <v>3019821985</v>
          </cell>
          <cell r="B2511">
            <v>30</v>
          </cell>
          <cell r="C2511">
            <v>1982</v>
          </cell>
          <cell r="D2511">
            <v>1985</v>
          </cell>
          <cell r="E2511">
            <v>523900.68</v>
          </cell>
          <cell r="F2511">
            <v>4108953.03</v>
          </cell>
        </row>
        <row r="2512">
          <cell r="A2512" t="str">
            <v>3019821986</v>
          </cell>
          <cell r="B2512">
            <v>30</v>
          </cell>
          <cell r="C2512">
            <v>1982</v>
          </cell>
          <cell r="D2512">
            <v>1986</v>
          </cell>
          <cell r="E2512">
            <v>727529</v>
          </cell>
          <cell r="F2512">
            <v>3852993.58</v>
          </cell>
        </row>
        <row r="2513">
          <cell r="A2513" t="str">
            <v>3019821987</v>
          </cell>
          <cell r="B2513">
            <v>30</v>
          </cell>
          <cell r="C2513">
            <v>1982</v>
          </cell>
          <cell r="D2513">
            <v>1987</v>
          </cell>
          <cell r="E2513">
            <v>717870</v>
          </cell>
          <cell r="F2513">
            <v>3172267.53</v>
          </cell>
        </row>
        <row r="2514">
          <cell r="A2514" t="str">
            <v>3019821988</v>
          </cell>
          <cell r="B2514">
            <v>30</v>
          </cell>
          <cell r="C2514">
            <v>1982</v>
          </cell>
          <cell r="D2514">
            <v>1988</v>
          </cell>
          <cell r="E2514">
            <v>952101</v>
          </cell>
          <cell r="F2514">
            <v>3617031.7</v>
          </cell>
        </row>
        <row r="2515">
          <cell r="A2515" t="str">
            <v>3019821989</v>
          </cell>
          <cell r="B2515">
            <v>30</v>
          </cell>
          <cell r="C2515">
            <v>1982</v>
          </cell>
          <cell r="D2515">
            <v>1989</v>
          </cell>
          <cell r="E2515">
            <v>1390030</v>
          </cell>
          <cell r="F2515">
            <v>4393884.83</v>
          </cell>
        </row>
        <row r="2516">
          <cell r="A2516" t="str">
            <v>3019821990</v>
          </cell>
          <cell r="B2516">
            <v>30</v>
          </cell>
          <cell r="C2516">
            <v>1982</v>
          </cell>
          <cell r="D2516">
            <v>1990</v>
          </cell>
          <cell r="E2516">
            <v>883205</v>
          </cell>
          <cell r="F2516">
            <v>2382887.09</v>
          </cell>
        </row>
        <row r="2517">
          <cell r="A2517" t="str">
            <v>3019821991</v>
          </cell>
          <cell r="B2517">
            <v>30</v>
          </cell>
          <cell r="C2517">
            <v>1982</v>
          </cell>
          <cell r="D2517">
            <v>1991</v>
          </cell>
          <cell r="E2517">
            <v>1019406</v>
          </cell>
          <cell r="F2517">
            <v>2310993.4</v>
          </cell>
        </row>
        <row r="2518">
          <cell r="A2518" t="str">
            <v>3019821992</v>
          </cell>
          <cell r="B2518">
            <v>30</v>
          </cell>
          <cell r="C2518">
            <v>1982</v>
          </cell>
          <cell r="D2518">
            <v>1992</v>
          </cell>
          <cell r="E2518">
            <v>856803</v>
          </cell>
          <cell r="F2518">
            <v>1735026.07</v>
          </cell>
        </row>
        <row r="2519">
          <cell r="A2519" t="str">
            <v>3019821993</v>
          </cell>
          <cell r="B2519">
            <v>30</v>
          </cell>
          <cell r="C2519">
            <v>1982</v>
          </cell>
          <cell r="D2519">
            <v>1993</v>
          </cell>
          <cell r="E2519">
            <v>47992</v>
          </cell>
          <cell r="F2519">
            <v>87585.4</v>
          </cell>
        </row>
        <row r="2520">
          <cell r="A2520" t="str">
            <v>3019821994</v>
          </cell>
          <cell r="B2520">
            <v>30</v>
          </cell>
          <cell r="C2520">
            <v>1982</v>
          </cell>
          <cell r="D2520">
            <v>1994</v>
          </cell>
          <cell r="E2520">
            <v>60636</v>
          </cell>
          <cell r="F2520">
            <v>98533.5</v>
          </cell>
        </row>
        <row r="2521">
          <cell r="A2521" t="str">
            <v>3019821995</v>
          </cell>
          <cell r="B2521">
            <v>30</v>
          </cell>
          <cell r="C2521">
            <v>1982</v>
          </cell>
          <cell r="D2521">
            <v>1995</v>
          </cell>
          <cell r="E2521">
            <v>23583</v>
          </cell>
          <cell r="F2521">
            <v>34832.089999999997</v>
          </cell>
        </row>
        <row r="2522">
          <cell r="A2522" t="str">
            <v>301983.</v>
          </cell>
          <cell r="B2522">
            <v>30</v>
          </cell>
          <cell r="C2522">
            <v>1983</v>
          </cell>
          <cell r="D2522" t="str">
            <v>.</v>
          </cell>
          <cell r="E2522" t="str">
            <v>.</v>
          </cell>
          <cell r="F2522" t="str">
            <v>.</v>
          </cell>
        </row>
        <row r="2523">
          <cell r="A2523" t="str">
            <v>3019831983</v>
          </cell>
          <cell r="B2523">
            <v>30</v>
          </cell>
          <cell r="C2523">
            <v>1983</v>
          </cell>
          <cell r="D2523">
            <v>1983</v>
          </cell>
          <cell r="E2523">
            <v>9987.7900000000009</v>
          </cell>
          <cell r="F2523">
            <v>1501983.84</v>
          </cell>
        </row>
        <row r="2524">
          <cell r="A2524" t="str">
            <v>3019831984</v>
          </cell>
          <cell r="B2524">
            <v>30</v>
          </cell>
          <cell r="C2524">
            <v>1983</v>
          </cell>
          <cell r="D2524">
            <v>1984</v>
          </cell>
          <cell r="E2524">
            <v>129957.98</v>
          </cell>
          <cell r="F2524">
            <v>4124606.37</v>
          </cell>
        </row>
        <row r="2525">
          <cell r="A2525" t="str">
            <v>3019831985</v>
          </cell>
          <cell r="B2525">
            <v>30</v>
          </cell>
          <cell r="C2525">
            <v>1983</v>
          </cell>
          <cell r="D2525">
            <v>1985</v>
          </cell>
          <cell r="E2525">
            <v>887875.98</v>
          </cell>
          <cell r="F2525">
            <v>6963611.3099999996</v>
          </cell>
        </row>
        <row r="2526">
          <cell r="A2526" t="str">
            <v>3019831986</v>
          </cell>
          <cell r="B2526">
            <v>30</v>
          </cell>
          <cell r="C2526">
            <v>1983</v>
          </cell>
          <cell r="D2526">
            <v>1986</v>
          </cell>
          <cell r="E2526">
            <v>2593948</v>
          </cell>
          <cell r="F2526">
            <v>13737548.609999999</v>
          </cell>
        </row>
        <row r="2527">
          <cell r="A2527" t="str">
            <v>3019831987</v>
          </cell>
          <cell r="B2527">
            <v>30</v>
          </cell>
          <cell r="C2527">
            <v>1983</v>
          </cell>
          <cell r="D2527">
            <v>1987</v>
          </cell>
          <cell r="E2527">
            <v>1442901</v>
          </cell>
          <cell r="F2527">
            <v>6376179.5199999996</v>
          </cell>
        </row>
        <row r="2528">
          <cell r="A2528" t="str">
            <v>3019831988</v>
          </cell>
          <cell r="B2528">
            <v>30</v>
          </cell>
          <cell r="C2528">
            <v>1983</v>
          </cell>
          <cell r="D2528">
            <v>1988</v>
          </cell>
          <cell r="E2528">
            <v>1223619</v>
          </cell>
          <cell r="F2528">
            <v>4648528.58</v>
          </cell>
        </row>
        <row r="2529">
          <cell r="A2529" t="str">
            <v>3019831989</v>
          </cell>
          <cell r="B2529">
            <v>30</v>
          </cell>
          <cell r="C2529">
            <v>1983</v>
          </cell>
          <cell r="D2529">
            <v>1989</v>
          </cell>
          <cell r="E2529">
            <v>1952942</v>
          </cell>
          <cell r="F2529">
            <v>6173249.6600000001</v>
          </cell>
        </row>
        <row r="2530">
          <cell r="A2530" t="str">
            <v>3019831990</v>
          </cell>
          <cell r="B2530">
            <v>30</v>
          </cell>
          <cell r="C2530">
            <v>1983</v>
          </cell>
          <cell r="D2530">
            <v>1990</v>
          </cell>
          <cell r="E2530">
            <v>693905</v>
          </cell>
          <cell r="F2530">
            <v>1872155.69</v>
          </cell>
        </row>
        <row r="2531">
          <cell r="A2531" t="str">
            <v>3019831991</v>
          </cell>
          <cell r="B2531">
            <v>30</v>
          </cell>
          <cell r="C2531">
            <v>1983</v>
          </cell>
          <cell r="D2531">
            <v>1991</v>
          </cell>
          <cell r="E2531">
            <v>1654460</v>
          </cell>
          <cell r="F2531">
            <v>3750660.82</v>
          </cell>
        </row>
        <row r="2532">
          <cell r="A2532" t="str">
            <v>3019831992</v>
          </cell>
          <cell r="B2532">
            <v>30</v>
          </cell>
          <cell r="C2532">
            <v>1983</v>
          </cell>
          <cell r="D2532">
            <v>1992</v>
          </cell>
          <cell r="E2532">
            <v>827840</v>
          </cell>
          <cell r="F2532">
            <v>1676376</v>
          </cell>
        </row>
        <row r="2533">
          <cell r="A2533" t="str">
            <v>3019831993</v>
          </cell>
          <cell r="B2533">
            <v>30</v>
          </cell>
          <cell r="C2533">
            <v>1983</v>
          </cell>
          <cell r="D2533">
            <v>1993</v>
          </cell>
          <cell r="E2533">
            <v>658809</v>
          </cell>
          <cell r="F2533">
            <v>1202326.42</v>
          </cell>
        </row>
        <row r="2534">
          <cell r="A2534" t="str">
            <v>3019831994</v>
          </cell>
          <cell r="B2534">
            <v>30</v>
          </cell>
          <cell r="C2534">
            <v>1983</v>
          </cell>
          <cell r="D2534">
            <v>1994</v>
          </cell>
          <cell r="E2534">
            <v>345988</v>
          </cell>
          <cell r="F2534">
            <v>562230.5</v>
          </cell>
        </row>
        <row r="2535">
          <cell r="A2535" t="str">
            <v>3019831995</v>
          </cell>
          <cell r="B2535">
            <v>30</v>
          </cell>
          <cell r="C2535">
            <v>1983</v>
          </cell>
          <cell r="D2535">
            <v>1995</v>
          </cell>
          <cell r="E2535">
            <v>364812</v>
          </cell>
          <cell r="F2535">
            <v>538827.31999999995</v>
          </cell>
        </row>
        <row r="2536">
          <cell r="A2536" t="str">
            <v>3019831996</v>
          </cell>
          <cell r="B2536">
            <v>30</v>
          </cell>
          <cell r="C2536">
            <v>1983</v>
          </cell>
          <cell r="D2536">
            <v>1996</v>
          </cell>
          <cell r="E2536">
            <v>350971</v>
          </cell>
          <cell r="F2536">
            <v>465387.55</v>
          </cell>
        </row>
        <row r="2537">
          <cell r="A2537" t="str">
            <v>3019831997</v>
          </cell>
          <cell r="B2537">
            <v>30</v>
          </cell>
          <cell r="C2537">
            <v>1983</v>
          </cell>
          <cell r="D2537">
            <v>1997</v>
          </cell>
          <cell r="E2537">
            <v>506603</v>
          </cell>
          <cell r="F2537">
            <v>616535.85</v>
          </cell>
        </row>
        <row r="2538">
          <cell r="A2538" t="str">
            <v>3019831998</v>
          </cell>
          <cell r="B2538">
            <v>30</v>
          </cell>
          <cell r="C2538">
            <v>1983</v>
          </cell>
          <cell r="D2538">
            <v>1998</v>
          </cell>
          <cell r="E2538">
            <v>219671</v>
          </cell>
          <cell r="F2538">
            <v>253500.33</v>
          </cell>
        </row>
        <row r="2539">
          <cell r="A2539" t="str">
            <v>3019831999</v>
          </cell>
          <cell r="B2539">
            <v>30</v>
          </cell>
          <cell r="C2539">
            <v>1983</v>
          </cell>
          <cell r="D2539">
            <v>1999</v>
          </cell>
          <cell r="E2539">
            <v>188655</v>
          </cell>
          <cell r="F2539">
            <v>206954.53</v>
          </cell>
        </row>
        <row r="2540">
          <cell r="A2540" t="str">
            <v>3019832000</v>
          </cell>
          <cell r="B2540">
            <v>30</v>
          </cell>
          <cell r="C2540">
            <v>1983</v>
          </cell>
          <cell r="D2540">
            <v>2000</v>
          </cell>
          <cell r="E2540">
            <v>9140</v>
          </cell>
          <cell r="F2540">
            <v>9916.9</v>
          </cell>
        </row>
        <row r="2541">
          <cell r="A2541" t="str">
            <v>301984.</v>
          </cell>
          <cell r="B2541">
            <v>30</v>
          </cell>
          <cell r="C2541">
            <v>1984</v>
          </cell>
          <cell r="D2541" t="str">
            <v>.</v>
          </cell>
          <cell r="E2541" t="str">
            <v>.</v>
          </cell>
          <cell r="F2541" t="str">
            <v>.</v>
          </cell>
        </row>
        <row r="2542">
          <cell r="A2542" t="str">
            <v>3019841984</v>
          </cell>
          <cell r="B2542">
            <v>30</v>
          </cell>
          <cell r="C2542">
            <v>1984</v>
          </cell>
          <cell r="D2542">
            <v>1984</v>
          </cell>
          <cell r="E2542">
            <v>41719.56</v>
          </cell>
          <cell r="F2542">
            <v>1324095.3999999999</v>
          </cell>
        </row>
        <row r="2543">
          <cell r="A2543" t="str">
            <v>3019841985</v>
          </cell>
          <cell r="B2543">
            <v>30</v>
          </cell>
          <cell r="C2543">
            <v>1984</v>
          </cell>
          <cell r="D2543">
            <v>1985</v>
          </cell>
          <cell r="E2543">
            <v>689076.15</v>
          </cell>
          <cell r="F2543">
            <v>5404424.2400000002</v>
          </cell>
        </row>
        <row r="2544">
          <cell r="A2544" t="str">
            <v>3019841986</v>
          </cell>
          <cell r="B2544">
            <v>30</v>
          </cell>
          <cell r="C2544">
            <v>1984</v>
          </cell>
          <cell r="D2544">
            <v>1986</v>
          </cell>
          <cell r="E2544">
            <v>1153075</v>
          </cell>
          <cell r="F2544">
            <v>6106685.2000000002</v>
          </cell>
        </row>
        <row r="2545">
          <cell r="A2545" t="str">
            <v>3019841987</v>
          </cell>
          <cell r="B2545">
            <v>30</v>
          </cell>
          <cell r="C2545">
            <v>1984</v>
          </cell>
          <cell r="D2545">
            <v>1987</v>
          </cell>
          <cell r="E2545">
            <v>1094818</v>
          </cell>
          <cell r="F2545">
            <v>4838000.74</v>
          </cell>
        </row>
        <row r="2546">
          <cell r="A2546" t="str">
            <v>3019841988</v>
          </cell>
          <cell r="B2546">
            <v>30</v>
          </cell>
          <cell r="C2546">
            <v>1984</v>
          </cell>
          <cell r="D2546">
            <v>1988</v>
          </cell>
          <cell r="E2546">
            <v>1089680</v>
          </cell>
          <cell r="F2546">
            <v>4139694.32</v>
          </cell>
        </row>
        <row r="2547">
          <cell r="A2547" t="str">
            <v>3019841989</v>
          </cell>
          <cell r="B2547">
            <v>30</v>
          </cell>
          <cell r="C2547">
            <v>1984</v>
          </cell>
          <cell r="D2547">
            <v>1989</v>
          </cell>
          <cell r="E2547">
            <v>1036085</v>
          </cell>
          <cell r="F2547">
            <v>3275064.68</v>
          </cell>
        </row>
        <row r="2548">
          <cell r="A2548" t="str">
            <v>3019841990</v>
          </cell>
          <cell r="B2548">
            <v>30</v>
          </cell>
          <cell r="C2548">
            <v>1984</v>
          </cell>
          <cell r="D2548">
            <v>1990</v>
          </cell>
          <cell r="E2548">
            <v>1192206</v>
          </cell>
          <cell r="F2548">
            <v>3216571.79</v>
          </cell>
        </row>
        <row r="2549">
          <cell r="A2549" t="str">
            <v>3019841991</v>
          </cell>
          <cell r="B2549">
            <v>30</v>
          </cell>
          <cell r="C2549">
            <v>1984</v>
          </cell>
          <cell r="D2549">
            <v>1991</v>
          </cell>
          <cell r="E2549">
            <v>1433148</v>
          </cell>
          <cell r="F2549">
            <v>3248946.52</v>
          </cell>
        </row>
        <row r="2550">
          <cell r="A2550" t="str">
            <v>3019841992</v>
          </cell>
          <cell r="B2550">
            <v>30</v>
          </cell>
          <cell r="C2550">
            <v>1984</v>
          </cell>
          <cell r="D2550">
            <v>1992</v>
          </cell>
          <cell r="E2550">
            <v>2207404</v>
          </cell>
          <cell r="F2550">
            <v>4469993.0999999996</v>
          </cell>
        </row>
        <row r="2551">
          <cell r="A2551" t="str">
            <v>3019841993</v>
          </cell>
          <cell r="B2551">
            <v>30</v>
          </cell>
          <cell r="C2551">
            <v>1984</v>
          </cell>
          <cell r="D2551">
            <v>1993</v>
          </cell>
          <cell r="E2551">
            <v>344700</v>
          </cell>
          <cell r="F2551">
            <v>629077.5</v>
          </cell>
        </row>
        <row r="2552">
          <cell r="A2552" t="str">
            <v>3019841994</v>
          </cell>
          <cell r="B2552">
            <v>30</v>
          </cell>
          <cell r="C2552">
            <v>1984</v>
          </cell>
          <cell r="D2552">
            <v>1994</v>
          </cell>
          <cell r="E2552">
            <v>228810</v>
          </cell>
          <cell r="F2552">
            <v>371816.25</v>
          </cell>
        </row>
        <row r="2553">
          <cell r="A2553" t="str">
            <v>3019841995</v>
          </cell>
          <cell r="B2553">
            <v>30</v>
          </cell>
          <cell r="C2553">
            <v>1984</v>
          </cell>
          <cell r="D2553">
            <v>1995</v>
          </cell>
          <cell r="E2553">
            <v>584465</v>
          </cell>
          <cell r="F2553">
            <v>863254.81</v>
          </cell>
        </row>
        <row r="2554">
          <cell r="A2554" t="str">
            <v>3019841996</v>
          </cell>
          <cell r="B2554">
            <v>30</v>
          </cell>
          <cell r="C2554">
            <v>1984</v>
          </cell>
          <cell r="D2554">
            <v>1996</v>
          </cell>
          <cell r="E2554">
            <v>-129964</v>
          </cell>
          <cell r="F2554">
            <v>-172332.26</v>
          </cell>
        </row>
        <row r="2555">
          <cell r="A2555" t="str">
            <v>3019841997</v>
          </cell>
          <cell r="B2555">
            <v>30</v>
          </cell>
          <cell r="C2555">
            <v>1984</v>
          </cell>
          <cell r="D2555">
            <v>1997</v>
          </cell>
          <cell r="E2555">
            <v>1360756</v>
          </cell>
          <cell r="F2555">
            <v>1656040.05</v>
          </cell>
        </row>
        <row r="2556">
          <cell r="A2556" t="str">
            <v>3019841998</v>
          </cell>
          <cell r="B2556">
            <v>30</v>
          </cell>
          <cell r="C2556">
            <v>1984</v>
          </cell>
          <cell r="D2556">
            <v>1998</v>
          </cell>
          <cell r="E2556">
            <v>16522</v>
          </cell>
          <cell r="F2556">
            <v>19066.39</v>
          </cell>
        </row>
        <row r="2557">
          <cell r="A2557" t="str">
            <v>3019841999</v>
          </cell>
          <cell r="B2557">
            <v>30</v>
          </cell>
          <cell r="C2557">
            <v>1984</v>
          </cell>
          <cell r="D2557">
            <v>1999</v>
          </cell>
          <cell r="E2557">
            <v>838</v>
          </cell>
          <cell r="F2557">
            <v>919.29</v>
          </cell>
        </row>
        <row r="2558">
          <cell r="A2558" t="str">
            <v>3019842000</v>
          </cell>
          <cell r="B2558">
            <v>30</v>
          </cell>
          <cell r="C2558">
            <v>1984</v>
          </cell>
          <cell r="D2558">
            <v>2000</v>
          </cell>
          <cell r="E2558">
            <v>170798</v>
          </cell>
          <cell r="F2558">
            <v>185315.83</v>
          </cell>
        </row>
        <row r="2559">
          <cell r="A2559" t="str">
            <v>301985.</v>
          </cell>
          <cell r="B2559">
            <v>30</v>
          </cell>
          <cell r="C2559">
            <v>1985</v>
          </cell>
          <cell r="D2559" t="str">
            <v>.</v>
          </cell>
          <cell r="E2559" t="str">
            <v>.</v>
          </cell>
          <cell r="F2559" t="str">
            <v>.</v>
          </cell>
        </row>
        <row r="2560">
          <cell r="A2560" t="str">
            <v>3019851985</v>
          </cell>
          <cell r="B2560">
            <v>30</v>
          </cell>
          <cell r="C2560">
            <v>1985</v>
          </cell>
          <cell r="D2560">
            <v>1985</v>
          </cell>
          <cell r="E2560">
            <v>336709.83</v>
          </cell>
          <cell r="F2560">
            <v>2640815.2000000002</v>
          </cell>
        </row>
        <row r="2561">
          <cell r="A2561" t="str">
            <v>3019851986</v>
          </cell>
          <cell r="B2561">
            <v>30</v>
          </cell>
          <cell r="C2561">
            <v>1985</v>
          </cell>
          <cell r="D2561">
            <v>1986</v>
          </cell>
          <cell r="E2561">
            <v>1853593</v>
          </cell>
          <cell r="F2561">
            <v>9816628.5299999993</v>
          </cell>
        </row>
        <row r="2562">
          <cell r="A2562" t="str">
            <v>3019851987</v>
          </cell>
          <cell r="B2562">
            <v>30</v>
          </cell>
          <cell r="C2562">
            <v>1985</v>
          </cell>
          <cell r="D2562">
            <v>1987</v>
          </cell>
          <cell r="E2562">
            <v>2642568</v>
          </cell>
          <cell r="F2562">
            <v>11677507.99</v>
          </cell>
        </row>
        <row r="2563">
          <cell r="A2563" t="str">
            <v>3019851988</v>
          </cell>
          <cell r="B2563">
            <v>30</v>
          </cell>
          <cell r="C2563">
            <v>1985</v>
          </cell>
          <cell r="D2563">
            <v>1988</v>
          </cell>
          <cell r="E2563">
            <v>2375206</v>
          </cell>
          <cell r="F2563">
            <v>9023407.5899999999</v>
          </cell>
        </row>
        <row r="2564">
          <cell r="A2564" t="str">
            <v>3019851989</v>
          </cell>
          <cell r="B2564">
            <v>30</v>
          </cell>
          <cell r="C2564">
            <v>1985</v>
          </cell>
          <cell r="D2564">
            <v>1989</v>
          </cell>
          <cell r="E2564">
            <v>2740331</v>
          </cell>
          <cell r="F2564">
            <v>8662186.2899999991</v>
          </cell>
        </row>
        <row r="2565">
          <cell r="A2565" t="str">
            <v>3019851990</v>
          </cell>
          <cell r="B2565">
            <v>30</v>
          </cell>
          <cell r="C2565">
            <v>1985</v>
          </cell>
          <cell r="D2565">
            <v>1990</v>
          </cell>
          <cell r="E2565">
            <v>3104537</v>
          </cell>
          <cell r="F2565">
            <v>8376040.8300000001</v>
          </cell>
        </row>
        <row r="2566">
          <cell r="A2566" t="str">
            <v>3019851991</v>
          </cell>
          <cell r="B2566">
            <v>30</v>
          </cell>
          <cell r="C2566">
            <v>1985</v>
          </cell>
          <cell r="D2566">
            <v>1991</v>
          </cell>
          <cell r="E2566">
            <v>1374629</v>
          </cell>
          <cell r="F2566">
            <v>3116283.94</v>
          </cell>
        </row>
        <row r="2567">
          <cell r="A2567" t="str">
            <v>3019851992</v>
          </cell>
          <cell r="B2567">
            <v>30</v>
          </cell>
          <cell r="C2567">
            <v>1985</v>
          </cell>
          <cell r="D2567">
            <v>1992</v>
          </cell>
          <cell r="E2567">
            <v>1819511</v>
          </cell>
          <cell r="F2567">
            <v>3684509.77</v>
          </cell>
        </row>
        <row r="2568">
          <cell r="A2568" t="str">
            <v>3019851993</v>
          </cell>
          <cell r="B2568">
            <v>30</v>
          </cell>
          <cell r="C2568">
            <v>1985</v>
          </cell>
          <cell r="D2568">
            <v>1993</v>
          </cell>
          <cell r="E2568">
            <v>4785143</v>
          </cell>
          <cell r="F2568">
            <v>8732885.9700000007</v>
          </cell>
        </row>
        <row r="2569">
          <cell r="A2569" t="str">
            <v>3019851994</v>
          </cell>
          <cell r="B2569">
            <v>30</v>
          </cell>
          <cell r="C2569">
            <v>1985</v>
          </cell>
          <cell r="D2569">
            <v>1994</v>
          </cell>
          <cell r="E2569">
            <v>503274</v>
          </cell>
          <cell r="F2569">
            <v>817820.25</v>
          </cell>
        </row>
        <row r="2570">
          <cell r="A2570" t="str">
            <v>3019851995</v>
          </cell>
          <cell r="B2570">
            <v>30</v>
          </cell>
          <cell r="C2570">
            <v>1985</v>
          </cell>
          <cell r="D2570">
            <v>1995</v>
          </cell>
          <cell r="E2570">
            <v>302263</v>
          </cell>
          <cell r="F2570">
            <v>446442.45</v>
          </cell>
        </row>
        <row r="2571">
          <cell r="A2571" t="str">
            <v>3019851996</v>
          </cell>
          <cell r="B2571">
            <v>30</v>
          </cell>
          <cell r="C2571">
            <v>1985</v>
          </cell>
          <cell r="D2571">
            <v>1996</v>
          </cell>
          <cell r="E2571">
            <v>101883</v>
          </cell>
          <cell r="F2571">
            <v>135096.85999999999</v>
          </cell>
        </row>
        <row r="2572">
          <cell r="A2572" t="str">
            <v>3019851997</v>
          </cell>
          <cell r="B2572">
            <v>30</v>
          </cell>
          <cell r="C2572">
            <v>1985</v>
          </cell>
          <cell r="D2572">
            <v>1997</v>
          </cell>
          <cell r="E2572">
            <v>56774</v>
          </cell>
          <cell r="F2572">
            <v>69093.960000000006</v>
          </cell>
        </row>
        <row r="2573">
          <cell r="A2573" t="str">
            <v>3019851998</v>
          </cell>
          <cell r="B2573">
            <v>30</v>
          </cell>
          <cell r="C2573">
            <v>1985</v>
          </cell>
          <cell r="D2573">
            <v>1998</v>
          </cell>
          <cell r="E2573">
            <v>403883</v>
          </cell>
          <cell r="F2573">
            <v>466080.98</v>
          </cell>
        </row>
        <row r="2574">
          <cell r="A2574" t="str">
            <v>3019851999</v>
          </cell>
          <cell r="B2574">
            <v>30</v>
          </cell>
          <cell r="C2574">
            <v>1985</v>
          </cell>
          <cell r="D2574">
            <v>1999</v>
          </cell>
          <cell r="E2574">
            <v>51699</v>
          </cell>
          <cell r="F2574">
            <v>56713.8</v>
          </cell>
        </row>
        <row r="2575">
          <cell r="A2575" t="str">
            <v>3019852000</v>
          </cell>
          <cell r="B2575">
            <v>30</v>
          </cell>
          <cell r="C2575">
            <v>1985</v>
          </cell>
          <cell r="D2575">
            <v>2000</v>
          </cell>
          <cell r="E2575">
            <v>58033</v>
          </cell>
          <cell r="F2575">
            <v>62965.8</v>
          </cell>
        </row>
        <row r="2576">
          <cell r="A2576" t="str">
            <v>3019852001</v>
          </cell>
          <cell r="B2576">
            <v>30</v>
          </cell>
          <cell r="C2576">
            <v>1985</v>
          </cell>
          <cell r="D2576">
            <v>2001</v>
          </cell>
          <cell r="E2576">
            <v>15614</v>
          </cell>
          <cell r="F2576">
            <v>16753.82</v>
          </cell>
        </row>
        <row r="2577">
          <cell r="A2577" t="str">
            <v>3019852002</v>
          </cell>
          <cell r="B2577">
            <v>30</v>
          </cell>
          <cell r="C2577">
            <v>1985</v>
          </cell>
          <cell r="D2577">
            <v>2002</v>
          </cell>
          <cell r="E2577">
            <v>800</v>
          </cell>
          <cell r="F2577">
            <v>812.8</v>
          </cell>
        </row>
        <row r="2578">
          <cell r="A2578" t="str">
            <v>301986.</v>
          </cell>
          <cell r="B2578">
            <v>30</v>
          </cell>
          <cell r="C2578">
            <v>1986</v>
          </cell>
          <cell r="D2578" t="str">
            <v>.</v>
          </cell>
          <cell r="E2578" t="str">
            <v>.</v>
          </cell>
          <cell r="F2578" t="str">
            <v>.</v>
          </cell>
        </row>
        <row r="2579">
          <cell r="A2579" t="str">
            <v>3019861986</v>
          </cell>
          <cell r="B2579">
            <v>30</v>
          </cell>
          <cell r="C2579">
            <v>1986</v>
          </cell>
          <cell r="D2579">
            <v>1986</v>
          </cell>
          <cell r="E2579">
            <v>615111</v>
          </cell>
          <cell r="F2579">
            <v>3257627.86</v>
          </cell>
        </row>
        <row r="2580">
          <cell r="A2580" t="str">
            <v>3019861987</v>
          </cell>
          <cell r="B2580">
            <v>30</v>
          </cell>
          <cell r="C2580">
            <v>1986</v>
          </cell>
          <cell r="D2580">
            <v>1987</v>
          </cell>
          <cell r="E2580">
            <v>2807180</v>
          </cell>
          <cell r="F2580">
            <v>12404928.42</v>
          </cell>
        </row>
        <row r="2581">
          <cell r="A2581" t="str">
            <v>3019861988</v>
          </cell>
          <cell r="B2581">
            <v>30</v>
          </cell>
          <cell r="C2581">
            <v>1986</v>
          </cell>
          <cell r="D2581">
            <v>1988</v>
          </cell>
          <cell r="E2581">
            <v>3852209</v>
          </cell>
          <cell r="F2581">
            <v>14634541.99</v>
          </cell>
        </row>
        <row r="2582">
          <cell r="A2582" t="str">
            <v>3019861989</v>
          </cell>
          <cell r="B2582">
            <v>30</v>
          </cell>
          <cell r="C2582">
            <v>1986</v>
          </cell>
          <cell r="D2582">
            <v>1989</v>
          </cell>
          <cell r="E2582">
            <v>3986755</v>
          </cell>
          <cell r="F2582">
            <v>12602132.550000001</v>
          </cell>
        </row>
        <row r="2583">
          <cell r="A2583" t="str">
            <v>3019861990</v>
          </cell>
          <cell r="B2583">
            <v>30</v>
          </cell>
          <cell r="C2583">
            <v>1986</v>
          </cell>
          <cell r="D2583">
            <v>1990</v>
          </cell>
          <cell r="E2583">
            <v>4102683</v>
          </cell>
          <cell r="F2583">
            <v>11069038.73</v>
          </cell>
        </row>
        <row r="2584">
          <cell r="A2584" t="str">
            <v>3019861991</v>
          </cell>
          <cell r="B2584">
            <v>30</v>
          </cell>
          <cell r="C2584">
            <v>1986</v>
          </cell>
          <cell r="D2584">
            <v>1991</v>
          </cell>
          <cell r="E2584">
            <v>3443429</v>
          </cell>
          <cell r="F2584">
            <v>7806253.54</v>
          </cell>
        </row>
        <row r="2585">
          <cell r="A2585" t="str">
            <v>3019861992</v>
          </cell>
          <cell r="B2585">
            <v>30</v>
          </cell>
          <cell r="C2585">
            <v>1986</v>
          </cell>
          <cell r="D2585">
            <v>1992</v>
          </cell>
          <cell r="E2585">
            <v>4833835</v>
          </cell>
          <cell r="F2585">
            <v>9788515.8699999992</v>
          </cell>
        </row>
        <row r="2586">
          <cell r="A2586" t="str">
            <v>3019861993</v>
          </cell>
          <cell r="B2586">
            <v>30</v>
          </cell>
          <cell r="C2586">
            <v>1986</v>
          </cell>
          <cell r="D2586">
            <v>1993</v>
          </cell>
          <cell r="E2586">
            <v>2711872</v>
          </cell>
          <cell r="F2586">
            <v>4949166.4000000004</v>
          </cell>
        </row>
        <row r="2587">
          <cell r="A2587" t="str">
            <v>3019861994</v>
          </cell>
          <cell r="B2587">
            <v>30</v>
          </cell>
          <cell r="C2587">
            <v>1986</v>
          </cell>
          <cell r="D2587">
            <v>1994</v>
          </cell>
          <cell r="E2587">
            <v>2835628</v>
          </cell>
          <cell r="F2587">
            <v>4607895.5</v>
          </cell>
        </row>
        <row r="2588">
          <cell r="A2588" t="str">
            <v>3019861995</v>
          </cell>
          <cell r="B2588">
            <v>30</v>
          </cell>
          <cell r="C2588">
            <v>1986</v>
          </cell>
          <cell r="D2588">
            <v>1995</v>
          </cell>
          <cell r="E2588">
            <v>626521</v>
          </cell>
          <cell r="F2588">
            <v>925371.52</v>
          </cell>
        </row>
        <row r="2589">
          <cell r="A2589" t="str">
            <v>3019861996</v>
          </cell>
          <cell r="B2589">
            <v>30</v>
          </cell>
          <cell r="C2589">
            <v>1986</v>
          </cell>
          <cell r="D2589">
            <v>1996</v>
          </cell>
          <cell r="E2589">
            <v>2468389</v>
          </cell>
          <cell r="F2589">
            <v>3273083.81</v>
          </cell>
        </row>
        <row r="2590">
          <cell r="A2590" t="str">
            <v>3019861997</v>
          </cell>
          <cell r="B2590">
            <v>30</v>
          </cell>
          <cell r="C2590">
            <v>1986</v>
          </cell>
          <cell r="D2590">
            <v>1997</v>
          </cell>
          <cell r="E2590">
            <v>802174</v>
          </cell>
          <cell r="F2590">
            <v>976245.76000000001</v>
          </cell>
        </row>
        <row r="2591">
          <cell r="A2591" t="str">
            <v>3019861998</v>
          </cell>
          <cell r="B2591">
            <v>30</v>
          </cell>
          <cell r="C2591">
            <v>1986</v>
          </cell>
          <cell r="D2591">
            <v>1998</v>
          </cell>
          <cell r="E2591">
            <v>1347384</v>
          </cell>
          <cell r="F2591">
            <v>1554881.14</v>
          </cell>
        </row>
        <row r="2592">
          <cell r="A2592" t="str">
            <v>3019861999</v>
          </cell>
          <cell r="B2592">
            <v>30</v>
          </cell>
          <cell r="C2592">
            <v>1986</v>
          </cell>
          <cell r="D2592">
            <v>1999</v>
          </cell>
          <cell r="E2592">
            <v>141410</v>
          </cell>
          <cell r="F2592">
            <v>155126.76999999999</v>
          </cell>
        </row>
        <row r="2593">
          <cell r="A2593" t="str">
            <v>3019862000</v>
          </cell>
          <cell r="B2593">
            <v>30</v>
          </cell>
          <cell r="C2593">
            <v>1986</v>
          </cell>
          <cell r="D2593">
            <v>2000</v>
          </cell>
          <cell r="E2593">
            <v>2098</v>
          </cell>
          <cell r="F2593">
            <v>2276.33</v>
          </cell>
        </row>
        <row r="2594">
          <cell r="A2594" t="str">
            <v>3019862001</v>
          </cell>
          <cell r="B2594">
            <v>30</v>
          </cell>
          <cell r="C2594">
            <v>1986</v>
          </cell>
          <cell r="D2594">
            <v>2001</v>
          </cell>
          <cell r="E2594">
            <v>66779</v>
          </cell>
          <cell r="F2594">
            <v>71653.87</v>
          </cell>
        </row>
        <row r="2595">
          <cell r="A2595" t="str">
            <v>3019862002</v>
          </cell>
          <cell r="B2595">
            <v>30</v>
          </cell>
          <cell r="C2595">
            <v>1986</v>
          </cell>
          <cell r="D2595">
            <v>2002</v>
          </cell>
          <cell r="E2595">
            <v>1936</v>
          </cell>
          <cell r="F2595">
            <v>1966.98</v>
          </cell>
        </row>
        <row r="2596">
          <cell r="A2596" t="str">
            <v>301987.</v>
          </cell>
          <cell r="B2596">
            <v>30</v>
          </cell>
          <cell r="C2596">
            <v>1987</v>
          </cell>
          <cell r="D2596" t="str">
            <v>.</v>
          </cell>
          <cell r="E2596" t="str">
            <v>.</v>
          </cell>
          <cell r="F2596" t="str">
            <v>.</v>
          </cell>
        </row>
        <row r="2597">
          <cell r="A2597" t="str">
            <v>3019871987</v>
          </cell>
          <cell r="B2597">
            <v>30</v>
          </cell>
          <cell r="C2597">
            <v>1987</v>
          </cell>
          <cell r="D2597">
            <v>1987</v>
          </cell>
          <cell r="E2597">
            <v>1036957</v>
          </cell>
          <cell r="F2597">
            <v>4582312.9800000004</v>
          </cell>
        </row>
        <row r="2598">
          <cell r="A2598" t="str">
            <v>3019871988</v>
          </cell>
          <cell r="B2598">
            <v>30</v>
          </cell>
          <cell r="C2598">
            <v>1987</v>
          </cell>
          <cell r="D2598">
            <v>1988</v>
          </cell>
          <cell r="E2598">
            <v>4067696</v>
          </cell>
          <cell r="F2598">
            <v>15453177.1</v>
          </cell>
        </row>
        <row r="2599">
          <cell r="A2599" t="str">
            <v>3019871989</v>
          </cell>
          <cell r="B2599">
            <v>30</v>
          </cell>
          <cell r="C2599">
            <v>1987</v>
          </cell>
          <cell r="D2599">
            <v>1989</v>
          </cell>
          <cell r="E2599">
            <v>6513091</v>
          </cell>
          <cell r="F2599">
            <v>20587880.649999999</v>
          </cell>
        </row>
        <row r="2600">
          <cell r="A2600" t="str">
            <v>3019871990</v>
          </cell>
          <cell r="B2600">
            <v>30</v>
          </cell>
          <cell r="C2600">
            <v>1987</v>
          </cell>
          <cell r="D2600">
            <v>1990</v>
          </cell>
          <cell r="E2600">
            <v>6155461</v>
          </cell>
          <cell r="F2600">
            <v>16607433.779999999</v>
          </cell>
        </row>
        <row r="2601">
          <cell r="A2601" t="str">
            <v>3019871991</v>
          </cell>
          <cell r="B2601">
            <v>30</v>
          </cell>
          <cell r="C2601">
            <v>1987</v>
          </cell>
          <cell r="D2601">
            <v>1991</v>
          </cell>
          <cell r="E2601">
            <v>5642880</v>
          </cell>
          <cell r="F2601">
            <v>12792408.960000001</v>
          </cell>
        </row>
        <row r="2602">
          <cell r="A2602" t="str">
            <v>3019871992</v>
          </cell>
          <cell r="B2602">
            <v>30</v>
          </cell>
          <cell r="C2602">
            <v>1987</v>
          </cell>
          <cell r="D2602">
            <v>1992</v>
          </cell>
          <cell r="E2602">
            <v>6565361</v>
          </cell>
          <cell r="F2602">
            <v>13294856.02</v>
          </cell>
        </row>
        <row r="2603">
          <cell r="A2603" t="str">
            <v>3019871993</v>
          </cell>
          <cell r="B2603">
            <v>30</v>
          </cell>
          <cell r="C2603">
            <v>1987</v>
          </cell>
          <cell r="D2603">
            <v>1993</v>
          </cell>
          <cell r="E2603">
            <v>5147988</v>
          </cell>
          <cell r="F2603">
            <v>9395078.0999999996</v>
          </cell>
        </row>
        <row r="2604">
          <cell r="A2604" t="str">
            <v>3019871994</v>
          </cell>
          <cell r="B2604">
            <v>30</v>
          </cell>
          <cell r="C2604">
            <v>1987</v>
          </cell>
          <cell r="D2604">
            <v>1994</v>
          </cell>
          <cell r="E2604">
            <v>4548023</v>
          </cell>
          <cell r="F2604">
            <v>7390537.3799999999</v>
          </cell>
        </row>
        <row r="2605">
          <cell r="A2605" t="str">
            <v>3019871995</v>
          </cell>
          <cell r="B2605">
            <v>30</v>
          </cell>
          <cell r="C2605">
            <v>1987</v>
          </cell>
          <cell r="D2605">
            <v>1995</v>
          </cell>
          <cell r="E2605">
            <v>2335066</v>
          </cell>
          <cell r="F2605">
            <v>3448892.48</v>
          </cell>
        </row>
        <row r="2606">
          <cell r="A2606" t="str">
            <v>3019871996</v>
          </cell>
          <cell r="B2606">
            <v>30</v>
          </cell>
          <cell r="C2606">
            <v>1987</v>
          </cell>
          <cell r="D2606">
            <v>1996</v>
          </cell>
          <cell r="E2606">
            <v>3551553</v>
          </cell>
          <cell r="F2606">
            <v>4709359.28</v>
          </cell>
        </row>
        <row r="2607">
          <cell r="A2607" t="str">
            <v>3019871997</v>
          </cell>
          <cell r="B2607">
            <v>30</v>
          </cell>
          <cell r="C2607">
            <v>1987</v>
          </cell>
          <cell r="D2607">
            <v>1997</v>
          </cell>
          <cell r="E2607">
            <v>5095445</v>
          </cell>
          <cell r="F2607">
            <v>6201156.5599999996</v>
          </cell>
        </row>
        <row r="2608">
          <cell r="A2608" t="str">
            <v>3019871998</v>
          </cell>
          <cell r="B2608">
            <v>30</v>
          </cell>
          <cell r="C2608">
            <v>1987</v>
          </cell>
          <cell r="D2608">
            <v>1998</v>
          </cell>
          <cell r="E2608">
            <v>513008</v>
          </cell>
          <cell r="F2608">
            <v>592011.23</v>
          </cell>
        </row>
        <row r="2609">
          <cell r="A2609" t="str">
            <v>3019871999</v>
          </cell>
          <cell r="B2609">
            <v>30</v>
          </cell>
          <cell r="C2609">
            <v>1987</v>
          </cell>
          <cell r="D2609">
            <v>1999</v>
          </cell>
          <cell r="E2609">
            <v>173747</v>
          </cell>
          <cell r="F2609">
            <v>190600.46</v>
          </cell>
        </row>
        <row r="2610">
          <cell r="A2610" t="str">
            <v>3019872000</v>
          </cell>
          <cell r="B2610">
            <v>30</v>
          </cell>
          <cell r="C2610">
            <v>1987</v>
          </cell>
          <cell r="D2610">
            <v>2000</v>
          </cell>
          <cell r="E2610">
            <v>26838</v>
          </cell>
          <cell r="F2610">
            <v>29119.23</v>
          </cell>
        </row>
        <row r="2611">
          <cell r="A2611" t="str">
            <v>3019872002</v>
          </cell>
          <cell r="B2611">
            <v>30</v>
          </cell>
          <cell r="C2611">
            <v>1987</v>
          </cell>
          <cell r="D2611">
            <v>2002</v>
          </cell>
          <cell r="E2611">
            <v>1211</v>
          </cell>
          <cell r="F2611">
            <v>1230.3800000000001</v>
          </cell>
        </row>
        <row r="2612">
          <cell r="A2612" t="str">
            <v>301988.</v>
          </cell>
          <cell r="B2612">
            <v>30</v>
          </cell>
          <cell r="C2612">
            <v>1988</v>
          </cell>
          <cell r="D2612" t="str">
            <v>.</v>
          </cell>
          <cell r="E2612" t="str">
            <v>.</v>
          </cell>
          <cell r="F2612" t="str">
            <v>.</v>
          </cell>
        </row>
        <row r="2613">
          <cell r="A2613" t="str">
            <v>3019881988</v>
          </cell>
          <cell r="B2613">
            <v>30</v>
          </cell>
          <cell r="C2613">
            <v>1988</v>
          </cell>
          <cell r="D2613">
            <v>1988</v>
          </cell>
          <cell r="E2613">
            <v>1393438</v>
          </cell>
          <cell r="F2613">
            <v>5293670.96</v>
          </cell>
        </row>
        <row r="2614">
          <cell r="A2614" t="str">
            <v>3019881989</v>
          </cell>
          <cell r="B2614">
            <v>30</v>
          </cell>
          <cell r="C2614">
            <v>1988</v>
          </cell>
          <cell r="D2614">
            <v>1989</v>
          </cell>
          <cell r="E2614">
            <v>6678807</v>
          </cell>
          <cell r="F2614">
            <v>21111708.93</v>
          </cell>
        </row>
        <row r="2615">
          <cell r="A2615" t="str">
            <v>3019881990</v>
          </cell>
          <cell r="B2615">
            <v>30</v>
          </cell>
          <cell r="C2615">
            <v>1988</v>
          </cell>
          <cell r="D2615">
            <v>1990</v>
          </cell>
          <cell r="E2615">
            <v>7980499</v>
          </cell>
          <cell r="F2615">
            <v>21531386.300000001</v>
          </cell>
        </row>
        <row r="2616">
          <cell r="A2616" t="str">
            <v>3019881991</v>
          </cell>
          <cell r="B2616">
            <v>30</v>
          </cell>
          <cell r="C2616">
            <v>1988</v>
          </cell>
          <cell r="D2616">
            <v>1991</v>
          </cell>
          <cell r="E2616">
            <v>9841474</v>
          </cell>
          <cell r="F2616">
            <v>22310621.559999999</v>
          </cell>
        </row>
        <row r="2617">
          <cell r="A2617" t="str">
            <v>3019881992</v>
          </cell>
          <cell r="B2617">
            <v>30</v>
          </cell>
          <cell r="C2617">
            <v>1988</v>
          </cell>
          <cell r="D2617">
            <v>1992</v>
          </cell>
          <cell r="E2617">
            <v>9101200</v>
          </cell>
          <cell r="F2617">
            <v>18429930</v>
          </cell>
        </row>
        <row r="2618">
          <cell r="A2618" t="str">
            <v>3019881993</v>
          </cell>
          <cell r="B2618">
            <v>30</v>
          </cell>
          <cell r="C2618">
            <v>1988</v>
          </cell>
          <cell r="D2618">
            <v>1993</v>
          </cell>
          <cell r="E2618">
            <v>6333950</v>
          </cell>
          <cell r="F2618">
            <v>11559458.75</v>
          </cell>
        </row>
        <row r="2619">
          <cell r="A2619" t="str">
            <v>3019881994</v>
          </cell>
          <cell r="B2619">
            <v>30</v>
          </cell>
          <cell r="C2619">
            <v>1988</v>
          </cell>
          <cell r="D2619">
            <v>1994</v>
          </cell>
          <cell r="E2619">
            <v>6490596</v>
          </cell>
          <cell r="F2619">
            <v>10547218.5</v>
          </cell>
        </row>
        <row r="2620">
          <cell r="A2620" t="str">
            <v>3019881995</v>
          </cell>
          <cell r="B2620">
            <v>30</v>
          </cell>
          <cell r="C2620">
            <v>1988</v>
          </cell>
          <cell r="D2620">
            <v>1995</v>
          </cell>
          <cell r="E2620">
            <v>9976777</v>
          </cell>
          <cell r="F2620">
            <v>14735699.630000001</v>
          </cell>
        </row>
        <row r="2621">
          <cell r="A2621" t="str">
            <v>3019881996</v>
          </cell>
          <cell r="B2621">
            <v>30</v>
          </cell>
          <cell r="C2621">
            <v>1988</v>
          </cell>
          <cell r="D2621">
            <v>1996</v>
          </cell>
          <cell r="E2621">
            <v>7635389</v>
          </cell>
          <cell r="F2621">
            <v>10124525.810000001</v>
          </cell>
        </row>
        <row r="2622">
          <cell r="A2622" t="str">
            <v>3019881997</v>
          </cell>
          <cell r="B2622">
            <v>30</v>
          </cell>
          <cell r="C2622">
            <v>1988</v>
          </cell>
          <cell r="D2622">
            <v>1997</v>
          </cell>
          <cell r="E2622">
            <v>5271443</v>
          </cell>
          <cell r="F2622">
            <v>6415346.1299999999</v>
          </cell>
        </row>
        <row r="2623">
          <cell r="A2623" t="str">
            <v>3019881998</v>
          </cell>
          <cell r="B2623">
            <v>30</v>
          </cell>
          <cell r="C2623">
            <v>1988</v>
          </cell>
          <cell r="D2623">
            <v>1998</v>
          </cell>
          <cell r="E2623">
            <v>1780031.01</v>
          </cell>
          <cell r="F2623">
            <v>2054155.79</v>
          </cell>
        </row>
        <row r="2624">
          <cell r="A2624" t="str">
            <v>3019881999</v>
          </cell>
          <cell r="B2624">
            <v>30</v>
          </cell>
          <cell r="C2624">
            <v>1988</v>
          </cell>
          <cell r="D2624">
            <v>1999</v>
          </cell>
          <cell r="E2624">
            <v>1320819</v>
          </cell>
          <cell r="F2624">
            <v>1448938.44</v>
          </cell>
        </row>
        <row r="2625">
          <cell r="A2625" t="str">
            <v>3019882000</v>
          </cell>
          <cell r="B2625">
            <v>30</v>
          </cell>
          <cell r="C2625">
            <v>1988</v>
          </cell>
          <cell r="D2625">
            <v>2000</v>
          </cell>
          <cell r="E2625">
            <v>1849967</v>
          </cell>
          <cell r="F2625">
            <v>2007214.19</v>
          </cell>
        </row>
        <row r="2626">
          <cell r="A2626" t="str">
            <v>3019882001</v>
          </cell>
          <cell r="B2626">
            <v>30</v>
          </cell>
          <cell r="C2626">
            <v>1988</v>
          </cell>
          <cell r="D2626">
            <v>2001</v>
          </cell>
          <cell r="E2626">
            <v>1173679</v>
          </cell>
          <cell r="F2626">
            <v>1259357.57</v>
          </cell>
        </row>
        <row r="2627">
          <cell r="A2627" t="str">
            <v>3019882002</v>
          </cell>
          <cell r="B2627">
            <v>30</v>
          </cell>
          <cell r="C2627">
            <v>1988</v>
          </cell>
          <cell r="D2627">
            <v>2002</v>
          </cell>
          <cell r="E2627">
            <v>209808</v>
          </cell>
          <cell r="F2627">
            <v>213164.93</v>
          </cell>
        </row>
        <row r="2628">
          <cell r="A2628" t="str">
            <v>301989.</v>
          </cell>
          <cell r="B2628">
            <v>30</v>
          </cell>
          <cell r="C2628">
            <v>1989</v>
          </cell>
          <cell r="D2628" t="str">
            <v>.</v>
          </cell>
          <cell r="E2628" t="str">
            <v>.</v>
          </cell>
          <cell r="F2628" t="str">
            <v>.</v>
          </cell>
        </row>
        <row r="2629">
          <cell r="A2629" t="str">
            <v>3019891989</v>
          </cell>
          <cell r="B2629">
            <v>30</v>
          </cell>
          <cell r="C2629">
            <v>1989</v>
          </cell>
          <cell r="D2629">
            <v>1989</v>
          </cell>
          <cell r="E2629">
            <v>2050480</v>
          </cell>
          <cell r="F2629">
            <v>6481567.2800000003</v>
          </cell>
        </row>
        <row r="2630">
          <cell r="A2630" t="str">
            <v>3019891990</v>
          </cell>
          <cell r="B2630">
            <v>30</v>
          </cell>
          <cell r="C2630">
            <v>1989</v>
          </cell>
          <cell r="D2630">
            <v>1990</v>
          </cell>
          <cell r="E2630">
            <v>9101725</v>
          </cell>
          <cell r="F2630">
            <v>24556454.050000001</v>
          </cell>
        </row>
        <row r="2631">
          <cell r="A2631" t="str">
            <v>3019891991</v>
          </cell>
          <cell r="B2631">
            <v>30</v>
          </cell>
          <cell r="C2631">
            <v>1989</v>
          </cell>
          <cell r="D2631">
            <v>1991</v>
          </cell>
          <cell r="E2631">
            <v>12323478</v>
          </cell>
          <cell r="F2631">
            <v>27937324.629999999</v>
          </cell>
        </row>
        <row r="2632">
          <cell r="A2632" t="str">
            <v>3019891992</v>
          </cell>
          <cell r="B2632">
            <v>30</v>
          </cell>
          <cell r="C2632">
            <v>1989</v>
          </cell>
          <cell r="D2632">
            <v>1992</v>
          </cell>
          <cell r="E2632">
            <v>11563480</v>
          </cell>
          <cell r="F2632">
            <v>23416047</v>
          </cell>
        </row>
        <row r="2633">
          <cell r="A2633" t="str">
            <v>3019891993</v>
          </cell>
          <cell r="B2633">
            <v>30</v>
          </cell>
          <cell r="C2633">
            <v>1989</v>
          </cell>
          <cell r="D2633">
            <v>1993</v>
          </cell>
          <cell r="E2633">
            <v>10083007</v>
          </cell>
          <cell r="F2633">
            <v>18401487.77</v>
          </cell>
        </row>
        <row r="2634">
          <cell r="A2634" t="str">
            <v>3019891994</v>
          </cell>
          <cell r="B2634">
            <v>30</v>
          </cell>
          <cell r="C2634">
            <v>1989</v>
          </cell>
          <cell r="D2634">
            <v>1994</v>
          </cell>
          <cell r="E2634">
            <v>11978545</v>
          </cell>
          <cell r="F2634">
            <v>19465135.629999999</v>
          </cell>
        </row>
        <row r="2635">
          <cell r="A2635" t="str">
            <v>3019891995</v>
          </cell>
          <cell r="B2635">
            <v>30</v>
          </cell>
          <cell r="C2635">
            <v>1989</v>
          </cell>
          <cell r="D2635">
            <v>1995</v>
          </cell>
          <cell r="E2635">
            <v>8946893</v>
          </cell>
          <cell r="F2635">
            <v>13214560.960000001</v>
          </cell>
        </row>
        <row r="2636">
          <cell r="A2636" t="str">
            <v>3019891996</v>
          </cell>
          <cell r="B2636">
            <v>30</v>
          </cell>
          <cell r="C2636">
            <v>1989</v>
          </cell>
          <cell r="D2636">
            <v>1996</v>
          </cell>
          <cell r="E2636">
            <v>11142120</v>
          </cell>
          <cell r="F2636">
            <v>14774451.119999999</v>
          </cell>
        </row>
        <row r="2637">
          <cell r="A2637" t="str">
            <v>3019891997</v>
          </cell>
          <cell r="B2637">
            <v>30</v>
          </cell>
          <cell r="C2637">
            <v>1989</v>
          </cell>
          <cell r="D2637">
            <v>1997</v>
          </cell>
          <cell r="E2637">
            <v>4264261</v>
          </cell>
          <cell r="F2637">
            <v>5189605.6399999997</v>
          </cell>
        </row>
        <row r="2638">
          <cell r="A2638" t="str">
            <v>3019891998</v>
          </cell>
          <cell r="B2638">
            <v>30</v>
          </cell>
          <cell r="C2638">
            <v>1989</v>
          </cell>
          <cell r="D2638">
            <v>1998</v>
          </cell>
          <cell r="E2638">
            <v>1961170</v>
          </cell>
          <cell r="F2638">
            <v>2263190.1800000002</v>
          </cell>
        </row>
        <row r="2639">
          <cell r="A2639" t="str">
            <v>3019891999</v>
          </cell>
          <cell r="B2639">
            <v>30</v>
          </cell>
          <cell r="C2639">
            <v>1989</v>
          </cell>
          <cell r="D2639">
            <v>1999</v>
          </cell>
          <cell r="E2639">
            <v>1842651.41</v>
          </cell>
          <cell r="F2639">
            <v>2021388.6</v>
          </cell>
        </row>
        <row r="2640">
          <cell r="A2640" t="str">
            <v>3019892000</v>
          </cell>
          <cell r="B2640">
            <v>30</v>
          </cell>
          <cell r="C2640">
            <v>1989</v>
          </cell>
          <cell r="D2640">
            <v>2000</v>
          </cell>
          <cell r="E2640">
            <v>4366921</v>
          </cell>
          <cell r="F2640">
            <v>4738109.28</v>
          </cell>
        </row>
        <row r="2641">
          <cell r="A2641" t="str">
            <v>3019892001</v>
          </cell>
          <cell r="B2641">
            <v>30</v>
          </cell>
          <cell r="C2641">
            <v>1989</v>
          </cell>
          <cell r="D2641">
            <v>2001</v>
          </cell>
          <cell r="E2641">
            <v>3106026</v>
          </cell>
          <cell r="F2641">
            <v>3332765.9</v>
          </cell>
        </row>
        <row r="2642">
          <cell r="A2642" t="str">
            <v>3019892002</v>
          </cell>
          <cell r="B2642">
            <v>30</v>
          </cell>
          <cell r="C2642">
            <v>1989</v>
          </cell>
          <cell r="D2642">
            <v>2002</v>
          </cell>
          <cell r="E2642">
            <v>2058916</v>
          </cell>
          <cell r="F2642">
            <v>2091858.66</v>
          </cell>
        </row>
        <row r="2643">
          <cell r="A2643" t="str">
            <v>301990.</v>
          </cell>
          <cell r="B2643">
            <v>30</v>
          </cell>
          <cell r="C2643">
            <v>1990</v>
          </cell>
          <cell r="D2643" t="str">
            <v>.</v>
          </cell>
          <cell r="E2643" t="str">
            <v>.</v>
          </cell>
          <cell r="F2643" t="str">
            <v>.</v>
          </cell>
        </row>
        <row r="2644">
          <cell r="A2644" t="str">
            <v>3019901990</v>
          </cell>
          <cell r="B2644">
            <v>30</v>
          </cell>
          <cell r="C2644">
            <v>1990</v>
          </cell>
          <cell r="D2644">
            <v>1990</v>
          </cell>
          <cell r="E2644">
            <v>2859266</v>
          </cell>
          <cell r="F2644">
            <v>7714299.6699999999</v>
          </cell>
        </row>
        <row r="2645">
          <cell r="A2645" t="str">
            <v>3019901991</v>
          </cell>
          <cell r="B2645">
            <v>30</v>
          </cell>
          <cell r="C2645">
            <v>1990</v>
          </cell>
          <cell r="D2645">
            <v>1991</v>
          </cell>
          <cell r="E2645">
            <v>14187317</v>
          </cell>
          <cell r="F2645">
            <v>32162647.640000001</v>
          </cell>
        </row>
        <row r="2646">
          <cell r="A2646" t="str">
            <v>3019901992</v>
          </cell>
          <cell r="B2646">
            <v>30</v>
          </cell>
          <cell r="C2646">
            <v>1990</v>
          </cell>
          <cell r="D2646">
            <v>1992</v>
          </cell>
          <cell r="E2646">
            <v>17368853</v>
          </cell>
          <cell r="F2646">
            <v>35171927.32</v>
          </cell>
        </row>
        <row r="2647">
          <cell r="A2647" t="str">
            <v>3019901993</v>
          </cell>
          <cell r="B2647">
            <v>30</v>
          </cell>
          <cell r="C2647">
            <v>1990</v>
          </cell>
          <cell r="D2647">
            <v>1993</v>
          </cell>
          <cell r="E2647">
            <v>21222912</v>
          </cell>
          <cell r="F2647">
            <v>38731814.399999999</v>
          </cell>
        </row>
        <row r="2648">
          <cell r="A2648" t="str">
            <v>3019901994</v>
          </cell>
          <cell r="B2648">
            <v>30</v>
          </cell>
          <cell r="C2648">
            <v>1990</v>
          </cell>
          <cell r="D2648">
            <v>1994</v>
          </cell>
          <cell r="E2648">
            <v>16158797</v>
          </cell>
          <cell r="F2648">
            <v>26258045.129999999</v>
          </cell>
        </row>
        <row r="2649">
          <cell r="A2649" t="str">
            <v>3019901995</v>
          </cell>
          <cell r="B2649">
            <v>30</v>
          </cell>
          <cell r="C2649">
            <v>1990</v>
          </cell>
          <cell r="D2649">
            <v>1995</v>
          </cell>
          <cell r="E2649">
            <v>11862138</v>
          </cell>
          <cell r="F2649">
            <v>17520377.829999998</v>
          </cell>
        </row>
        <row r="2650">
          <cell r="A2650" t="str">
            <v>3019901996</v>
          </cell>
          <cell r="B2650">
            <v>30</v>
          </cell>
          <cell r="C2650">
            <v>1990</v>
          </cell>
          <cell r="D2650">
            <v>1996</v>
          </cell>
          <cell r="E2650">
            <v>13244557</v>
          </cell>
          <cell r="F2650">
            <v>17562282.579999998</v>
          </cell>
        </row>
        <row r="2651">
          <cell r="A2651" t="str">
            <v>3019901997</v>
          </cell>
          <cell r="B2651">
            <v>30</v>
          </cell>
          <cell r="C2651">
            <v>1990</v>
          </cell>
          <cell r="D2651">
            <v>1997</v>
          </cell>
          <cell r="E2651">
            <v>8574938</v>
          </cell>
          <cell r="F2651">
            <v>10435699.550000001</v>
          </cell>
        </row>
        <row r="2652">
          <cell r="A2652" t="str">
            <v>3019901998</v>
          </cell>
          <cell r="B2652">
            <v>30</v>
          </cell>
          <cell r="C2652">
            <v>1990</v>
          </cell>
          <cell r="D2652">
            <v>1998</v>
          </cell>
          <cell r="E2652">
            <v>8695184</v>
          </cell>
          <cell r="F2652">
            <v>10034242.34</v>
          </cell>
        </row>
        <row r="2653">
          <cell r="A2653" t="str">
            <v>3019901999</v>
          </cell>
          <cell r="B2653">
            <v>30</v>
          </cell>
          <cell r="C2653">
            <v>1990</v>
          </cell>
          <cell r="D2653">
            <v>1999</v>
          </cell>
          <cell r="E2653">
            <v>1922534</v>
          </cell>
          <cell r="F2653">
            <v>2109019.7999999998</v>
          </cell>
        </row>
        <row r="2654">
          <cell r="A2654" t="str">
            <v>3019902000</v>
          </cell>
          <cell r="B2654">
            <v>30</v>
          </cell>
          <cell r="C2654">
            <v>1990</v>
          </cell>
          <cell r="D2654">
            <v>2000</v>
          </cell>
          <cell r="E2654">
            <v>4216357</v>
          </cell>
          <cell r="F2654">
            <v>4574747.34</v>
          </cell>
        </row>
        <row r="2655">
          <cell r="A2655" t="str">
            <v>3019902001</v>
          </cell>
          <cell r="B2655">
            <v>30</v>
          </cell>
          <cell r="C2655">
            <v>1990</v>
          </cell>
          <cell r="D2655">
            <v>2001</v>
          </cell>
          <cell r="E2655">
            <v>2303959</v>
          </cell>
          <cell r="F2655">
            <v>2472148.0099999998</v>
          </cell>
        </row>
        <row r="2656">
          <cell r="A2656" t="str">
            <v>3019902002</v>
          </cell>
          <cell r="B2656">
            <v>30</v>
          </cell>
          <cell r="C2656">
            <v>1990</v>
          </cell>
          <cell r="D2656">
            <v>2002</v>
          </cell>
          <cell r="E2656">
            <v>330580.92</v>
          </cell>
          <cell r="F2656">
            <v>335870.21</v>
          </cell>
        </row>
        <row r="2657">
          <cell r="A2657" t="str">
            <v>301991.</v>
          </cell>
          <cell r="B2657">
            <v>30</v>
          </cell>
          <cell r="C2657">
            <v>1991</v>
          </cell>
          <cell r="D2657" t="str">
            <v>.</v>
          </cell>
          <cell r="E2657" t="str">
            <v>.</v>
          </cell>
          <cell r="F2657" t="str">
            <v>.</v>
          </cell>
        </row>
        <row r="2658">
          <cell r="A2658" t="str">
            <v>3019911991</v>
          </cell>
          <cell r="B2658">
            <v>30</v>
          </cell>
          <cell r="C2658">
            <v>1991</v>
          </cell>
          <cell r="D2658">
            <v>1991</v>
          </cell>
          <cell r="E2658">
            <v>4430968</v>
          </cell>
          <cell r="F2658">
            <v>10045004.460000001</v>
          </cell>
        </row>
        <row r="2659">
          <cell r="A2659" t="str">
            <v>3019911992</v>
          </cell>
          <cell r="B2659">
            <v>30</v>
          </cell>
          <cell r="C2659">
            <v>1991</v>
          </cell>
          <cell r="D2659">
            <v>1992</v>
          </cell>
          <cell r="E2659">
            <v>18624054.5</v>
          </cell>
          <cell r="F2659">
            <v>37713710.359999999</v>
          </cell>
        </row>
        <row r="2660">
          <cell r="A2660" t="str">
            <v>3019911993</v>
          </cell>
          <cell r="B2660">
            <v>30</v>
          </cell>
          <cell r="C2660">
            <v>1991</v>
          </cell>
          <cell r="D2660">
            <v>1993</v>
          </cell>
          <cell r="E2660">
            <v>22794993.5</v>
          </cell>
          <cell r="F2660">
            <v>41600863.140000001</v>
          </cell>
        </row>
        <row r="2661">
          <cell r="A2661" t="str">
            <v>3019911994</v>
          </cell>
          <cell r="B2661">
            <v>30</v>
          </cell>
          <cell r="C2661">
            <v>1991</v>
          </cell>
          <cell r="D2661">
            <v>1994</v>
          </cell>
          <cell r="E2661">
            <v>22602351</v>
          </cell>
          <cell r="F2661">
            <v>36728820.380000003</v>
          </cell>
        </row>
        <row r="2662">
          <cell r="A2662" t="str">
            <v>3019911995</v>
          </cell>
          <cell r="B2662">
            <v>30</v>
          </cell>
          <cell r="C2662">
            <v>1991</v>
          </cell>
          <cell r="D2662">
            <v>1995</v>
          </cell>
          <cell r="E2662">
            <v>16756896.5</v>
          </cell>
          <cell r="F2662">
            <v>24749936.129999999</v>
          </cell>
        </row>
        <row r="2663">
          <cell r="A2663" t="str">
            <v>3019911996</v>
          </cell>
          <cell r="B2663">
            <v>30</v>
          </cell>
          <cell r="C2663">
            <v>1991</v>
          </cell>
          <cell r="D2663">
            <v>1996</v>
          </cell>
          <cell r="E2663">
            <v>17577897</v>
          </cell>
          <cell r="F2663">
            <v>23308291.420000002</v>
          </cell>
        </row>
        <row r="2664">
          <cell r="A2664" t="str">
            <v>3019911997</v>
          </cell>
          <cell r="B2664">
            <v>30</v>
          </cell>
          <cell r="C2664">
            <v>1991</v>
          </cell>
          <cell r="D2664">
            <v>1997</v>
          </cell>
          <cell r="E2664">
            <v>14121444</v>
          </cell>
          <cell r="F2664">
            <v>17185797.350000001</v>
          </cell>
        </row>
        <row r="2665">
          <cell r="A2665" t="str">
            <v>3019911998</v>
          </cell>
          <cell r="B2665">
            <v>30</v>
          </cell>
          <cell r="C2665">
            <v>1991</v>
          </cell>
          <cell r="D2665">
            <v>1998</v>
          </cell>
          <cell r="E2665">
            <v>8424408.5</v>
          </cell>
          <cell r="F2665">
            <v>9721767.4100000001</v>
          </cell>
        </row>
        <row r="2666">
          <cell r="A2666" t="str">
            <v>3019911999</v>
          </cell>
          <cell r="B2666">
            <v>30</v>
          </cell>
          <cell r="C2666">
            <v>1991</v>
          </cell>
          <cell r="D2666">
            <v>1999</v>
          </cell>
          <cell r="E2666">
            <v>21808522</v>
          </cell>
          <cell r="F2666">
            <v>23923948.629999999</v>
          </cell>
        </row>
        <row r="2667">
          <cell r="A2667" t="str">
            <v>3019912000</v>
          </cell>
          <cell r="B2667">
            <v>30</v>
          </cell>
          <cell r="C2667">
            <v>1991</v>
          </cell>
          <cell r="D2667">
            <v>2000</v>
          </cell>
          <cell r="E2667">
            <v>3315135</v>
          </cell>
          <cell r="F2667">
            <v>3596921.47</v>
          </cell>
        </row>
        <row r="2668">
          <cell r="A2668" t="str">
            <v>3019912001</v>
          </cell>
          <cell r="B2668">
            <v>30</v>
          </cell>
          <cell r="C2668">
            <v>1991</v>
          </cell>
          <cell r="D2668">
            <v>2001</v>
          </cell>
          <cell r="E2668">
            <v>1834581</v>
          </cell>
          <cell r="F2668">
            <v>1968505.41</v>
          </cell>
        </row>
        <row r="2669">
          <cell r="A2669" t="str">
            <v>3019912002</v>
          </cell>
          <cell r="B2669">
            <v>30</v>
          </cell>
          <cell r="C2669">
            <v>1991</v>
          </cell>
          <cell r="D2669">
            <v>2002</v>
          </cell>
          <cell r="E2669">
            <v>1063818.55</v>
          </cell>
          <cell r="F2669">
            <v>1080839.6499999999</v>
          </cell>
        </row>
        <row r="2670">
          <cell r="A2670" t="str">
            <v>301992.</v>
          </cell>
          <cell r="B2670">
            <v>30</v>
          </cell>
          <cell r="C2670">
            <v>1992</v>
          </cell>
          <cell r="D2670" t="str">
            <v>.</v>
          </cell>
          <cell r="E2670" t="str">
            <v>.</v>
          </cell>
          <cell r="F2670" t="str">
            <v>.</v>
          </cell>
        </row>
        <row r="2671">
          <cell r="A2671" t="str">
            <v>3019921992</v>
          </cell>
          <cell r="B2671">
            <v>30</v>
          </cell>
          <cell r="C2671">
            <v>1992</v>
          </cell>
          <cell r="D2671">
            <v>1992</v>
          </cell>
          <cell r="E2671">
            <v>4569310</v>
          </cell>
          <cell r="F2671">
            <v>9252852.75</v>
          </cell>
        </row>
        <row r="2672">
          <cell r="A2672" t="str">
            <v>3019921993</v>
          </cell>
          <cell r="B2672">
            <v>30</v>
          </cell>
          <cell r="C2672">
            <v>1992</v>
          </cell>
          <cell r="D2672">
            <v>1993</v>
          </cell>
          <cell r="E2672">
            <v>23303401</v>
          </cell>
          <cell r="F2672">
            <v>42528706.82</v>
          </cell>
        </row>
        <row r="2673">
          <cell r="A2673" t="str">
            <v>3019921994</v>
          </cell>
          <cell r="B2673">
            <v>30</v>
          </cell>
          <cell r="C2673">
            <v>1992</v>
          </cell>
          <cell r="D2673">
            <v>1994</v>
          </cell>
          <cell r="E2673">
            <v>32257018</v>
          </cell>
          <cell r="F2673">
            <v>52417654.25</v>
          </cell>
        </row>
        <row r="2674">
          <cell r="A2674" t="str">
            <v>3019921995</v>
          </cell>
          <cell r="B2674">
            <v>30</v>
          </cell>
          <cell r="C2674">
            <v>1992</v>
          </cell>
          <cell r="D2674">
            <v>1995</v>
          </cell>
          <cell r="E2674">
            <v>24405572</v>
          </cell>
          <cell r="F2674">
            <v>36047029.840000004</v>
          </cell>
        </row>
        <row r="2675">
          <cell r="A2675" t="str">
            <v>3019921996</v>
          </cell>
          <cell r="B2675">
            <v>30</v>
          </cell>
          <cell r="C2675">
            <v>1992</v>
          </cell>
          <cell r="D2675">
            <v>1996</v>
          </cell>
          <cell r="E2675">
            <v>21982652</v>
          </cell>
          <cell r="F2675">
            <v>29148996.550000001</v>
          </cell>
        </row>
        <row r="2676">
          <cell r="A2676" t="str">
            <v>3019921997</v>
          </cell>
          <cell r="B2676">
            <v>30</v>
          </cell>
          <cell r="C2676">
            <v>1992</v>
          </cell>
          <cell r="D2676">
            <v>1997</v>
          </cell>
          <cell r="E2676">
            <v>22605618</v>
          </cell>
          <cell r="F2676">
            <v>27511037.109999999</v>
          </cell>
        </row>
        <row r="2677">
          <cell r="A2677" t="str">
            <v>3019921998</v>
          </cell>
          <cell r="B2677">
            <v>30</v>
          </cell>
          <cell r="C2677">
            <v>1992</v>
          </cell>
          <cell r="D2677">
            <v>1998</v>
          </cell>
          <cell r="E2677">
            <v>17176534.649999999</v>
          </cell>
          <cell r="F2677">
            <v>19821720.989999998</v>
          </cell>
        </row>
        <row r="2678">
          <cell r="A2678" t="str">
            <v>3019921999</v>
          </cell>
          <cell r="B2678">
            <v>30</v>
          </cell>
          <cell r="C2678">
            <v>1992</v>
          </cell>
          <cell r="D2678">
            <v>1999</v>
          </cell>
          <cell r="E2678">
            <v>9618834</v>
          </cell>
          <cell r="F2678">
            <v>10551860.9</v>
          </cell>
        </row>
        <row r="2679">
          <cell r="A2679" t="str">
            <v>3019922000</v>
          </cell>
          <cell r="B2679">
            <v>30</v>
          </cell>
          <cell r="C2679">
            <v>1992</v>
          </cell>
          <cell r="D2679">
            <v>2000</v>
          </cell>
          <cell r="E2679">
            <v>14548677</v>
          </cell>
          <cell r="F2679">
            <v>15785314.539999999</v>
          </cell>
        </row>
        <row r="2680">
          <cell r="A2680" t="str">
            <v>3019922001</v>
          </cell>
          <cell r="B2680">
            <v>30</v>
          </cell>
          <cell r="C2680">
            <v>1992</v>
          </cell>
          <cell r="D2680">
            <v>2001</v>
          </cell>
          <cell r="E2680">
            <v>6812857</v>
          </cell>
          <cell r="F2680">
            <v>7310195.5599999996</v>
          </cell>
        </row>
        <row r="2681">
          <cell r="A2681" t="str">
            <v>3019922002</v>
          </cell>
          <cell r="B2681">
            <v>30</v>
          </cell>
          <cell r="C2681">
            <v>1992</v>
          </cell>
          <cell r="D2681">
            <v>2002</v>
          </cell>
          <cell r="E2681">
            <v>4496346.3600000003</v>
          </cell>
          <cell r="F2681">
            <v>4568287.9000000004</v>
          </cell>
        </row>
        <row r="2682">
          <cell r="A2682" t="str">
            <v>301993.</v>
          </cell>
          <cell r="B2682">
            <v>30</v>
          </cell>
          <cell r="C2682">
            <v>1993</v>
          </cell>
          <cell r="D2682" t="str">
            <v>.</v>
          </cell>
          <cell r="E2682" t="str">
            <v>.</v>
          </cell>
          <cell r="F2682" t="str">
            <v>.</v>
          </cell>
        </row>
        <row r="2683">
          <cell r="A2683" t="str">
            <v>3019931993</v>
          </cell>
          <cell r="B2683">
            <v>30</v>
          </cell>
          <cell r="C2683">
            <v>1993</v>
          </cell>
          <cell r="D2683">
            <v>1993</v>
          </cell>
          <cell r="E2683">
            <v>5454331.5</v>
          </cell>
          <cell r="F2683">
            <v>9954154.9900000002</v>
          </cell>
        </row>
        <row r="2684">
          <cell r="A2684" t="str">
            <v>3019931994</v>
          </cell>
          <cell r="B2684">
            <v>30</v>
          </cell>
          <cell r="C2684">
            <v>1993</v>
          </cell>
          <cell r="D2684">
            <v>1994</v>
          </cell>
          <cell r="E2684">
            <v>27020526.5</v>
          </cell>
          <cell r="F2684">
            <v>43908355.560000002</v>
          </cell>
        </row>
        <row r="2685">
          <cell r="A2685" t="str">
            <v>3019931995</v>
          </cell>
          <cell r="B2685">
            <v>30</v>
          </cell>
          <cell r="C2685">
            <v>1993</v>
          </cell>
          <cell r="D2685">
            <v>1995</v>
          </cell>
          <cell r="E2685">
            <v>31551565</v>
          </cell>
          <cell r="F2685">
            <v>46601661.5</v>
          </cell>
        </row>
        <row r="2686">
          <cell r="A2686" t="str">
            <v>3019931996</v>
          </cell>
          <cell r="B2686">
            <v>30</v>
          </cell>
          <cell r="C2686">
            <v>1993</v>
          </cell>
          <cell r="D2686">
            <v>1996</v>
          </cell>
          <cell r="E2686">
            <v>33183345</v>
          </cell>
          <cell r="F2686">
            <v>44001115.469999999</v>
          </cell>
        </row>
        <row r="2687">
          <cell r="A2687" t="str">
            <v>3019931997</v>
          </cell>
          <cell r="B2687">
            <v>30</v>
          </cell>
          <cell r="C2687">
            <v>1993</v>
          </cell>
          <cell r="D2687">
            <v>1997</v>
          </cell>
          <cell r="E2687">
            <v>31058767</v>
          </cell>
          <cell r="F2687">
            <v>37798519.439999998</v>
          </cell>
        </row>
        <row r="2688">
          <cell r="A2688" t="str">
            <v>3019931998</v>
          </cell>
          <cell r="B2688">
            <v>30</v>
          </cell>
          <cell r="C2688">
            <v>1993</v>
          </cell>
          <cell r="D2688">
            <v>1998</v>
          </cell>
          <cell r="E2688">
            <v>29796106</v>
          </cell>
          <cell r="F2688">
            <v>34384706.32</v>
          </cell>
        </row>
        <row r="2689">
          <cell r="A2689" t="str">
            <v>3019931999</v>
          </cell>
          <cell r="B2689">
            <v>30</v>
          </cell>
          <cell r="C2689">
            <v>1993</v>
          </cell>
          <cell r="D2689">
            <v>1999</v>
          </cell>
          <cell r="E2689">
            <v>24549042.629999999</v>
          </cell>
          <cell r="F2689">
            <v>26930299.77</v>
          </cell>
        </row>
        <row r="2690">
          <cell r="A2690" t="str">
            <v>3019932000</v>
          </cell>
          <cell r="B2690">
            <v>30</v>
          </cell>
          <cell r="C2690">
            <v>1993</v>
          </cell>
          <cell r="D2690">
            <v>2000</v>
          </cell>
          <cell r="E2690">
            <v>16496470.810000001</v>
          </cell>
          <cell r="F2690">
            <v>17898670.829999998</v>
          </cell>
        </row>
        <row r="2691">
          <cell r="A2691" t="str">
            <v>3019932001</v>
          </cell>
          <cell r="B2691">
            <v>30</v>
          </cell>
          <cell r="C2691">
            <v>1993</v>
          </cell>
          <cell r="D2691">
            <v>2001</v>
          </cell>
          <cell r="E2691">
            <v>6930243</v>
          </cell>
          <cell r="F2691">
            <v>7436150.7400000002</v>
          </cell>
        </row>
        <row r="2692">
          <cell r="A2692" t="str">
            <v>3019932002</v>
          </cell>
          <cell r="B2692">
            <v>30</v>
          </cell>
          <cell r="C2692">
            <v>1993</v>
          </cell>
          <cell r="D2692">
            <v>2002</v>
          </cell>
          <cell r="E2692">
            <v>7572896.9800000004</v>
          </cell>
          <cell r="F2692">
            <v>7694063.3300000001</v>
          </cell>
        </row>
        <row r="2693">
          <cell r="A2693" t="str">
            <v>301994.</v>
          </cell>
          <cell r="B2693">
            <v>30</v>
          </cell>
          <cell r="C2693">
            <v>1994</v>
          </cell>
          <cell r="D2693" t="str">
            <v>.</v>
          </cell>
          <cell r="E2693" t="str">
            <v>.</v>
          </cell>
          <cell r="F2693" t="str">
            <v>.</v>
          </cell>
        </row>
        <row r="2694">
          <cell r="A2694" t="str">
            <v>3019941994</v>
          </cell>
          <cell r="B2694">
            <v>30</v>
          </cell>
          <cell r="C2694">
            <v>1994</v>
          </cell>
          <cell r="D2694">
            <v>1994</v>
          </cell>
          <cell r="E2694">
            <v>8323854</v>
          </cell>
          <cell r="F2694">
            <v>13526262.75</v>
          </cell>
        </row>
        <row r="2695">
          <cell r="A2695" t="str">
            <v>3019941995</v>
          </cell>
          <cell r="B2695">
            <v>30</v>
          </cell>
          <cell r="C2695">
            <v>1994</v>
          </cell>
          <cell r="D2695">
            <v>1995</v>
          </cell>
          <cell r="E2695">
            <v>34975648.5</v>
          </cell>
          <cell r="F2695">
            <v>51659032.829999998</v>
          </cell>
        </row>
        <row r="2696">
          <cell r="A2696" t="str">
            <v>3019941996</v>
          </cell>
          <cell r="B2696">
            <v>30</v>
          </cell>
          <cell r="C2696">
            <v>1994</v>
          </cell>
          <cell r="D2696">
            <v>1996</v>
          </cell>
          <cell r="E2696">
            <v>45916327.5</v>
          </cell>
          <cell r="F2696">
            <v>60885050.259999998</v>
          </cell>
        </row>
        <row r="2697">
          <cell r="A2697" t="str">
            <v>3019941997</v>
          </cell>
          <cell r="B2697">
            <v>30</v>
          </cell>
          <cell r="C2697">
            <v>1994</v>
          </cell>
          <cell r="D2697">
            <v>1997</v>
          </cell>
          <cell r="E2697">
            <v>49356081</v>
          </cell>
          <cell r="F2697">
            <v>60066350.579999998</v>
          </cell>
        </row>
        <row r="2698">
          <cell r="A2698" t="str">
            <v>3019941998</v>
          </cell>
          <cell r="B2698">
            <v>30</v>
          </cell>
          <cell r="C2698">
            <v>1994</v>
          </cell>
          <cell r="D2698">
            <v>1998</v>
          </cell>
          <cell r="E2698">
            <v>52889978.979999997</v>
          </cell>
          <cell r="F2698">
            <v>61035035.740000002</v>
          </cell>
        </row>
        <row r="2699">
          <cell r="A2699" t="str">
            <v>3019941999</v>
          </cell>
          <cell r="B2699">
            <v>30</v>
          </cell>
          <cell r="C2699">
            <v>1994</v>
          </cell>
          <cell r="D2699">
            <v>1999</v>
          </cell>
          <cell r="E2699">
            <v>38290502.869999997</v>
          </cell>
          <cell r="F2699">
            <v>42004681.649999999</v>
          </cell>
        </row>
        <row r="2700">
          <cell r="A2700" t="str">
            <v>3019942000</v>
          </cell>
          <cell r="B2700">
            <v>30</v>
          </cell>
          <cell r="C2700">
            <v>1994</v>
          </cell>
          <cell r="D2700">
            <v>2000</v>
          </cell>
          <cell r="E2700">
            <v>24367441</v>
          </cell>
          <cell r="F2700">
            <v>26438673.48</v>
          </cell>
        </row>
        <row r="2701">
          <cell r="A2701" t="str">
            <v>3019942001</v>
          </cell>
          <cell r="B2701">
            <v>30</v>
          </cell>
          <cell r="C2701">
            <v>1994</v>
          </cell>
          <cell r="D2701">
            <v>2001</v>
          </cell>
          <cell r="E2701">
            <v>21220555</v>
          </cell>
          <cell r="F2701">
            <v>22769655.510000002</v>
          </cell>
        </row>
        <row r="2702">
          <cell r="A2702" t="str">
            <v>3019942002</v>
          </cell>
          <cell r="B2702">
            <v>30</v>
          </cell>
          <cell r="C2702">
            <v>1994</v>
          </cell>
          <cell r="D2702">
            <v>2002</v>
          </cell>
          <cell r="E2702">
            <v>12107123.23</v>
          </cell>
          <cell r="F2702">
            <v>12300837.199999999</v>
          </cell>
        </row>
        <row r="2703">
          <cell r="A2703" t="str">
            <v>301995.</v>
          </cell>
          <cell r="B2703">
            <v>30</v>
          </cell>
          <cell r="C2703">
            <v>1995</v>
          </cell>
          <cell r="D2703" t="str">
            <v>.</v>
          </cell>
          <cell r="E2703" t="str">
            <v>.</v>
          </cell>
          <cell r="F2703" t="str">
            <v>.</v>
          </cell>
        </row>
        <row r="2704">
          <cell r="A2704" t="str">
            <v>3019951995</v>
          </cell>
          <cell r="B2704">
            <v>30</v>
          </cell>
          <cell r="C2704">
            <v>1995</v>
          </cell>
          <cell r="D2704">
            <v>1995</v>
          </cell>
          <cell r="E2704">
            <v>7055593.5</v>
          </cell>
          <cell r="F2704">
            <v>10421111.6</v>
          </cell>
        </row>
        <row r="2705">
          <cell r="A2705" t="str">
            <v>3019951996</v>
          </cell>
          <cell r="B2705">
            <v>30</v>
          </cell>
          <cell r="C2705">
            <v>1995</v>
          </cell>
          <cell r="D2705">
            <v>1996</v>
          </cell>
          <cell r="E2705">
            <v>40001333</v>
          </cell>
          <cell r="F2705">
            <v>53041767.560000002</v>
          </cell>
        </row>
        <row r="2706">
          <cell r="A2706" t="str">
            <v>3019951997</v>
          </cell>
          <cell r="B2706">
            <v>30</v>
          </cell>
          <cell r="C2706">
            <v>1995</v>
          </cell>
          <cell r="D2706">
            <v>1997</v>
          </cell>
          <cell r="E2706">
            <v>53590392</v>
          </cell>
          <cell r="F2706">
            <v>65219507.060000002</v>
          </cell>
        </row>
        <row r="2707">
          <cell r="A2707" t="str">
            <v>3019951998</v>
          </cell>
          <cell r="B2707">
            <v>30</v>
          </cell>
          <cell r="C2707">
            <v>1995</v>
          </cell>
          <cell r="D2707">
            <v>1998</v>
          </cell>
          <cell r="E2707">
            <v>55895282.82</v>
          </cell>
          <cell r="F2707">
            <v>64503156.369999997</v>
          </cell>
        </row>
        <row r="2708">
          <cell r="A2708" t="str">
            <v>3019951999</v>
          </cell>
          <cell r="B2708">
            <v>30</v>
          </cell>
          <cell r="C2708">
            <v>1995</v>
          </cell>
          <cell r="D2708">
            <v>1999</v>
          </cell>
          <cell r="E2708">
            <v>38369605.399999999</v>
          </cell>
          <cell r="F2708">
            <v>42091457.119999997</v>
          </cell>
        </row>
        <row r="2709">
          <cell r="A2709" t="str">
            <v>3019952000</v>
          </cell>
          <cell r="B2709">
            <v>30</v>
          </cell>
          <cell r="C2709">
            <v>1995</v>
          </cell>
          <cell r="D2709">
            <v>2000</v>
          </cell>
          <cell r="E2709">
            <v>30662053.350000001</v>
          </cell>
          <cell r="F2709">
            <v>33268327.879999999</v>
          </cell>
        </row>
        <row r="2710">
          <cell r="A2710" t="str">
            <v>3019952001</v>
          </cell>
          <cell r="B2710">
            <v>30</v>
          </cell>
          <cell r="C2710">
            <v>1995</v>
          </cell>
          <cell r="D2710">
            <v>2001</v>
          </cell>
          <cell r="E2710">
            <v>25339350.579999998</v>
          </cell>
          <cell r="F2710">
            <v>27189123.170000002</v>
          </cell>
        </row>
        <row r="2711">
          <cell r="A2711" t="str">
            <v>3019952002</v>
          </cell>
          <cell r="B2711">
            <v>30</v>
          </cell>
          <cell r="C2711">
            <v>1995</v>
          </cell>
          <cell r="D2711">
            <v>2002</v>
          </cell>
          <cell r="E2711">
            <v>28682371.390000001</v>
          </cell>
          <cell r="F2711">
            <v>29141289.329999998</v>
          </cell>
        </row>
        <row r="2712">
          <cell r="A2712" t="str">
            <v>301996.</v>
          </cell>
          <cell r="B2712">
            <v>30</v>
          </cell>
          <cell r="C2712">
            <v>1996</v>
          </cell>
          <cell r="D2712" t="str">
            <v>.</v>
          </cell>
          <cell r="E2712" t="str">
            <v>.</v>
          </cell>
          <cell r="F2712" t="str">
            <v>.</v>
          </cell>
        </row>
        <row r="2713">
          <cell r="A2713" t="str">
            <v>3019961996</v>
          </cell>
          <cell r="B2713">
            <v>30</v>
          </cell>
          <cell r="C2713">
            <v>1996</v>
          </cell>
          <cell r="D2713">
            <v>1996</v>
          </cell>
          <cell r="E2713">
            <v>12569280</v>
          </cell>
          <cell r="F2713">
            <v>16666865.279999999</v>
          </cell>
        </row>
        <row r="2714">
          <cell r="A2714" t="str">
            <v>3019961997</v>
          </cell>
          <cell r="B2714">
            <v>30</v>
          </cell>
          <cell r="C2714">
            <v>1996</v>
          </cell>
          <cell r="D2714">
            <v>1997</v>
          </cell>
          <cell r="E2714">
            <v>47572412</v>
          </cell>
          <cell r="F2714">
            <v>57895625.399999999</v>
          </cell>
        </row>
        <row r="2715">
          <cell r="A2715" t="str">
            <v>3019961998</v>
          </cell>
          <cell r="B2715">
            <v>30</v>
          </cell>
          <cell r="C2715">
            <v>1996</v>
          </cell>
          <cell r="D2715">
            <v>1998</v>
          </cell>
          <cell r="E2715">
            <v>57654445.460000001</v>
          </cell>
          <cell r="F2715">
            <v>66533230.060000002</v>
          </cell>
        </row>
        <row r="2716">
          <cell r="A2716" t="str">
            <v>3019961999</v>
          </cell>
          <cell r="B2716">
            <v>30</v>
          </cell>
          <cell r="C2716">
            <v>1996</v>
          </cell>
          <cell r="D2716">
            <v>1999</v>
          </cell>
          <cell r="E2716">
            <v>66406859.600000001</v>
          </cell>
          <cell r="F2716">
            <v>72848324.980000004</v>
          </cell>
        </row>
        <row r="2717">
          <cell r="A2717" t="str">
            <v>3019962000</v>
          </cell>
          <cell r="B2717">
            <v>30</v>
          </cell>
          <cell r="C2717">
            <v>1996</v>
          </cell>
          <cell r="D2717">
            <v>2000</v>
          </cell>
          <cell r="E2717">
            <v>46276002</v>
          </cell>
          <cell r="F2717">
            <v>50209462.170000002</v>
          </cell>
        </row>
        <row r="2718">
          <cell r="A2718" t="str">
            <v>3019962001</v>
          </cell>
          <cell r="B2718">
            <v>30</v>
          </cell>
          <cell r="C2718">
            <v>1996</v>
          </cell>
          <cell r="D2718">
            <v>2001</v>
          </cell>
          <cell r="E2718">
            <v>27795878.09</v>
          </cell>
          <cell r="F2718">
            <v>29824977.190000001</v>
          </cell>
        </row>
        <row r="2719">
          <cell r="A2719" t="str">
            <v>3019962002</v>
          </cell>
          <cell r="B2719">
            <v>30</v>
          </cell>
          <cell r="C2719">
            <v>1996</v>
          </cell>
          <cell r="D2719">
            <v>2002</v>
          </cell>
          <cell r="E2719">
            <v>26067033.07</v>
          </cell>
          <cell r="F2719">
            <v>26484105.600000001</v>
          </cell>
        </row>
        <row r="2720">
          <cell r="A2720" t="str">
            <v>301997.</v>
          </cell>
          <cell r="B2720">
            <v>30</v>
          </cell>
          <cell r="C2720">
            <v>1997</v>
          </cell>
          <cell r="D2720" t="str">
            <v>.</v>
          </cell>
          <cell r="E2720" t="str">
            <v>.</v>
          </cell>
          <cell r="F2720" t="str">
            <v>.</v>
          </cell>
        </row>
        <row r="2721">
          <cell r="A2721" t="str">
            <v>3019971997</v>
          </cell>
          <cell r="B2721">
            <v>30</v>
          </cell>
          <cell r="C2721">
            <v>1997</v>
          </cell>
          <cell r="D2721">
            <v>1997</v>
          </cell>
          <cell r="E2721">
            <v>10669423</v>
          </cell>
          <cell r="F2721">
            <v>12984687.789999999</v>
          </cell>
        </row>
        <row r="2722">
          <cell r="A2722" t="str">
            <v>3019971998</v>
          </cell>
          <cell r="B2722">
            <v>30</v>
          </cell>
          <cell r="C2722">
            <v>1997</v>
          </cell>
          <cell r="D2722">
            <v>1998</v>
          </cell>
          <cell r="E2722">
            <v>53577427.640000001</v>
          </cell>
          <cell r="F2722">
            <v>61828351.5</v>
          </cell>
        </row>
        <row r="2723">
          <cell r="A2723" t="str">
            <v>3019971999</v>
          </cell>
          <cell r="B2723">
            <v>30</v>
          </cell>
          <cell r="C2723">
            <v>1997</v>
          </cell>
          <cell r="D2723">
            <v>1999</v>
          </cell>
          <cell r="E2723">
            <v>65460632.420000002</v>
          </cell>
          <cell r="F2723">
            <v>71810313.760000005</v>
          </cell>
        </row>
        <row r="2724">
          <cell r="A2724" t="str">
            <v>3019972000</v>
          </cell>
          <cell r="B2724">
            <v>30</v>
          </cell>
          <cell r="C2724">
            <v>1997</v>
          </cell>
          <cell r="D2724">
            <v>2000</v>
          </cell>
          <cell r="E2724">
            <v>67105462.25</v>
          </cell>
          <cell r="F2724">
            <v>72809426.540000007</v>
          </cell>
        </row>
        <row r="2725">
          <cell r="A2725" t="str">
            <v>3019972001</v>
          </cell>
          <cell r="B2725">
            <v>30</v>
          </cell>
          <cell r="C2725">
            <v>1997</v>
          </cell>
          <cell r="D2725">
            <v>2001</v>
          </cell>
          <cell r="E2725">
            <v>35098989.079999998</v>
          </cell>
          <cell r="F2725">
            <v>37661215.280000001</v>
          </cell>
        </row>
        <row r="2726">
          <cell r="A2726" t="str">
            <v>3019972002</v>
          </cell>
          <cell r="B2726">
            <v>30</v>
          </cell>
          <cell r="C2726">
            <v>1997</v>
          </cell>
          <cell r="D2726">
            <v>2002</v>
          </cell>
          <cell r="E2726">
            <v>26049139.190000001</v>
          </cell>
          <cell r="F2726">
            <v>26465925.420000002</v>
          </cell>
        </row>
        <row r="2727">
          <cell r="A2727" t="str">
            <v>301998.</v>
          </cell>
          <cell r="B2727">
            <v>30</v>
          </cell>
          <cell r="C2727">
            <v>1998</v>
          </cell>
          <cell r="D2727" t="str">
            <v>.</v>
          </cell>
          <cell r="E2727" t="str">
            <v>.</v>
          </cell>
          <cell r="F2727" t="str">
            <v>.</v>
          </cell>
        </row>
        <row r="2728">
          <cell r="A2728" t="str">
            <v>3019981998</v>
          </cell>
          <cell r="B2728">
            <v>30</v>
          </cell>
          <cell r="C2728">
            <v>1998</v>
          </cell>
          <cell r="D2728">
            <v>1998</v>
          </cell>
          <cell r="E2728">
            <v>9404184</v>
          </cell>
          <cell r="F2728">
            <v>10852428.34</v>
          </cell>
        </row>
        <row r="2729">
          <cell r="A2729" t="str">
            <v>3019981999</v>
          </cell>
          <cell r="B2729">
            <v>30</v>
          </cell>
          <cell r="C2729">
            <v>1998</v>
          </cell>
          <cell r="D2729">
            <v>1999</v>
          </cell>
          <cell r="E2729">
            <v>49123227.479999997</v>
          </cell>
          <cell r="F2729">
            <v>53888180.549999997</v>
          </cell>
        </row>
        <row r="2730">
          <cell r="A2730" t="str">
            <v>3019982000</v>
          </cell>
          <cell r="B2730">
            <v>30</v>
          </cell>
          <cell r="C2730">
            <v>1998</v>
          </cell>
          <cell r="D2730">
            <v>2000</v>
          </cell>
          <cell r="E2730">
            <v>61357003.460000001</v>
          </cell>
          <cell r="F2730">
            <v>66572348.75</v>
          </cell>
        </row>
        <row r="2731">
          <cell r="A2731" t="str">
            <v>3019982001</v>
          </cell>
          <cell r="B2731">
            <v>30</v>
          </cell>
          <cell r="C2731">
            <v>1998</v>
          </cell>
          <cell r="D2731">
            <v>2001</v>
          </cell>
          <cell r="E2731">
            <v>53275633.539999999</v>
          </cell>
          <cell r="F2731">
            <v>57164754.789999999</v>
          </cell>
        </row>
        <row r="2732">
          <cell r="A2732" t="str">
            <v>3019982002</v>
          </cell>
          <cell r="B2732">
            <v>30</v>
          </cell>
          <cell r="C2732">
            <v>1998</v>
          </cell>
          <cell r="D2732">
            <v>2002</v>
          </cell>
          <cell r="E2732">
            <v>37607685.539999999</v>
          </cell>
          <cell r="F2732">
            <v>38209408.509999998</v>
          </cell>
        </row>
        <row r="2733">
          <cell r="A2733" t="str">
            <v>301999.</v>
          </cell>
          <cell r="B2733">
            <v>30</v>
          </cell>
          <cell r="C2733">
            <v>1999</v>
          </cell>
          <cell r="D2733" t="str">
            <v>.</v>
          </cell>
          <cell r="E2733" t="str">
            <v>.</v>
          </cell>
          <cell r="F2733" t="str">
            <v>.</v>
          </cell>
        </row>
        <row r="2734">
          <cell r="A2734" t="str">
            <v>3019991999</v>
          </cell>
          <cell r="B2734">
            <v>30</v>
          </cell>
          <cell r="C2734">
            <v>1999</v>
          </cell>
          <cell r="D2734">
            <v>1999</v>
          </cell>
          <cell r="E2734">
            <v>9988331</v>
          </cell>
          <cell r="F2734">
            <v>10957199.109999999</v>
          </cell>
        </row>
        <row r="2735">
          <cell r="A2735" t="str">
            <v>3019992000</v>
          </cell>
          <cell r="B2735">
            <v>30</v>
          </cell>
          <cell r="C2735">
            <v>1999</v>
          </cell>
          <cell r="D2735">
            <v>2000</v>
          </cell>
          <cell r="E2735">
            <v>48682338.039999999</v>
          </cell>
          <cell r="F2735">
            <v>52820336.770000003</v>
          </cell>
        </row>
        <row r="2736">
          <cell r="A2736" t="str">
            <v>3019992001</v>
          </cell>
          <cell r="B2736">
            <v>30</v>
          </cell>
          <cell r="C2736">
            <v>1999</v>
          </cell>
          <cell r="D2736">
            <v>2001</v>
          </cell>
          <cell r="E2736">
            <v>56237911.200000003</v>
          </cell>
          <cell r="F2736">
            <v>60343278.719999999</v>
          </cell>
        </row>
        <row r="2737">
          <cell r="A2737" t="str">
            <v>3019992002</v>
          </cell>
          <cell r="B2737">
            <v>30</v>
          </cell>
          <cell r="C2737">
            <v>1999</v>
          </cell>
          <cell r="D2737">
            <v>2002</v>
          </cell>
          <cell r="E2737">
            <v>49304641.450000003</v>
          </cell>
          <cell r="F2737">
            <v>50093515.710000001</v>
          </cell>
        </row>
        <row r="2738">
          <cell r="A2738" t="str">
            <v>302000.</v>
          </cell>
          <cell r="B2738">
            <v>30</v>
          </cell>
          <cell r="C2738">
            <v>2000</v>
          </cell>
          <cell r="D2738" t="str">
            <v>.</v>
          </cell>
          <cell r="E2738" t="str">
            <v>.</v>
          </cell>
          <cell r="F2738" t="str">
            <v>.</v>
          </cell>
        </row>
        <row r="2739">
          <cell r="A2739" t="str">
            <v>3020002000</v>
          </cell>
          <cell r="B2739">
            <v>30</v>
          </cell>
          <cell r="C2739">
            <v>2000</v>
          </cell>
          <cell r="D2739">
            <v>2000</v>
          </cell>
          <cell r="E2739">
            <v>9773060</v>
          </cell>
          <cell r="F2739">
            <v>10603770.1</v>
          </cell>
        </row>
        <row r="2740">
          <cell r="A2740" t="str">
            <v>3020002001</v>
          </cell>
          <cell r="B2740">
            <v>30</v>
          </cell>
          <cell r="C2740">
            <v>2000</v>
          </cell>
          <cell r="D2740">
            <v>2001</v>
          </cell>
          <cell r="E2740">
            <v>44615561.020000003</v>
          </cell>
          <cell r="F2740">
            <v>47872496.969999999</v>
          </cell>
        </row>
        <row r="2741">
          <cell r="A2741" t="str">
            <v>3020002002</v>
          </cell>
          <cell r="B2741">
            <v>30</v>
          </cell>
          <cell r="C2741">
            <v>2000</v>
          </cell>
          <cell r="D2741">
            <v>2002</v>
          </cell>
          <cell r="E2741">
            <v>51390174</v>
          </cell>
          <cell r="F2741">
            <v>52212416.780000001</v>
          </cell>
        </row>
        <row r="2742">
          <cell r="A2742" t="str">
            <v>302001.</v>
          </cell>
          <cell r="B2742">
            <v>30</v>
          </cell>
          <cell r="C2742">
            <v>2001</v>
          </cell>
          <cell r="D2742" t="str">
            <v>.</v>
          </cell>
          <cell r="E2742" t="str">
            <v>.</v>
          </cell>
          <cell r="F2742" t="str">
            <v>.</v>
          </cell>
        </row>
        <row r="2743">
          <cell r="A2743" t="str">
            <v>3020012001</v>
          </cell>
          <cell r="B2743">
            <v>30</v>
          </cell>
          <cell r="C2743">
            <v>2001</v>
          </cell>
          <cell r="D2743">
            <v>2001</v>
          </cell>
          <cell r="E2743">
            <v>7327742.0499999998</v>
          </cell>
          <cell r="F2743">
            <v>7862667.2199999997</v>
          </cell>
        </row>
        <row r="2744">
          <cell r="A2744" t="str">
            <v>3020012002</v>
          </cell>
          <cell r="B2744">
            <v>30</v>
          </cell>
          <cell r="C2744">
            <v>2001</v>
          </cell>
          <cell r="D2744">
            <v>2002</v>
          </cell>
          <cell r="E2744">
            <v>36676779.890000001</v>
          </cell>
          <cell r="F2744">
            <v>37263608.369999997</v>
          </cell>
        </row>
        <row r="2745">
          <cell r="A2745" t="str">
            <v>302002.</v>
          </cell>
          <cell r="B2745">
            <v>30</v>
          </cell>
          <cell r="C2745">
            <v>2002</v>
          </cell>
          <cell r="D2745" t="str">
            <v>.</v>
          </cell>
          <cell r="E2745" t="str">
            <v>.</v>
          </cell>
          <cell r="F2745" t="str">
            <v>.</v>
          </cell>
        </row>
        <row r="2746">
          <cell r="A2746" t="str">
            <v>3020022002</v>
          </cell>
          <cell r="B2746">
            <v>30</v>
          </cell>
          <cell r="C2746">
            <v>2002</v>
          </cell>
          <cell r="D2746">
            <v>2002</v>
          </cell>
          <cell r="E2746">
            <v>5850569</v>
          </cell>
          <cell r="F2746">
            <v>5944178.0999999996</v>
          </cell>
        </row>
        <row r="2747">
          <cell r="A2747" t="str">
            <v>321994.</v>
          </cell>
          <cell r="B2747">
            <v>32</v>
          </cell>
          <cell r="C2747">
            <v>1994</v>
          </cell>
          <cell r="D2747" t="str">
            <v>.</v>
          </cell>
          <cell r="E2747" t="str">
            <v>.</v>
          </cell>
          <cell r="F2747" t="str">
            <v>.</v>
          </cell>
        </row>
        <row r="2748">
          <cell r="A2748" t="str">
            <v>3219942001</v>
          </cell>
          <cell r="B2748">
            <v>32</v>
          </cell>
          <cell r="C2748">
            <v>1994</v>
          </cell>
          <cell r="D2748">
            <v>2001</v>
          </cell>
          <cell r="E2748">
            <v>20652</v>
          </cell>
          <cell r="F2748">
            <v>22159.599999999999</v>
          </cell>
        </row>
        <row r="2749">
          <cell r="A2749" t="str">
            <v>3219942002</v>
          </cell>
          <cell r="B2749">
            <v>32</v>
          </cell>
          <cell r="C2749">
            <v>1994</v>
          </cell>
          <cell r="D2749">
            <v>2002</v>
          </cell>
          <cell r="E2749">
            <v>13723</v>
          </cell>
          <cell r="F2749">
            <v>13942.57</v>
          </cell>
        </row>
        <row r="2750">
          <cell r="A2750" t="str">
            <v>321995.</v>
          </cell>
          <cell r="B2750">
            <v>32</v>
          </cell>
          <cell r="C2750">
            <v>1995</v>
          </cell>
          <cell r="D2750" t="str">
            <v>.</v>
          </cell>
          <cell r="E2750" t="str">
            <v>.</v>
          </cell>
          <cell r="F2750" t="str">
            <v>.</v>
          </cell>
        </row>
        <row r="2751">
          <cell r="A2751" t="str">
            <v>3219952001</v>
          </cell>
          <cell r="B2751">
            <v>32</v>
          </cell>
          <cell r="C2751">
            <v>1995</v>
          </cell>
          <cell r="D2751">
            <v>2001</v>
          </cell>
          <cell r="E2751">
            <v>9116</v>
          </cell>
          <cell r="F2751">
            <v>9781.4699999999993</v>
          </cell>
        </row>
        <row r="2752">
          <cell r="A2752" t="str">
            <v>3219952002</v>
          </cell>
          <cell r="B2752">
            <v>32</v>
          </cell>
          <cell r="C2752">
            <v>1995</v>
          </cell>
          <cell r="D2752">
            <v>2002</v>
          </cell>
          <cell r="E2752">
            <v>104752</v>
          </cell>
          <cell r="F2752">
            <v>106428.03</v>
          </cell>
        </row>
        <row r="2753">
          <cell r="A2753" t="str">
            <v>322001.</v>
          </cell>
          <cell r="B2753">
            <v>32</v>
          </cell>
          <cell r="C2753">
            <v>2001</v>
          </cell>
          <cell r="D2753" t="str">
            <v>.</v>
          </cell>
          <cell r="E2753" t="str">
            <v>.</v>
          </cell>
          <cell r="F2753" t="str">
            <v>.</v>
          </cell>
        </row>
        <row r="2754">
          <cell r="A2754" t="str">
            <v>3220012001</v>
          </cell>
          <cell r="B2754">
            <v>32</v>
          </cell>
          <cell r="C2754">
            <v>2001</v>
          </cell>
          <cell r="D2754">
            <v>2001</v>
          </cell>
          <cell r="E2754">
            <v>3804</v>
          </cell>
          <cell r="F2754">
            <v>4081.69</v>
          </cell>
        </row>
        <row r="2755">
          <cell r="A2755" t="str">
            <v>3220012002</v>
          </cell>
          <cell r="B2755">
            <v>32</v>
          </cell>
          <cell r="C2755">
            <v>2001</v>
          </cell>
          <cell r="D2755">
            <v>2002</v>
          </cell>
          <cell r="E2755">
            <v>29026</v>
          </cell>
          <cell r="F2755">
            <v>29490.42</v>
          </cell>
        </row>
        <row r="2756">
          <cell r="A2756" t="str">
            <v>4019962001</v>
          </cell>
          <cell r="B2756">
            <v>40</v>
          </cell>
          <cell r="C2756">
            <v>1996</v>
          </cell>
          <cell r="D2756">
            <v>2001</v>
          </cell>
          <cell r="E2756">
            <v>105</v>
          </cell>
          <cell r="F2756">
            <v>112.67</v>
          </cell>
        </row>
        <row r="2757">
          <cell r="A2757" t="str">
            <v>401998.</v>
          </cell>
          <cell r="B2757">
            <v>40</v>
          </cell>
          <cell r="C2757">
            <v>1998</v>
          </cell>
          <cell r="D2757" t="str">
            <v>.</v>
          </cell>
          <cell r="E2757" t="str">
            <v>.</v>
          </cell>
          <cell r="F2757" t="str">
            <v>.</v>
          </cell>
        </row>
        <row r="2758">
          <cell r="A2758" t="str">
            <v>4019982000</v>
          </cell>
          <cell r="B2758">
            <v>40</v>
          </cell>
          <cell r="C2758">
            <v>1998</v>
          </cell>
          <cell r="D2758">
            <v>2000</v>
          </cell>
          <cell r="E2758">
            <v>1208</v>
          </cell>
          <cell r="F2758">
            <v>1310.68</v>
          </cell>
        </row>
        <row r="2759">
          <cell r="A2759" t="str">
            <v>4019982001</v>
          </cell>
          <cell r="B2759">
            <v>40</v>
          </cell>
          <cell r="C2759">
            <v>1998</v>
          </cell>
          <cell r="D2759">
            <v>2001</v>
          </cell>
          <cell r="E2759">
            <v>11287</v>
          </cell>
          <cell r="F2759">
            <v>12110.95</v>
          </cell>
        </row>
        <row r="2760">
          <cell r="A2760" t="str">
            <v>401999.</v>
          </cell>
          <cell r="B2760">
            <v>40</v>
          </cell>
          <cell r="C2760">
            <v>1999</v>
          </cell>
          <cell r="D2760" t="str">
            <v>.</v>
          </cell>
          <cell r="E2760" t="str">
            <v>.</v>
          </cell>
          <cell r="F2760" t="str">
            <v>.</v>
          </cell>
        </row>
        <row r="2761">
          <cell r="A2761" t="str">
            <v>4019992000</v>
          </cell>
          <cell r="B2761">
            <v>40</v>
          </cell>
          <cell r="C2761">
            <v>1999</v>
          </cell>
          <cell r="D2761">
            <v>2000</v>
          </cell>
          <cell r="E2761">
            <v>39612</v>
          </cell>
          <cell r="F2761">
            <v>42979.02</v>
          </cell>
        </row>
        <row r="2762">
          <cell r="A2762" t="str">
            <v>4019992001</v>
          </cell>
          <cell r="B2762">
            <v>40</v>
          </cell>
          <cell r="C2762">
            <v>1999</v>
          </cell>
          <cell r="D2762">
            <v>2001</v>
          </cell>
          <cell r="E2762">
            <v>148105</v>
          </cell>
          <cell r="F2762">
            <v>158916.66</v>
          </cell>
        </row>
        <row r="2763">
          <cell r="A2763" t="str">
            <v>4019992002</v>
          </cell>
          <cell r="B2763">
            <v>40</v>
          </cell>
          <cell r="C2763">
            <v>1999</v>
          </cell>
          <cell r="D2763">
            <v>2002</v>
          </cell>
          <cell r="E2763">
            <v>123420</v>
          </cell>
          <cell r="F2763">
            <v>125394.72</v>
          </cell>
        </row>
        <row r="2764">
          <cell r="A2764" t="str">
            <v>402000.</v>
          </cell>
          <cell r="B2764">
            <v>40</v>
          </cell>
          <cell r="C2764">
            <v>2000</v>
          </cell>
          <cell r="D2764" t="str">
            <v>.</v>
          </cell>
          <cell r="E2764" t="str">
            <v>.</v>
          </cell>
          <cell r="F2764" t="str">
            <v>.</v>
          </cell>
        </row>
        <row r="2765">
          <cell r="A2765" t="str">
            <v>4020002000</v>
          </cell>
          <cell r="B2765">
            <v>40</v>
          </cell>
          <cell r="C2765">
            <v>2000</v>
          </cell>
          <cell r="D2765">
            <v>2000</v>
          </cell>
          <cell r="E2765">
            <v>38961</v>
          </cell>
          <cell r="F2765">
            <v>42272.68</v>
          </cell>
        </row>
        <row r="2766">
          <cell r="A2766" t="str">
            <v>4020002001</v>
          </cell>
          <cell r="B2766">
            <v>40</v>
          </cell>
          <cell r="C2766">
            <v>2000</v>
          </cell>
          <cell r="D2766">
            <v>2001</v>
          </cell>
          <cell r="E2766">
            <v>196122</v>
          </cell>
          <cell r="F2766">
            <v>210438.91</v>
          </cell>
        </row>
        <row r="2767">
          <cell r="A2767" t="str">
            <v>4020002002</v>
          </cell>
          <cell r="B2767">
            <v>40</v>
          </cell>
          <cell r="C2767">
            <v>2000</v>
          </cell>
          <cell r="D2767">
            <v>2002</v>
          </cell>
          <cell r="E2767">
            <v>288634</v>
          </cell>
          <cell r="F2767">
            <v>293252.14</v>
          </cell>
        </row>
        <row r="2768">
          <cell r="A2768" t="str">
            <v>411977.</v>
          </cell>
          <cell r="B2768">
            <v>41</v>
          </cell>
          <cell r="C2768">
            <v>1977</v>
          </cell>
          <cell r="D2768" t="str">
            <v>.</v>
          </cell>
          <cell r="E2768" t="str">
            <v>.</v>
          </cell>
          <cell r="F2768" t="str">
            <v>.</v>
          </cell>
        </row>
        <row r="2769">
          <cell r="A2769" t="str">
            <v>4119771977</v>
          </cell>
          <cell r="B2769">
            <v>41</v>
          </cell>
          <cell r="C2769">
            <v>1977</v>
          </cell>
          <cell r="D2769">
            <v>1977</v>
          </cell>
          <cell r="E2769">
            <v>1.49</v>
          </cell>
          <cell r="F2769">
            <v>16310.02</v>
          </cell>
        </row>
        <row r="2770">
          <cell r="A2770" t="str">
            <v>4119771978</v>
          </cell>
          <cell r="B2770">
            <v>41</v>
          </cell>
          <cell r="C2770">
            <v>1977</v>
          </cell>
          <cell r="D2770">
            <v>1978</v>
          </cell>
          <cell r="E2770">
            <v>5</v>
          </cell>
          <cell r="F2770">
            <v>36343.74</v>
          </cell>
        </row>
        <row r="2771">
          <cell r="A2771" t="str">
            <v>4119771979</v>
          </cell>
          <cell r="B2771">
            <v>41</v>
          </cell>
          <cell r="C2771">
            <v>1977</v>
          </cell>
          <cell r="D2771">
            <v>1979</v>
          </cell>
          <cell r="E2771">
            <v>10.98</v>
          </cell>
          <cell r="F2771">
            <v>44763.87</v>
          </cell>
        </row>
        <row r="2772">
          <cell r="A2772" t="str">
            <v>4119771982</v>
          </cell>
          <cell r="B2772">
            <v>41</v>
          </cell>
          <cell r="C2772">
            <v>1977</v>
          </cell>
          <cell r="D2772">
            <v>1982</v>
          </cell>
          <cell r="E2772">
            <v>7.44</v>
          </cell>
          <cell r="F2772">
            <v>2748.51</v>
          </cell>
        </row>
        <row r="2773">
          <cell r="A2773" t="str">
            <v>4119781978</v>
          </cell>
          <cell r="B2773">
            <v>41</v>
          </cell>
          <cell r="C2773">
            <v>1978</v>
          </cell>
          <cell r="D2773">
            <v>1978</v>
          </cell>
          <cell r="E2773">
            <v>1.3</v>
          </cell>
          <cell r="F2773">
            <v>9449.3700000000008</v>
          </cell>
        </row>
        <row r="2774">
          <cell r="A2774" t="str">
            <v>4119781979</v>
          </cell>
          <cell r="B2774">
            <v>41</v>
          </cell>
          <cell r="C2774">
            <v>1978</v>
          </cell>
          <cell r="D2774">
            <v>1979</v>
          </cell>
          <cell r="E2774">
            <v>28.77</v>
          </cell>
          <cell r="F2774">
            <v>117291.12</v>
          </cell>
        </row>
        <row r="2775">
          <cell r="A2775" t="str">
            <v>4119781980</v>
          </cell>
          <cell r="B2775">
            <v>41</v>
          </cell>
          <cell r="C2775">
            <v>1978</v>
          </cell>
          <cell r="D2775">
            <v>1980</v>
          </cell>
          <cell r="E2775">
            <v>0.34</v>
          </cell>
          <cell r="F2775">
            <v>600.01</v>
          </cell>
        </row>
        <row r="2776">
          <cell r="A2776" t="str">
            <v>4119781981</v>
          </cell>
          <cell r="B2776">
            <v>41</v>
          </cell>
          <cell r="C2776">
            <v>1978</v>
          </cell>
          <cell r="D2776">
            <v>1981</v>
          </cell>
          <cell r="E2776">
            <v>3.74</v>
          </cell>
          <cell r="F2776">
            <v>3044.33</v>
          </cell>
        </row>
        <row r="2777">
          <cell r="A2777" t="str">
            <v>4119781982</v>
          </cell>
          <cell r="B2777">
            <v>41</v>
          </cell>
          <cell r="C2777">
            <v>1978</v>
          </cell>
          <cell r="D2777">
            <v>1982</v>
          </cell>
          <cell r="E2777">
            <v>131.11000000000001</v>
          </cell>
          <cell r="F2777">
            <v>48435.05</v>
          </cell>
        </row>
        <row r="2778">
          <cell r="A2778" t="str">
            <v>411979.</v>
          </cell>
          <cell r="B2778">
            <v>41</v>
          </cell>
          <cell r="C2778">
            <v>1979</v>
          </cell>
          <cell r="D2778" t="str">
            <v>.</v>
          </cell>
          <cell r="E2778" t="str">
            <v>.</v>
          </cell>
          <cell r="F2778" t="str">
            <v>.</v>
          </cell>
        </row>
        <row r="2779">
          <cell r="A2779" t="str">
            <v>4119791980</v>
          </cell>
          <cell r="B2779">
            <v>41</v>
          </cell>
          <cell r="C2779">
            <v>1979</v>
          </cell>
          <cell r="D2779">
            <v>1980</v>
          </cell>
          <cell r="E2779">
            <v>0.25</v>
          </cell>
          <cell r="F2779">
            <v>441.18</v>
          </cell>
        </row>
        <row r="2780">
          <cell r="A2780" t="str">
            <v>4119791981</v>
          </cell>
          <cell r="B2780">
            <v>41</v>
          </cell>
          <cell r="C2780">
            <v>1979</v>
          </cell>
          <cell r="D2780">
            <v>1981</v>
          </cell>
          <cell r="E2780">
            <v>1.01</v>
          </cell>
          <cell r="F2780">
            <v>822.13</v>
          </cell>
        </row>
        <row r="2781">
          <cell r="A2781" t="str">
            <v>4119801980</v>
          </cell>
          <cell r="B2781">
            <v>41</v>
          </cell>
          <cell r="C2781">
            <v>1980</v>
          </cell>
          <cell r="D2781">
            <v>1980</v>
          </cell>
          <cell r="E2781">
            <v>0.99</v>
          </cell>
          <cell r="F2781">
            <v>1747.09</v>
          </cell>
        </row>
        <row r="2782">
          <cell r="A2782" t="str">
            <v>4119801981</v>
          </cell>
          <cell r="B2782">
            <v>41</v>
          </cell>
          <cell r="C2782">
            <v>1980</v>
          </cell>
          <cell r="D2782">
            <v>1981</v>
          </cell>
          <cell r="E2782">
            <v>16.2</v>
          </cell>
          <cell r="F2782">
            <v>13186.65</v>
          </cell>
        </row>
        <row r="2783">
          <cell r="A2783" t="str">
            <v>4119801982</v>
          </cell>
          <cell r="B2783">
            <v>41</v>
          </cell>
          <cell r="C2783">
            <v>1980</v>
          </cell>
          <cell r="D2783">
            <v>1982</v>
          </cell>
          <cell r="E2783">
            <v>22.01</v>
          </cell>
          <cell r="F2783">
            <v>8131</v>
          </cell>
        </row>
        <row r="2784">
          <cell r="A2784" t="str">
            <v>4119801983</v>
          </cell>
          <cell r="B2784">
            <v>41</v>
          </cell>
          <cell r="C2784">
            <v>1980</v>
          </cell>
          <cell r="D2784">
            <v>1983</v>
          </cell>
          <cell r="E2784">
            <v>81.290000000000006</v>
          </cell>
          <cell r="F2784">
            <v>12224.55</v>
          </cell>
        </row>
        <row r="2785">
          <cell r="A2785" t="str">
            <v>4119801984</v>
          </cell>
          <cell r="B2785">
            <v>41</v>
          </cell>
          <cell r="C2785">
            <v>1980</v>
          </cell>
          <cell r="D2785">
            <v>1984</v>
          </cell>
          <cell r="E2785">
            <v>10.17</v>
          </cell>
          <cell r="F2785">
            <v>322.77999999999997</v>
          </cell>
        </row>
        <row r="2786">
          <cell r="A2786" t="str">
            <v>4119801986</v>
          </cell>
          <cell r="B2786">
            <v>41</v>
          </cell>
          <cell r="C2786">
            <v>1980</v>
          </cell>
          <cell r="D2786">
            <v>1986</v>
          </cell>
          <cell r="E2786">
            <v>144</v>
          </cell>
          <cell r="F2786">
            <v>762.62</v>
          </cell>
        </row>
        <row r="2787">
          <cell r="A2787" t="str">
            <v>4119801987</v>
          </cell>
          <cell r="B2787">
            <v>41</v>
          </cell>
          <cell r="C2787">
            <v>1980</v>
          </cell>
          <cell r="D2787">
            <v>1987</v>
          </cell>
          <cell r="E2787">
            <v>4000</v>
          </cell>
          <cell r="F2787">
            <v>17676</v>
          </cell>
        </row>
        <row r="2788">
          <cell r="A2788" t="str">
            <v>4119801990</v>
          </cell>
          <cell r="B2788">
            <v>41</v>
          </cell>
          <cell r="C2788">
            <v>1980</v>
          </cell>
          <cell r="D2788">
            <v>1990</v>
          </cell>
          <cell r="E2788">
            <v>8657</v>
          </cell>
          <cell r="F2788">
            <v>23356.59</v>
          </cell>
        </row>
        <row r="2789">
          <cell r="A2789" t="str">
            <v>411981.</v>
          </cell>
          <cell r="B2789">
            <v>41</v>
          </cell>
          <cell r="C2789">
            <v>1981</v>
          </cell>
          <cell r="D2789" t="str">
            <v>.</v>
          </cell>
          <cell r="E2789" t="str">
            <v>.</v>
          </cell>
          <cell r="F2789" t="str">
            <v>.</v>
          </cell>
        </row>
        <row r="2790">
          <cell r="A2790" t="str">
            <v>4119811981</v>
          </cell>
          <cell r="B2790">
            <v>41</v>
          </cell>
          <cell r="C2790">
            <v>1981</v>
          </cell>
          <cell r="D2790">
            <v>1981</v>
          </cell>
          <cell r="E2790">
            <v>59.73</v>
          </cell>
          <cell r="F2790">
            <v>48619.68</v>
          </cell>
        </row>
        <row r="2791">
          <cell r="A2791" t="str">
            <v>4119811982</v>
          </cell>
          <cell r="B2791">
            <v>41</v>
          </cell>
          <cell r="C2791">
            <v>1981</v>
          </cell>
          <cell r="D2791">
            <v>1982</v>
          </cell>
          <cell r="E2791">
            <v>120.11</v>
          </cell>
          <cell r="F2791">
            <v>44371.4</v>
          </cell>
        </row>
        <row r="2792">
          <cell r="A2792" t="str">
            <v>4119811983</v>
          </cell>
          <cell r="B2792">
            <v>41</v>
          </cell>
          <cell r="C2792">
            <v>1981</v>
          </cell>
          <cell r="D2792">
            <v>1983</v>
          </cell>
          <cell r="E2792">
            <v>388.38</v>
          </cell>
          <cell r="F2792">
            <v>58405.36</v>
          </cell>
        </row>
        <row r="2793">
          <cell r="A2793" t="str">
            <v>4119811984</v>
          </cell>
          <cell r="B2793">
            <v>41</v>
          </cell>
          <cell r="C2793">
            <v>1981</v>
          </cell>
          <cell r="D2793">
            <v>1984</v>
          </cell>
          <cell r="E2793">
            <v>130.5</v>
          </cell>
          <cell r="F2793">
            <v>4141.8100000000004</v>
          </cell>
        </row>
        <row r="2794">
          <cell r="A2794" t="str">
            <v>4119811985</v>
          </cell>
          <cell r="B2794">
            <v>41</v>
          </cell>
          <cell r="C2794">
            <v>1981</v>
          </cell>
          <cell r="D2794">
            <v>1985</v>
          </cell>
          <cell r="E2794">
            <v>2765.45</v>
          </cell>
          <cell r="F2794">
            <v>21689.42</v>
          </cell>
        </row>
        <row r="2795">
          <cell r="A2795" t="str">
            <v>4119811986</v>
          </cell>
          <cell r="B2795">
            <v>41</v>
          </cell>
          <cell r="C2795">
            <v>1981</v>
          </cell>
          <cell r="D2795">
            <v>1986</v>
          </cell>
          <cell r="E2795">
            <v>107</v>
          </cell>
          <cell r="F2795">
            <v>566.66999999999996</v>
          </cell>
        </row>
        <row r="2796">
          <cell r="A2796" t="str">
            <v>4119811987</v>
          </cell>
          <cell r="B2796">
            <v>41</v>
          </cell>
          <cell r="C2796">
            <v>1981</v>
          </cell>
          <cell r="D2796">
            <v>1987</v>
          </cell>
          <cell r="E2796">
            <v>257</v>
          </cell>
          <cell r="F2796">
            <v>1135.68</v>
          </cell>
        </row>
        <row r="2797">
          <cell r="A2797" t="str">
            <v>4119811988</v>
          </cell>
          <cell r="B2797">
            <v>41</v>
          </cell>
          <cell r="C2797">
            <v>1981</v>
          </cell>
          <cell r="D2797">
            <v>1988</v>
          </cell>
          <cell r="E2797">
            <v>196</v>
          </cell>
          <cell r="F2797">
            <v>744.6</v>
          </cell>
        </row>
        <row r="2798">
          <cell r="A2798" t="str">
            <v>4119811989</v>
          </cell>
          <cell r="B2798">
            <v>41</v>
          </cell>
          <cell r="C2798">
            <v>1981</v>
          </cell>
          <cell r="D2798">
            <v>1989</v>
          </cell>
          <cell r="E2798">
            <v>3150</v>
          </cell>
          <cell r="F2798">
            <v>9957.15</v>
          </cell>
        </row>
        <row r="2799">
          <cell r="A2799" t="str">
            <v>411982.</v>
          </cell>
          <cell r="B2799">
            <v>41</v>
          </cell>
          <cell r="C2799">
            <v>1982</v>
          </cell>
          <cell r="D2799" t="str">
            <v>.</v>
          </cell>
          <cell r="E2799" t="str">
            <v>.</v>
          </cell>
          <cell r="F2799" t="str">
            <v>.</v>
          </cell>
        </row>
        <row r="2800">
          <cell r="A2800" t="str">
            <v>4119821983</v>
          </cell>
          <cell r="B2800">
            <v>41</v>
          </cell>
          <cell r="C2800">
            <v>1982</v>
          </cell>
          <cell r="D2800">
            <v>1983</v>
          </cell>
          <cell r="E2800">
            <v>386.38</v>
          </cell>
          <cell r="F2800">
            <v>58104.6</v>
          </cell>
        </row>
        <row r="2801">
          <cell r="A2801" t="str">
            <v>4119821984</v>
          </cell>
          <cell r="B2801">
            <v>41</v>
          </cell>
          <cell r="C2801">
            <v>1982</v>
          </cell>
          <cell r="D2801">
            <v>1984</v>
          </cell>
          <cell r="E2801">
            <v>1687.22</v>
          </cell>
          <cell r="F2801">
            <v>53548.99</v>
          </cell>
        </row>
        <row r="2802">
          <cell r="A2802" t="str">
            <v>4119821985</v>
          </cell>
          <cell r="B2802">
            <v>41</v>
          </cell>
          <cell r="C2802">
            <v>1982</v>
          </cell>
          <cell r="D2802">
            <v>1985</v>
          </cell>
          <cell r="E2802">
            <v>93676.02</v>
          </cell>
          <cell r="F2802">
            <v>734701.02</v>
          </cell>
        </row>
        <row r="2803">
          <cell r="A2803" t="str">
            <v>4119821986</v>
          </cell>
          <cell r="B2803">
            <v>41</v>
          </cell>
          <cell r="C2803">
            <v>1982</v>
          </cell>
          <cell r="D2803">
            <v>1986</v>
          </cell>
          <cell r="E2803">
            <v>19273</v>
          </cell>
          <cell r="F2803">
            <v>102069.81</v>
          </cell>
        </row>
        <row r="2804">
          <cell r="A2804" t="str">
            <v>4119821987</v>
          </cell>
          <cell r="B2804">
            <v>41</v>
          </cell>
          <cell r="C2804">
            <v>1982</v>
          </cell>
          <cell r="D2804">
            <v>1987</v>
          </cell>
          <cell r="E2804">
            <v>0</v>
          </cell>
          <cell r="F2804">
            <v>0</v>
          </cell>
        </row>
        <row r="2805">
          <cell r="A2805" t="str">
            <v>411983.</v>
          </cell>
          <cell r="B2805">
            <v>41</v>
          </cell>
          <cell r="C2805">
            <v>1983</v>
          </cell>
          <cell r="D2805" t="str">
            <v>.</v>
          </cell>
          <cell r="E2805" t="str">
            <v>.</v>
          </cell>
          <cell r="F2805" t="str">
            <v>.</v>
          </cell>
        </row>
        <row r="2806">
          <cell r="A2806" t="str">
            <v>4119831983</v>
          </cell>
          <cell r="B2806">
            <v>41</v>
          </cell>
          <cell r="C2806">
            <v>1983</v>
          </cell>
          <cell r="D2806">
            <v>1983</v>
          </cell>
          <cell r="E2806">
            <v>64.569999999999993</v>
          </cell>
          <cell r="F2806">
            <v>9710.17</v>
          </cell>
        </row>
        <row r="2807">
          <cell r="A2807" t="str">
            <v>4119831984</v>
          </cell>
          <cell r="B2807">
            <v>41</v>
          </cell>
          <cell r="C2807">
            <v>1983</v>
          </cell>
          <cell r="D2807">
            <v>1984</v>
          </cell>
          <cell r="E2807">
            <v>2796.49</v>
          </cell>
          <cell r="F2807">
            <v>88755</v>
          </cell>
        </row>
        <row r="2808">
          <cell r="A2808" t="str">
            <v>4119831985</v>
          </cell>
          <cell r="B2808">
            <v>41</v>
          </cell>
          <cell r="C2808">
            <v>1983</v>
          </cell>
          <cell r="D2808">
            <v>1985</v>
          </cell>
          <cell r="E2808">
            <v>16773.669999999998</v>
          </cell>
          <cell r="F2808">
            <v>131555.89000000001</v>
          </cell>
        </row>
        <row r="2809">
          <cell r="A2809" t="str">
            <v>4119831986</v>
          </cell>
          <cell r="B2809">
            <v>41</v>
          </cell>
          <cell r="C2809">
            <v>1983</v>
          </cell>
          <cell r="D2809">
            <v>1986</v>
          </cell>
          <cell r="E2809">
            <v>54206</v>
          </cell>
          <cell r="F2809">
            <v>287074.98</v>
          </cell>
        </row>
        <row r="2810">
          <cell r="A2810" t="str">
            <v>4119831987</v>
          </cell>
          <cell r="B2810">
            <v>41</v>
          </cell>
          <cell r="C2810">
            <v>1983</v>
          </cell>
          <cell r="D2810">
            <v>1987</v>
          </cell>
          <cell r="E2810">
            <v>1454</v>
          </cell>
          <cell r="F2810">
            <v>6425.23</v>
          </cell>
        </row>
        <row r="2811">
          <cell r="A2811" t="str">
            <v>4119831990</v>
          </cell>
          <cell r="B2811">
            <v>41</v>
          </cell>
          <cell r="C2811">
            <v>1983</v>
          </cell>
          <cell r="D2811">
            <v>1990</v>
          </cell>
          <cell r="E2811">
            <v>4129</v>
          </cell>
          <cell r="F2811">
            <v>11140.04</v>
          </cell>
        </row>
        <row r="2812">
          <cell r="A2812" t="str">
            <v>411984.</v>
          </cell>
          <cell r="B2812">
            <v>41</v>
          </cell>
          <cell r="C2812">
            <v>1984</v>
          </cell>
          <cell r="D2812" t="str">
            <v>.</v>
          </cell>
          <cell r="E2812" t="str">
            <v>.</v>
          </cell>
          <cell r="F2812" t="str">
            <v>.</v>
          </cell>
        </row>
        <row r="2813">
          <cell r="A2813" t="str">
            <v>4119841984</v>
          </cell>
          <cell r="B2813">
            <v>41</v>
          </cell>
          <cell r="C2813">
            <v>1984</v>
          </cell>
          <cell r="D2813">
            <v>1984</v>
          </cell>
          <cell r="E2813">
            <v>147.12</v>
          </cell>
          <cell r="F2813">
            <v>4669.29</v>
          </cell>
        </row>
        <row r="2814">
          <cell r="A2814" t="str">
            <v>4119841985</v>
          </cell>
          <cell r="B2814">
            <v>41</v>
          </cell>
          <cell r="C2814">
            <v>1984</v>
          </cell>
          <cell r="D2814">
            <v>1985</v>
          </cell>
          <cell r="E2814">
            <v>876.64</v>
          </cell>
          <cell r="F2814">
            <v>6875.49</v>
          </cell>
        </row>
        <row r="2815">
          <cell r="A2815" t="str">
            <v>4119841986</v>
          </cell>
          <cell r="B2815">
            <v>41</v>
          </cell>
          <cell r="C2815">
            <v>1984</v>
          </cell>
          <cell r="D2815">
            <v>1986</v>
          </cell>
          <cell r="E2815">
            <v>10875</v>
          </cell>
          <cell r="F2815">
            <v>57594</v>
          </cell>
        </row>
        <row r="2816">
          <cell r="A2816" t="str">
            <v>4119841987</v>
          </cell>
          <cell r="B2816">
            <v>41</v>
          </cell>
          <cell r="C2816">
            <v>1984</v>
          </cell>
          <cell r="D2816">
            <v>1987</v>
          </cell>
          <cell r="E2816">
            <v>1355</v>
          </cell>
          <cell r="F2816">
            <v>5987.74</v>
          </cell>
        </row>
        <row r="2817">
          <cell r="A2817" t="str">
            <v>411985.</v>
          </cell>
          <cell r="B2817">
            <v>41</v>
          </cell>
          <cell r="C2817">
            <v>1985</v>
          </cell>
          <cell r="D2817" t="str">
            <v>.</v>
          </cell>
          <cell r="E2817" t="str">
            <v>.</v>
          </cell>
          <cell r="F2817" t="str">
            <v>.</v>
          </cell>
        </row>
        <row r="2818">
          <cell r="A2818" t="str">
            <v>4119851985</v>
          </cell>
          <cell r="B2818">
            <v>41</v>
          </cell>
          <cell r="C2818">
            <v>1985</v>
          </cell>
          <cell r="D2818">
            <v>1985</v>
          </cell>
          <cell r="E2818">
            <v>798.55</v>
          </cell>
          <cell r="F2818">
            <v>6263.03</v>
          </cell>
        </row>
        <row r="2819">
          <cell r="A2819" t="str">
            <v>4119851986</v>
          </cell>
          <cell r="B2819">
            <v>41</v>
          </cell>
          <cell r="C2819">
            <v>1985</v>
          </cell>
          <cell r="D2819">
            <v>1986</v>
          </cell>
          <cell r="E2819">
            <v>13567</v>
          </cell>
          <cell r="F2819">
            <v>71850.83</v>
          </cell>
        </row>
        <row r="2820">
          <cell r="A2820" t="str">
            <v>4119851987</v>
          </cell>
          <cell r="B2820">
            <v>41</v>
          </cell>
          <cell r="C2820">
            <v>1985</v>
          </cell>
          <cell r="D2820">
            <v>1987</v>
          </cell>
          <cell r="E2820">
            <v>82648</v>
          </cell>
          <cell r="F2820">
            <v>365221.51</v>
          </cell>
        </row>
        <row r="2821">
          <cell r="A2821" t="str">
            <v>4119851988</v>
          </cell>
          <cell r="B2821">
            <v>41</v>
          </cell>
          <cell r="C2821">
            <v>1985</v>
          </cell>
          <cell r="D2821">
            <v>1988</v>
          </cell>
          <cell r="E2821">
            <v>9000</v>
          </cell>
          <cell r="F2821">
            <v>34191</v>
          </cell>
        </row>
        <row r="2822">
          <cell r="A2822" t="str">
            <v>4119851989</v>
          </cell>
          <cell r="B2822">
            <v>41</v>
          </cell>
          <cell r="C2822">
            <v>1985</v>
          </cell>
          <cell r="D2822">
            <v>1989</v>
          </cell>
          <cell r="E2822">
            <v>7472</v>
          </cell>
          <cell r="F2822">
            <v>23618.99</v>
          </cell>
        </row>
        <row r="2823">
          <cell r="A2823" t="str">
            <v>4119861986</v>
          </cell>
          <cell r="B2823">
            <v>41</v>
          </cell>
          <cell r="C2823">
            <v>1986</v>
          </cell>
          <cell r="D2823">
            <v>1986</v>
          </cell>
          <cell r="E2823">
            <v>3768</v>
          </cell>
          <cell r="F2823">
            <v>19955.330000000002</v>
          </cell>
        </row>
        <row r="2824">
          <cell r="A2824" t="str">
            <v>4119861987</v>
          </cell>
          <cell r="B2824">
            <v>41</v>
          </cell>
          <cell r="C2824">
            <v>1986</v>
          </cell>
          <cell r="D2824">
            <v>1987</v>
          </cell>
          <cell r="E2824">
            <v>27278</v>
          </cell>
          <cell r="F2824">
            <v>120541.48</v>
          </cell>
        </row>
        <row r="2825">
          <cell r="A2825" t="str">
            <v>4119861988</v>
          </cell>
          <cell r="B2825">
            <v>41</v>
          </cell>
          <cell r="C2825">
            <v>1986</v>
          </cell>
          <cell r="D2825">
            <v>1988</v>
          </cell>
          <cell r="E2825">
            <v>13805</v>
          </cell>
          <cell r="F2825">
            <v>52445.2</v>
          </cell>
        </row>
        <row r="2826">
          <cell r="A2826" t="str">
            <v>4119861989</v>
          </cell>
          <cell r="B2826">
            <v>41</v>
          </cell>
          <cell r="C2826">
            <v>1986</v>
          </cell>
          <cell r="D2826">
            <v>1989</v>
          </cell>
          <cell r="E2826">
            <v>21548</v>
          </cell>
          <cell r="F2826">
            <v>68113.23</v>
          </cell>
        </row>
        <row r="2827">
          <cell r="A2827" t="str">
            <v>4119861990</v>
          </cell>
          <cell r="B2827">
            <v>41</v>
          </cell>
          <cell r="C2827">
            <v>1986</v>
          </cell>
          <cell r="D2827">
            <v>1990</v>
          </cell>
          <cell r="E2827">
            <v>3978</v>
          </cell>
          <cell r="F2827">
            <v>10732.64</v>
          </cell>
        </row>
        <row r="2828">
          <cell r="A2828" t="str">
            <v>4119861991</v>
          </cell>
          <cell r="B2828">
            <v>41</v>
          </cell>
          <cell r="C2828">
            <v>1986</v>
          </cell>
          <cell r="D2828">
            <v>1991</v>
          </cell>
          <cell r="E2828">
            <v>576</v>
          </cell>
          <cell r="F2828">
            <v>1305.79</v>
          </cell>
        </row>
        <row r="2829">
          <cell r="A2829" t="str">
            <v>4119861992</v>
          </cell>
          <cell r="B2829">
            <v>41</v>
          </cell>
          <cell r="C2829">
            <v>1986</v>
          </cell>
          <cell r="D2829">
            <v>1992</v>
          </cell>
          <cell r="E2829">
            <v>336916</v>
          </cell>
          <cell r="F2829">
            <v>682254.9</v>
          </cell>
        </row>
        <row r="2830">
          <cell r="A2830" t="str">
            <v>411987.</v>
          </cell>
          <cell r="B2830">
            <v>41</v>
          </cell>
          <cell r="C2830">
            <v>1987</v>
          </cell>
          <cell r="D2830" t="str">
            <v>.</v>
          </cell>
          <cell r="E2830" t="str">
            <v>.</v>
          </cell>
          <cell r="F2830" t="str">
            <v>.</v>
          </cell>
        </row>
        <row r="2831">
          <cell r="A2831" t="str">
            <v>4119871987</v>
          </cell>
          <cell r="B2831">
            <v>41</v>
          </cell>
          <cell r="C2831">
            <v>1987</v>
          </cell>
          <cell r="D2831">
            <v>1987</v>
          </cell>
          <cell r="E2831">
            <v>5831</v>
          </cell>
          <cell r="F2831">
            <v>25767.19</v>
          </cell>
        </row>
        <row r="2832">
          <cell r="A2832" t="str">
            <v>4119871988</v>
          </cell>
          <cell r="B2832">
            <v>41</v>
          </cell>
          <cell r="C2832">
            <v>1987</v>
          </cell>
          <cell r="D2832">
            <v>1988</v>
          </cell>
          <cell r="E2832">
            <v>9009</v>
          </cell>
          <cell r="F2832">
            <v>34225.19</v>
          </cell>
        </row>
        <row r="2833">
          <cell r="A2833" t="str">
            <v>4119871989</v>
          </cell>
          <cell r="B2833">
            <v>41</v>
          </cell>
          <cell r="C2833">
            <v>1987</v>
          </cell>
          <cell r="D2833">
            <v>1989</v>
          </cell>
          <cell r="E2833">
            <v>3161</v>
          </cell>
          <cell r="F2833">
            <v>9991.92</v>
          </cell>
        </row>
        <row r="2834">
          <cell r="A2834" t="str">
            <v>4119871990</v>
          </cell>
          <cell r="B2834">
            <v>41</v>
          </cell>
          <cell r="C2834">
            <v>1987</v>
          </cell>
          <cell r="D2834">
            <v>1990</v>
          </cell>
          <cell r="E2834">
            <v>14000</v>
          </cell>
          <cell r="F2834">
            <v>37772</v>
          </cell>
        </row>
        <row r="2835">
          <cell r="A2835" t="str">
            <v>4119871991</v>
          </cell>
          <cell r="B2835">
            <v>41</v>
          </cell>
          <cell r="C2835">
            <v>1987</v>
          </cell>
          <cell r="D2835">
            <v>1991</v>
          </cell>
          <cell r="E2835">
            <v>32500</v>
          </cell>
          <cell r="F2835">
            <v>73677.5</v>
          </cell>
        </row>
        <row r="2836">
          <cell r="A2836" t="str">
            <v>411988.</v>
          </cell>
          <cell r="B2836">
            <v>41</v>
          </cell>
          <cell r="C2836">
            <v>1988</v>
          </cell>
          <cell r="D2836" t="str">
            <v>.</v>
          </cell>
          <cell r="E2836" t="str">
            <v>.</v>
          </cell>
          <cell r="F2836" t="str">
            <v>.</v>
          </cell>
        </row>
        <row r="2837">
          <cell r="A2837" t="str">
            <v>4119881989</v>
          </cell>
          <cell r="B2837">
            <v>41</v>
          </cell>
          <cell r="C2837">
            <v>1988</v>
          </cell>
          <cell r="D2837">
            <v>1989</v>
          </cell>
          <cell r="E2837">
            <v>173</v>
          </cell>
          <cell r="F2837">
            <v>546.85</v>
          </cell>
        </row>
        <row r="2838">
          <cell r="A2838" t="str">
            <v>4119881990</v>
          </cell>
          <cell r="B2838">
            <v>41</v>
          </cell>
          <cell r="C2838">
            <v>1988</v>
          </cell>
          <cell r="D2838">
            <v>1990</v>
          </cell>
          <cell r="E2838">
            <v>12497</v>
          </cell>
          <cell r="F2838">
            <v>33716.910000000003</v>
          </cell>
        </row>
        <row r="2839">
          <cell r="A2839" t="str">
            <v>4119881991</v>
          </cell>
          <cell r="B2839">
            <v>41</v>
          </cell>
          <cell r="C2839">
            <v>1988</v>
          </cell>
          <cell r="D2839">
            <v>1991</v>
          </cell>
          <cell r="E2839">
            <v>964</v>
          </cell>
          <cell r="F2839">
            <v>2185.39</v>
          </cell>
        </row>
        <row r="2840">
          <cell r="A2840" t="str">
            <v>4119881992</v>
          </cell>
          <cell r="B2840">
            <v>41</v>
          </cell>
          <cell r="C2840">
            <v>1988</v>
          </cell>
          <cell r="D2840">
            <v>1992</v>
          </cell>
          <cell r="E2840">
            <v>94701</v>
          </cell>
          <cell r="F2840">
            <v>191769.52</v>
          </cell>
        </row>
        <row r="2841">
          <cell r="A2841" t="str">
            <v>4119881994</v>
          </cell>
          <cell r="B2841">
            <v>41</v>
          </cell>
          <cell r="C2841">
            <v>1988</v>
          </cell>
          <cell r="D2841">
            <v>1994</v>
          </cell>
          <cell r="E2841">
            <v>8465</v>
          </cell>
          <cell r="F2841">
            <v>13755.63</v>
          </cell>
        </row>
        <row r="2842">
          <cell r="A2842" t="str">
            <v>4119881995</v>
          </cell>
          <cell r="B2842">
            <v>41</v>
          </cell>
          <cell r="C2842">
            <v>1988</v>
          </cell>
          <cell r="D2842">
            <v>1995</v>
          </cell>
          <cell r="E2842">
            <v>16800</v>
          </cell>
          <cell r="F2842">
            <v>24813.599999999999</v>
          </cell>
        </row>
        <row r="2843">
          <cell r="A2843" t="str">
            <v>4119891989</v>
          </cell>
          <cell r="B2843">
            <v>41</v>
          </cell>
          <cell r="C2843">
            <v>1989</v>
          </cell>
          <cell r="D2843">
            <v>1989</v>
          </cell>
          <cell r="E2843">
            <v>168</v>
          </cell>
          <cell r="F2843">
            <v>531.04999999999995</v>
          </cell>
        </row>
        <row r="2844">
          <cell r="A2844" t="str">
            <v>4119891990</v>
          </cell>
          <cell r="B2844">
            <v>41</v>
          </cell>
          <cell r="C2844">
            <v>1989</v>
          </cell>
          <cell r="D2844">
            <v>1990</v>
          </cell>
          <cell r="E2844">
            <v>1090</v>
          </cell>
          <cell r="F2844">
            <v>2940.82</v>
          </cell>
        </row>
        <row r="2845">
          <cell r="A2845" t="str">
            <v>4119901990</v>
          </cell>
          <cell r="B2845">
            <v>41</v>
          </cell>
          <cell r="C2845">
            <v>1990</v>
          </cell>
          <cell r="D2845">
            <v>1990</v>
          </cell>
          <cell r="E2845">
            <v>844</v>
          </cell>
          <cell r="F2845">
            <v>2277.11</v>
          </cell>
        </row>
        <row r="2846">
          <cell r="A2846" t="str">
            <v>4119901991</v>
          </cell>
          <cell r="B2846">
            <v>41</v>
          </cell>
          <cell r="C2846">
            <v>1990</v>
          </cell>
          <cell r="D2846">
            <v>1991</v>
          </cell>
          <cell r="E2846">
            <v>124168</v>
          </cell>
          <cell r="F2846">
            <v>281488.86</v>
          </cell>
        </row>
        <row r="2847">
          <cell r="A2847" t="str">
            <v>4119901992</v>
          </cell>
          <cell r="B2847">
            <v>41</v>
          </cell>
          <cell r="C2847">
            <v>1990</v>
          </cell>
          <cell r="D2847">
            <v>1992</v>
          </cell>
          <cell r="E2847">
            <v>15979</v>
          </cell>
          <cell r="F2847">
            <v>32357.47</v>
          </cell>
        </row>
        <row r="2848">
          <cell r="A2848" t="str">
            <v>4119901993</v>
          </cell>
          <cell r="B2848">
            <v>41</v>
          </cell>
          <cell r="C2848">
            <v>1990</v>
          </cell>
          <cell r="D2848">
            <v>1993</v>
          </cell>
          <cell r="E2848">
            <v>22695</v>
          </cell>
          <cell r="F2848">
            <v>41418.379999999997</v>
          </cell>
        </row>
        <row r="2849">
          <cell r="A2849" t="str">
            <v>4119901994</v>
          </cell>
          <cell r="B2849">
            <v>41</v>
          </cell>
          <cell r="C2849">
            <v>1990</v>
          </cell>
          <cell r="D2849">
            <v>1994</v>
          </cell>
          <cell r="E2849">
            <v>190721</v>
          </cell>
          <cell r="F2849">
            <v>309921.63</v>
          </cell>
        </row>
        <row r="2850">
          <cell r="A2850" t="str">
            <v>4119901995</v>
          </cell>
          <cell r="B2850">
            <v>41</v>
          </cell>
          <cell r="C2850">
            <v>1990</v>
          </cell>
          <cell r="D2850">
            <v>1995</v>
          </cell>
          <cell r="E2850">
            <v>325685</v>
          </cell>
          <cell r="F2850">
            <v>481036.74</v>
          </cell>
        </row>
        <row r="2851">
          <cell r="A2851" t="str">
            <v>4119901996</v>
          </cell>
          <cell r="B2851">
            <v>41</v>
          </cell>
          <cell r="C2851">
            <v>1990</v>
          </cell>
          <cell r="D2851">
            <v>1996</v>
          </cell>
          <cell r="E2851">
            <v>670844</v>
          </cell>
          <cell r="F2851">
            <v>889539.14</v>
          </cell>
        </row>
        <row r="2852">
          <cell r="A2852" t="str">
            <v>4119911991</v>
          </cell>
          <cell r="B2852">
            <v>41</v>
          </cell>
          <cell r="C2852">
            <v>1991</v>
          </cell>
          <cell r="D2852">
            <v>1991</v>
          </cell>
          <cell r="E2852">
            <v>2993</v>
          </cell>
          <cell r="F2852">
            <v>6785.13</v>
          </cell>
        </row>
        <row r="2853">
          <cell r="A2853" t="str">
            <v>4119911992</v>
          </cell>
          <cell r="B2853">
            <v>41</v>
          </cell>
          <cell r="C2853">
            <v>1991</v>
          </cell>
          <cell r="D2853">
            <v>1992</v>
          </cell>
          <cell r="E2853">
            <v>14462</v>
          </cell>
          <cell r="F2853">
            <v>29285.55</v>
          </cell>
        </row>
        <row r="2854">
          <cell r="A2854" t="str">
            <v>4119911993</v>
          </cell>
          <cell r="B2854">
            <v>41</v>
          </cell>
          <cell r="C2854">
            <v>1991</v>
          </cell>
          <cell r="D2854">
            <v>1993</v>
          </cell>
          <cell r="E2854">
            <v>426</v>
          </cell>
          <cell r="F2854">
            <v>777.45</v>
          </cell>
        </row>
        <row r="2855">
          <cell r="A2855" t="str">
            <v>4119911995</v>
          </cell>
          <cell r="B2855">
            <v>41</v>
          </cell>
          <cell r="C2855">
            <v>1991</v>
          </cell>
          <cell r="D2855">
            <v>1995</v>
          </cell>
          <cell r="E2855">
            <v>2340</v>
          </cell>
          <cell r="F2855">
            <v>3456.18</v>
          </cell>
        </row>
        <row r="2856">
          <cell r="A2856" t="str">
            <v>4119911996</v>
          </cell>
          <cell r="B2856">
            <v>41</v>
          </cell>
          <cell r="C2856">
            <v>1991</v>
          </cell>
          <cell r="D2856">
            <v>1996</v>
          </cell>
          <cell r="E2856">
            <v>13902</v>
          </cell>
          <cell r="F2856">
            <v>18434.05</v>
          </cell>
        </row>
        <row r="2857">
          <cell r="A2857" t="str">
            <v>4119921992</v>
          </cell>
          <cell r="B2857">
            <v>41</v>
          </cell>
          <cell r="C2857">
            <v>1992</v>
          </cell>
          <cell r="D2857">
            <v>1992</v>
          </cell>
          <cell r="E2857">
            <v>27146</v>
          </cell>
          <cell r="F2857">
            <v>54970.65</v>
          </cell>
        </row>
        <row r="2858">
          <cell r="A2858" t="str">
            <v>4119921993</v>
          </cell>
          <cell r="B2858">
            <v>41</v>
          </cell>
          <cell r="C2858">
            <v>1992</v>
          </cell>
          <cell r="D2858">
            <v>1993</v>
          </cell>
          <cell r="E2858">
            <v>55106</v>
          </cell>
          <cell r="F2858">
            <v>100568.45</v>
          </cell>
        </row>
        <row r="2859">
          <cell r="A2859" t="str">
            <v>4119921994</v>
          </cell>
          <cell r="B2859">
            <v>41</v>
          </cell>
          <cell r="C2859">
            <v>1992</v>
          </cell>
          <cell r="D2859">
            <v>1994</v>
          </cell>
          <cell r="E2859">
            <v>37765</v>
          </cell>
          <cell r="F2859">
            <v>61368.13</v>
          </cell>
        </row>
        <row r="2860">
          <cell r="A2860" t="str">
            <v>4119921995</v>
          </cell>
          <cell r="B2860">
            <v>41</v>
          </cell>
          <cell r="C2860">
            <v>1992</v>
          </cell>
          <cell r="D2860">
            <v>1995</v>
          </cell>
          <cell r="E2860">
            <v>13743</v>
          </cell>
          <cell r="F2860">
            <v>20298.41</v>
          </cell>
        </row>
        <row r="2861">
          <cell r="A2861" t="str">
            <v>4119921996</v>
          </cell>
          <cell r="B2861">
            <v>41</v>
          </cell>
          <cell r="C2861">
            <v>1992</v>
          </cell>
          <cell r="D2861">
            <v>1996</v>
          </cell>
          <cell r="E2861">
            <v>323187</v>
          </cell>
          <cell r="F2861">
            <v>428545.96</v>
          </cell>
        </row>
        <row r="2862">
          <cell r="A2862" t="str">
            <v>4119921997</v>
          </cell>
          <cell r="B2862">
            <v>41</v>
          </cell>
          <cell r="C2862">
            <v>1992</v>
          </cell>
          <cell r="D2862">
            <v>1997</v>
          </cell>
          <cell r="E2862">
            <v>86217</v>
          </cell>
          <cell r="F2862">
            <v>104926.09</v>
          </cell>
        </row>
        <row r="2863">
          <cell r="A2863" t="str">
            <v>4119931993</v>
          </cell>
          <cell r="B2863">
            <v>41</v>
          </cell>
          <cell r="C2863">
            <v>1993</v>
          </cell>
          <cell r="D2863">
            <v>1993</v>
          </cell>
          <cell r="E2863">
            <v>12939</v>
          </cell>
          <cell r="F2863">
            <v>23613.68</v>
          </cell>
        </row>
        <row r="2864">
          <cell r="A2864" t="str">
            <v>4119931994</v>
          </cell>
          <cell r="B2864">
            <v>41</v>
          </cell>
          <cell r="C2864">
            <v>1993</v>
          </cell>
          <cell r="D2864">
            <v>1994</v>
          </cell>
          <cell r="E2864">
            <v>12472</v>
          </cell>
          <cell r="F2864">
            <v>20267</v>
          </cell>
        </row>
        <row r="2865">
          <cell r="A2865" t="str">
            <v>4119931995</v>
          </cell>
          <cell r="B2865">
            <v>41</v>
          </cell>
          <cell r="C2865">
            <v>1993</v>
          </cell>
          <cell r="D2865">
            <v>1995</v>
          </cell>
          <cell r="E2865">
            <v>10465</v>
          </cell>
          <cell r="F2865">
            <v>15456.8</v>
          </cell>
        </row>
        <row r="2866">
          <cell r="A2866" t="str">
            <v>4119931996</v>
          </cell>
          <cell r="B2866">
            <v>41</v>
          </cell>
          <cell r="C2866">
            <v>1993</v>
          </cell>
          <cell r="D2866">
            <v>1996</v>
          </cell>
          <cell r="E2866">
            <v>49982</v>
          </cell>
          <cell r="F2866">
            <v>66276.13</v>
          </cell>
        </row>
        <row r="2867">
          <cell r="A2867" t="str">
            <v>4119931997</v>
          </cell>
          <cell r="B2867">
            <v>41</v>
          </cell>
          <cell r="C2867">
            <v>1993</v>
          </cell>
          <cell r="D2867">
            <v>1997</v>
          </cell>
          <cell r="E2867">
            <v>420964</v>
          </cell>
          <cell r="F2867">
            <v>512313.19</v>
          </cell>
        </row>
        <row r="2868">
          <cell r="A2868" t="str">
            <v>4119931998</v>
          </cell>
          <cell r="B2868">
            <v>41</v>
          </cell>
          <cell r="C2868">
            <v>1993</v>
          </cell>
          <cell r="D2868">
            <v>1998</v>
          </cell>
          <cell r="E2868">
            <v>3466</v>
          </cell>
          <cell r="F2868">
            <v>3999.76</v>
          </cell>
        </row>
        <row r="2869">
          <cell r="A2869" t="str">
            <v>4119931999</v>
          </cell>
          <cell r="B2869">
            <v>41</v>
          </cell>
          <cell r="C2869">
            <v>1993</v>
          </cell>
          <cell r="D2869">
            <v>1999</v>
          </cell>
          <cell r="E2869">
            <v>17520</v>
          </cell>
          <cell r="F2869">
            <v>19219.439999999999</v>
          </cell>
        </row>
        <row r="2870">
          <cell r="A2870" t="str">
            <v>4119932000</v>
          </cell>
          <cell r="B2870">
            <v>41</v>
          </cell>
          <cell r="C2870">
            <v>1993</v>
          </cell>
          <cell r="D2870">
            <v>2000</v>
          </cell>
          <cell r="E2870">
            <v>560</v>
          </cell>
          <cell r="F2870">
            <v>607.6</v>
          </cell>
        </row>
        <row r="2871">
          <cell r="A2871" t="str">
            <v>4119932001</v>
          </cell>
          <cell r="B2871">
            <v>41</v>
          </cell>
          <cell r="C2871">
            <v>1993</v>
          </cell>
          <cell r="D2871">
            <v>2001</v>
          </cell>
          <cell r="E2871">
            <v>1315</v>
          </cell>
          <cell r="F2871">
            <v>1411</v>
          </cell>
        </row>
        <row r="2872">
          <cell r="A2872" t="str">
            <v>4119932002</v>
          </cell>
          <cell r="B2872">
            <v>41</v>
          </cell>
          <cell r="C2872">
            <v>1993</v>
          </cell>
          <cell r="D2872">
            <v>2002</v>
          </cell>
          <cell r="E2872">
            <v>4676</v>
          </cell>
          <cell r="F2872">
            <v>4750.82</v>
          </cell>
        </row>
        <row r="2873">
          <cell r="A2873" t="str">
            <v>411994.</v>
          </cell>
          <cell r="B2873">
            <v>41</v>
          </cell>
          <cell r="C2873">
            <v>1994</v>
          </cell>
          <cell r="D2873" t="str">
            <v>.</v>
          </cell>
          <cell r="E2873" t="str">
            <v>.</v>
          </cell>
          <cell r="F2873" t="str">
            <v>.</v>
          </cell>
        </row>
        <row r="2874">
          <cell r="A2874" t="str">
            <v>4119942001</v>
          </cell>
          <cell r="B2874">
            <v>41</v>
          </cell>
          <cell r="C2874">
            <v>1994</v>
          </cell>
          <cell r="D2874">
            <v>2001</v>
          </cell>
          <cell r="E2874">
            <v>11847</v>
          </cell>
          <cell r="F2874">
            <v>12711.83</v>
          </cell>
        </row>
        <row r="2875">
          <cell r="A2875" t="str">
            <v>4119942002</v>
          </cell>
          <cell r="B2875">
            <v>41</v>
          </cell>
          <cell r="C2875">
            <v>1994</v>
          </cell>
          <cell r="D2875">
            <v>2002</v>
          </cell>
          <cell r="E2875">
            <v>973</v>
          </cell>
          <cell r="F2875">
            <v>988.57</v>
          </cell>
        </row>
        <row r="2876">
          <cell r="A2876" t="str">
            <v>411995.</v>
          </cell>
          <cell r="B2876">
            <v>41</v>
          </cell>
          <cell r="C2876">
            <v>1995</v>
          </cell>
          <cell r="D2876" t="str">
            <v>.</v>
          </cell>
          <cell r="E2876" t="str">
            <v>.</v>
          </cell>
          <cell r="F2876" t="str">
            <v>.</v>
          </cell>
        </row>
        <row r="2877">
          <cell r="A2877" t="str">
            <v>4119951998</v>
          </cell>
          <cell r="B2877">
            <v>41</v>
          </cell>
          <cell r="C2877">
            <v>1995</v>
          </cell>
          <cell r="D2877">
            <v>1998</v>
          </cell>
          <cell r="E2877">
            <v>4010</v>
          </cell>
          <cell r="F2877">
            <v>4627.54</v>
          </cell>
        </row>
        <row r="2878">
          <cell r="A2878" t="str">
            <v>4119951999</v>
          </cell>
          <cell r="B2878">
            <v>41</v>
          </cell>
          <cell r="C2878">
            <v>1995</v>
          </cell>
          <cell r="D2878">
            <v>1999</v>
          </cell>
          <cell r="E2878">
            <v>9039</v>
          </cell>
          <cell r="F2878">
            <v>9915.7800000000007</v>
          </cell>
        </row>
        <row r="2879">
          <cell r="A2879" t="str">
            <v>4119952000</v>
          </cell>
          <cell r="B2879">
            <v>41</v>
          </cell>
          <cell r="C2879">
            <v>1995</v>
          </cell>
          <cell r="D2879">
            <v>2000</v>
          </cell>
          <cell r="E2879">
            <v>7005</v>
          </cell>
          <cell r="F2879">
            <v>7600.42</v>
          </cell>
        </row>
        <row r="2880">
          <cell r="A2880" t="str">
            <v>4119952001</v>
          </cell>
          <cell r="B2880">
            <v>41</v>
          </cell>
          <cell r="C2880">
            <v>1995</v>
          </cell>
          <cell r="D2880">
            <v>2001</v>
          </cell>
          <cell r="E2880">
            <v>10488</v>
          </cell>
          <cell r="F2880">
            <v>11253.62</v>
          </cell>
        </row>
        <row r="2881">
          <cell r="A2881" t="str">
            <v>4119952002</v>
          </cell>
          <cell r="B2881">
            <v>41</v>
          </cell>
          <cell r="C2881">
            <v>1995</v>
          </cell>
          <cell r="D2881">
            <v>2002</v>
          </cell>
          <cell r="E2881">
            <v>18731</v>
          </cell>
          <cell r="F2881">
            <v>19030.7</v>
          </cell>
        </row>
        <row r="2882">
          <cell r="A2882" t="str">
            <v>411996.</v>
          </cell>
          <cell r="B2882">
            <v>41</v>
          </cell>
          <cell r="C2882">
            <v>1996</v>
          </cell>
          <cell r="D2882" t="str">
            <v>.</v>
          </cell>
          <cell r="E2882" t="str">
            <v>.</v>
          </cell>
          <cell r="F2882" t="str">
            <v>.</v>
          </cell>
        </row>
        <row r="2883">
          <cell r="A2883" t="str">
            <v>4119961997</v>
          </cell>
          <cell r="B2883">
            <v>41</v>
          </cell>
          <cell r="C2883">
            <v>1996</v>
          </cell>
          <cell r="D2883">
            <v>1997</v>
          </cell>
          <cell r="E2883">
            <v>10458</v>
          </cell>
          <cell r="F2883">
            <v>12727.39</v>
          </cell>
        </row>
        <row r="2884">
          <cell r="A2884" t="str">
            <v>4119961998</v>
          </cell>
          <cell r="B2884">
            <v>41</v>
          </cell>
          <cell r="C2884">
            <v>1996</v>
          </cell>
          <cell r="D2884">
            <v>1998</v>
          </cell>
          <cell r="E2884">
            <v>12649</v>
          </cell>
          <cell r="F2884">
            <v>14596.95</v>
          </cell>
        </row>
        <row r="2885">
          <cell r="A2885" t="str">
            <v>4119961999</v>
          </cell>
          <cell r="B2885">
            <v>41</v>
          </cell>
          <cell r="C2885">
            <v>1996</v>
          </cell>
          <cell r="D2885">
            <v>1999</v>
          </cell>
          <cell r="E2885">
            <v>20654</v>
          </cell>
          <cell r="F2885">
            <v>22657.439999999999</v>
          </cell>
        </row>
        <row r="2886">
          <cell r="A2886" t="str">
            <v>4119962000</v>
          </cell>
          <cell r="B2886">
            <v>41</v>
          </cell>
          <cell r="C2886">
            <v>1996</v>
          </cell>
          <cell r="D2886">
            <v>2000</v>
          </cell>
          <cell r="E2886">
            <v>7937</v>
          </cell>
          <cell r="F2886">
            <v>8611.64</v>
          </cell>
        </row>
        <row r="2887">
          <cell r="A2887" t="str">
            <v>4119962001</v>
          </cell>
          <cell r="B2887">
            <v>41</v>
          </cell>
          <cell r="C2887">
            <v>1996</v>
          </cell>
          <cell r="D2887">
            <v>2001</v>
          </cell>
          <cell r="E2887">
            <v>42446</v>
          </cell>
          <cell r="F2887">
            <v>45544.56</v>
          </cell>
        </row>
        <row r="2888">
          <cell r="A2888" t="str">
            <v>4119962002</v>
          </cell>
          <cell r="B2888">
            <v>41</v>
          </cell>
          <cell r="C2888">
            <v>1996</v>
          </cell>
          <cell r="D2888">
            <v>2002</v>
          </cell>
          <cell r="E2888">
            <v>15527</v>
          </cell>
          <cell r="F2888">
            <v>15775.43</v>
          </cell>
        </row>
        <row r="2889">
          <cell r="A2889" t="str">
            <v>411997.</v>
          </cell>
          <cell r="B2889">
            <v>41</v>
          </cell>
          <cell r="C2889">
            <v>1997</v>
          </cell>
          <cell r="D2889" t="str">
            <v>.</v>
          </cell>
          <cell r="E2889" t="str">
            <v>.</v>
          </cell>
          <cell r="F2889" t="str">
            <v>.</v>
          </cell>
        </row>
        <row r="2890">
          <cell r="A2890" t="str">
            <v>4119971997</v>
          </cell>
          <cell r="B2890">
            <v>41</v>
          </cell>
          <cell r="C2890">
            <v>1997</v>
          </cell>
          <cell r="D2890">
            <v>1997</v>
          </cell>
          <cell r="E2890">
            <v>702</v>
          </cell>
          <cell r="F2890">
            <v>854.33</v>
          </cell>
        </row>
        <row r="2891">
          <cell r="A2891" t="str">
            <v>4119971998</v>
          </cell>
          <cell r="B2891">
            <v>41</v>
          </cell>
          <cell r="C2891">
            <v>1997</v>
          </cell>
          <cell r="D2891">
            <v>1998</v>
          </cell>
          <cell r="E2891">
            <v>43184</v>
          </cell>
          <cell r="F2891">
            <v>49834.34</v>
          </cell>
        </row>
        <row r="2892">
          <cell r="A2892" t="str">
            <v>4119971999</v>
          </cell>
          <cell r="B2892">
            <v>41</v>
          </cell>
          <cell r="C2892">
            <v>1997</v>
          </cell>
          <cell r="D2892">
            <v>1999</v>
          </cell>
          <cell r="E2892">
            <v>71614</v>
          </cell>
          <cell r="F2892">
            <v>78560.56</v>
          </cell>
        </row>
        <row r="2893">
          <cell r="A2893" t="str">
            <v>4119972000</v>
          </cell>
          <cell r="B2893">
            <v>41</v>
          </cell>
          <cell r="C2893">
            <v>1997</v>
          </cell>
          <cell r="D2893">
            <v>2000</v>
          </cell>
          <cell r="E2893">
            <v>49260</v>
          </cell>
          <cell r="F2893">
            <v>53447.1</v>
          </cell>
        </row>
        <row r="2894">
          <cell r="A2894" t="str">
            <v>4119972001</v>
          </cell>
          <cell r="B2894">
            <v>41</v>
          </cell>
          <cell r="C2894">
            <v>1997</v>
          </cell>
          <cell r="D2894">
            <v>2001</v>
          </cell>
          <cell r="E2894">
            <v>21342</v>
          </cell>
          <cell r="F2894">
            <v>22899.97</v>
          </cell>
        </row>
        <row r="2895">
          <cell r="A2895" t="str">
            <v>4119972002</v>
          </cell>
          <cell r="B2895">
            <v>41</v>
          </cell>
          <cell r="C2895">
            <v>1997</v>
          </cell>
          <cell r="D2895">
            <v>2002</v>
          </cell>
          <cell r="E2895">
            <v>10267</v>
          </cell>
          <cell r="F2895">
            <v>10431.27</v>
          </cell>
        </row>
        <row r="2896">
          <cell r="A2896" t="str">
            <v>411998.</v>
          </cell>
          <cell r="B2896">
            <v>41</v>
          </cell>
          <cell r="C2896">
            <v>1998</v>
          </cell>
          <cell r="D2896" t="str">
            <v>.</v>
          </cell>
          <cell r="E2896" t="str">
            <v>.</v>
          </cell>
          <cell r="F2896" t="str">
            <v>.</v>
          </cell>
        </row>
        <row r="2897">
          <cell r="A2897" t="str">
            <v>4119981998</v>
          </cell>
          <cell r="B2897">
            <v>41</v>
          </cell>
          <cell r="C2897">
            <v>1998</v>
          </cell>
          <cell r="D2897">
            <v>1998</v>
          </cell>
          <cell r="E2897">
            <v>3994</v>
          </cell>
          <cell r="F2897">
            <v>4609.08</v>
          </cell>
        </row>
        <row r="2898">
          <cell r="A2898" t="str">
            <v>4119981999</v>
          </cell>
          <cell r="B2898">
            <v>41</v>
          </cell>
          <cell r="C2898">
            <v>1998</v>
          </cell>
          <cell r="D2898">
            <v>1999</v>
          </cell>
          <cell r="E2898">
            <v>76320</v>
          </cell>
          <cell r="F2898">
            <v>83723.039999999994</v>
          </cell>
        </row>
        <row r="2899">
          <cell r="A2899" t="str">
            <v>4119982000</v>
          </cell>
          <cell r="B2899">
            <v>41</v>
          </cell>
          <cell r="C2899">
            <v>1998</v>
          </cell>
          <cell r="D2899">
            <v>2000</v>
          </cell>
          <cell r="E2899">
            <v>173499</v>
          </cell>
          <cell r="F2899">
            <v>188246.41</v>
          </cell>
        </row>
        <row r="2900">
          <cell r="A2900" t="str">
            <v>4119982001</v>
          </cell>
          <cell r="B2900">
            <v>41</v>
          </cell>
          <cell r="C2900">
            <v>1998</v>
          </cell>
          <cell r="D2900">
            <v>2001</v>
          </cell>
          <cell r="E2900">
            <v>260440</v>
          </cell>
          <cell r="F2900">
            <v>279452.12</v>
          </cell>
        </row>
        <row r="2901">
          <cell r="A2901" t="str">
            <v>4119982002</v>
          </cell>
          <cell r="B2901">
            <v>41</v>
          </cell>
          <cell r="C2901">
            <v>1998</v>
          </cell>
          <cell r="D2901">
            <v>2002</v>
          </cell>
          <cell r="E2901">
            <v>47569</v>
          </cell>
          <cell r="F2901">
            <v>48330.1</v>
          </cell>
        </row>
        <row r="2902">
          <cell r="A2902" t="str">
            <v>411999.</v>
          </cell>
          <cell r="B2902">
            <v>41</v>
          </cell>
          <cell r="C2902">
            <v>1999</v>
          </cell>
          <cell r="D2902" t="str">
            <v>.</v>
          </cell>
          <cell r="E2902" t="str">
            <v>.</v>
          </cell>
          <cell r="F2902" t="str">
            <v>.</v>
          </cell>
        </row>
        <row r="2903">
          <cell r="A2903" t="str">
            <v>4119991999</v>
          </cell>
          <cell r="B2903">
            <v>41</v>
          </cell>
          <cell r="C2903">
            <v>1999</v>
          </cell>
          <cell r="D2903">
            <v>1999</v>
          </cell>
          <cell r="E2903">
            <v>1534</v>
          </cell>
          <cell r="F2903">
            <v>1682.8</v>
          </cell>
        </row>
        <row r="2904">
          <cell r="A2904" t="str">
            <v>4119992000</v>
          </cell>
          <cell r="B2904">
            <v>41</v>
          </cell>
          <cell r="C2904">
            <v>1999</v>
          </cell>
          <cell r="D2904">
            <v>2000</v>
          </cell>
          <cell r="E2904">
            <v>73290</v>
          </cell>
          <cell r="F2904">
            <v>79519.649999999994</v>
          </cell>
        </row>
        <row r="2905">
          <cell r="A2905" t="str">
            <v>4119992001</v>
          </cell>
          <cell r="B2905">
            <v>41</v>
          </cell>
          <cell r="C2905">
            <v>1999</v>
          </cell>
          <cell r="D2905">
            <v>2001</v>
          </cell>
          <cell r="E2905">
            <v>198599</v>
          </cell>
          <cell r="F2905">
            <v>213096.73</v>
          </cell>
        </row>
        <row r="2906">
          <cell r="A2906" t="str">
            <v>4119992002</v>
          </cell>
          <cell r="B2906">
            <v>41</v>
          </cell>
          <cell r="C2906">
            <v>1999</v>
          </cell>
          <cell r="D2906">
            <v>2002</v>
          </cell>
          <cell r="E2906">
            <v>275597</v>
          </cell>
          <cell r="F2906">
            <v>280006.55</v>
          </cell>
        </row>
        <row r="2907">
          <cell r="A2907" t="str">
            <v>412000.</v>
          </cell>
          <cell r="B2907">
            <v>41</v>
          </cell>
          <cell r="C2907">
            <v>2000</v>
          </cell>
          <cell r="D2907" t="str">
            <v>.</v>
          </cell>
          <cell r="E2907" t="str">
            <v>.</v>
          </cell>
          <cell r="F2907" t="str">
            <v>.</v>
          </cell>
        </row>
        <row r="2908">
          <cell r="A2908" t="str">
            <v>4120002000</v>
          </cell>
          <cell r="B2908">
            <v>41</v>
          </cell>
          <cell r="C2908">
            <v>2000</v>
          </cell>
          <cell r="D2908">
            <v>2000</v>
          </cell>
          <cell r="E2908">
            <v>51490</v>
          </cell>
          <cell r="F2908">
            <v>55866.65</v>
          </cell>
        </row>
        <row r="2909">
          <cell r="A2909" t="str">
            <v>4120002001</v>
          </cell>
          <cell r="B2909">
            <v>41</v>
          </cell>
          <cell r="C2909">
            <v>2000</v>
          </cell>
          <cell r="D2909">
            <v>2001</v>
          </cell>
          <cell r="E2909">
            <v>1229642</v>
          </cell>
          <cell r="F2909">
            <v>1319405.8700000001</v>
          </cell>
        </row>
        <row r="2910">
          <cell r="A2910" t="str">
            <v>4120002002</v>
          </cell>
          <cell r="B2910">
            <v>41</v>
          </cell>
          <cell r="C2910">
            <v>2000</v>
          </cell>
          <cell r="D2910">
            <v>2002</v>
          </cell>
          <cell r="E2910">
            <v>1471630</v>
          </cell>
          <cell r="F2910">
            <v>1495176.08</v>
          </cell>
        </row>
        <row r="2911">
          <cell r="A2911" t="str">
            <v>412001.</v>
          </cell>
          <cell r="B2911">
            <v>41</v>
          </cell>
          <cell r="C2911">
            <v>2001</v>
          </cell>
          <cell r="D2911" t="str">
            <v>.</v>
          </cell>
          <cell r="E2911" t="str">
            <v>.</v>
          </cell>
          <cell r="F2911" t="str">
            <v>.</v>
          </cell>
        </row>
        <row r="2912">
          <cell r="A2912" t="str">
            <v>4120012001</v>
          </cell>
          <cell r="B2912">
            <v>41</v>
          </cell>
          <cell r="C2912">
            <v>2001</v>
          </cell>
          <cell r="D2912">
            <v>2001</v>
          </cell>
          <cell r="E2912">
            <v>161077</v>
          </cell>
          <cell r="F2912">
            <v>172835.62</v>
          </cell>
        </row>
        <row r="2913">
          <cell r="A2913" t="str">
            <v>4120012002</v>
          </cell>
          <cell r="B2913">
            <v>41</v>
          </cell>
          <cell r="C2913">
            <v>2001</v>
          </cell>
          <cell r="D2913">
            <v>2002</v>
          </cell>
          <cell r="E2913">
            <v>1695904</v>
          </cell>
          <cell r="F2913">
            <v>1723038.46</v>
          </cell>
        </row>
        <row r="2914">
          <cell r="A2914" t="str">
            <v>412002.</v>
          </cell>
          <cell r="B2914">
            <v>41</v>
          </cell>
          <cell r="C2914">
            <v>2002</v>
          </cell>
          <cell r="D2914" t="str">
            <v>.</v>
          </cell>
          <cell r="E2914" t="str">
            <v>.</v>
          </cell>
          <cell r="F2914" t="str">
            <v>.</v>
          </cell>
        </row>
        <row r="2915">
          <cell r="A2915" t="str">
            <v>4120022002</v>
          </cell>
          <cell r="B2915">
            <v>41</v>
          </cell>
          <cell r="C2915">
            <v>2002</v>
          </cell>
          <cell r="D2915">
            <v>2002</v>
          </cell>
          <cell r="E2915">
            <v>165937</v>
          </cell>
          <cell r="F2915">
            <v>168591.99</v>
          </cell>
        </row>
        <row r="2916">
          <cell r="A2916" t="str">
            <v>4319942000</v>
          </cell>
          <cell r="B2916">
            <v>43</v>
          </cell>
          <cell r="C2916">
            <v>1994</v>
          </cell>
          <cell r="D2916">
            <v>2000</v>
          </cell>
          <cell r="E2916">
            <v>7871</v>
          </cell>
          <cell r="F2916">
            <v>8540.0300000000007</v>
          </cell>
        </row>
        <row r="2917">
          <cell r="A2917" t="str">
            <v>4319942001</v>
          </cell>
          <cell r="B2917">
            <v>43</v>
          </cell>
          <cell r="C2917">
            <v>1994</v>
          </cell>
          <cell r="D2917">
            <v>2001</v>
          </cell>
          <cell r="E2917">
            <v>2765</v>
          </cell>
          <cell r="F2917">
            <v>2966.85</v>
          </cell>
        </row>
        <row r="2918">
          <cell r="A2918" t="str">
            <v>431995.</v>
          </cell>
          <cell r="B2918">
            <v>43</v>
          </cell>
          <cell r="C2918">
            <v>1995</v>
          </cell>
          <cell r="D2918" t="str">
            <v>.</v>
          </cell>
          <cell r="E2918" t="str">
            <v>.</v>
          </cell>
          <cell r="F2918" t="str">
            <v>.</v>
          </cell>
        </row>
        <row r="2919">
          <cell r="A2919" t="str">
            <v>4319961999</v>
          </cell>
          <cell r="B2919">
            <v>43</v>
          </cell>
          <cell r="C2919">
            <v>1996</v>
          </cell>
          <cell r="D2919">
            <v>1999</v>
          </cell>
          <cell r="E2919">
            <v>1601</v>
          </cell>
          <cell r="F2919">
            <v>1756.3</v>
          </cell>
        </row>
        <row r="2920">
          <cell r="A2920" t="str">
            <v>4319962000</v>
          </cell>
          <cell r="B2920">
            <v>43</v>
          </cell>
          <cell r="C2920">
            <v>1996</v>
          </cell>
          <cell r="D2920">
            <v>2000</v>
          </cell>
          <cell r="E2920">
            <v>400</v>
          </cell>
          <cell r="F2920">
            <v>434</v>
          </cell>
        </row>
        <row r="2921">
          <cell r="A2921" t="str">
            <v>4319962001</v>
          </cell>
          <cell r="B2921">
            <v>43</v>
          </cell>
          <cell r="C2921">
            <v>1996</v>
          </cell>
          <cell r="D2921">
            <v>2001</v>
          </cell>
          <cell r="E2921">
            <v>1330</v>
          </cell>
          <cell r="F2921">
            <v>1427.09</v>
          </cell>
        </row>
        <row r="2922">
          <cell r="A2922" t="str">
            <v>4319962002</v>
          </cell>
          <cell r="B2922">
            <v>43</v>
          </cell>
          <cell r="C2922">
            <v>1996</v>
          </cell>
          <cell r="D2922">
            <v>2002</v>
          </cell>
          <cell r="E2922">
            <v>1830</v>
          </cell>
          <cell r="F2922">
            <v>1859.28</v>
          </cell>
        </row>
        <row r="2923">
          <cell r="A2923" t="str">
            <v>431998.</v>
          </cell>
          <cell r="B2923">
            <v>43</v>
          </cell>
          <cell r="C2923">
            <v>1998</v>
          </cell>
          <cell r="D2923" t="str">
            <v>.</v>
          </cell>
          <cell r="E2923" t="str">
            <v>.</v>
          </cell>
          <cell r="F2923" t="str">
            <v>.</v>
          </cell>
        </row>
        <row r="2924">
          <cell r="A2924" t="str">
            <v>4319981999</v>
          </cell>
          <cell r="B2924">
            <v>43</v>
          </cell>
          <cell r="C2924">
            <v>1998</v>
          </cell>
          <cell r="D2924">
            <v>1999</v>
          </cell>
          <cell r="E2924">
            <v>12339</v>
          </cell>
          <cell r="F2924">
            <v>13535.88</v>
          </cell>
        </row>
        <row r="2925">
          <cell r="A2925" t="str">
            <v>4319982000</v>
          </cell>
          <cell r="B2925">
            <v>43</v>
          </cell>
          <cell r="C2925">
            <v>1998</v>
          </cell>
          <cell r="D2925">
            <v>2000</v>
          </cell>
          <cell r="E2925">
            <v>1000</v>
          </cell>
          <cell r="F2925">
            <v>1085</v>
          </cell>
        </row>
        <row r="2926">
          <cell r="A2926" t="str">
            <v>4319982001</v>
          </cell>
          <cell r="B2926">
            <v>43</v>
          </cell>
          <cell r="C2926">
            <v>1998</v>
          </cell>
          <cell r="D2926">
            <v>2001</v>
          </cell>
          <cell r="E2926">
            <v>10991</v>
          </cell>
          <cell r="F2926">
            <v>11793.34</v>
          </cell>
        </row>
        <row r="2927">
          <cell r="A2927" t="str">
            <v>4319982002</v>
          </cell>
          <cell r="B2927">
            <v>43</v>
          </cell>
          <cell r="C2927">
            <v>1998</v>
          </cell>
          <cell r="D2927">
            <v>2002</v>
          </cell>
          <cell r="E2927">
            <v>4876</v>
          </cell>
          <cell r="F2927">
            <v>4954.0200000000004</v>
          </cell>
        </row>
        <row r="2928">
          <cell r="A2928" t="str">
            <v>431999.</v>
          </cell>
          <cell r="B2928">
            <v>43</v>
          </cell>
          <cell r="C2928">
            <v>1999</v>
          </cell>
          <cell r="D2928" t="str">
            <v>.</v>
          </cell>
          <cell r="E2928" t="str">
            <v>.</v>
          </cell>
          <cell r="F2928" t="str">
            <v>.</v>
          </cell>
        </row>
        <row r="2929">
          <cell r="A2929" t="str">
            <v>4319992000</v>
          </cell>
          <cell r="B2929">
            <v>43</v>
          </cell>
          <cell r="C2929">
            <v>1999</v>
          </cell>
          <cell r="D2929">
            <v>2000</v>
          </cell>
          <cell r="E2929">
            <v>965</v>
          </cell>
          <cell r="F2929">
            <v>1047.03</v>
          </cell>
        </row>
        <row r="2930">
          <cell r="A2930" t="str">
            <v>4319992001</v>
          </cell>
          <cell r="B2930">
            <v>43</v>
          </cell>
          <cell r="C2930">
            <v>1999</v>
          </cell>
          <cell r="D2930">
            <v>2001</v>
          </cell>
          <cell r="E2930">
            <v>8461</v>
          </cell>
          <cell r="F2930">
            <v>9078.65</v>
          </cell>
        </row>
        <row r="2931">
          <cell r="A2931" t="str">
            <v>4319992002</v>
          </cell>
          <cell r="B2931">
            <v>43</v>
          </cell>
          <cell r="C2931">
            <v>1999</v>
          </cell>
          <cell r="D2931">
            <v>2002</v>
          </cell>
          <cell r="E2931">
            <v>5569</v>
          </cell>
          <cell r="F2931">
            <v>5658.1</v>
          </cell>
        </row>
        <row r="2932">
          <cell r="A2932" t="str">
            <v>432000.</v>
          </cell>
          <cell r="B2932">
            <v>43</v>
          </cell>
          <cell r="C2932">
            <v>2000</v>
          </cell>
          <cell r="D2932" t="str">
            <v>.</v>
          </cell>
          <cell r="E2932" t="str">
            <v>.</v>
          </cell>
          <cell r="F2932" t="str">
            <v>.</v>
          </cell>
        </row>
        <row r="2933">
          <cell r="A2933" t="str">
            <v>4320002001</v>
          </cell>
          <cell r="B2933">
            <v>43</v>
          </cell>
          <cell r="C2933">
            <v>2000</v>
          </cell>
          <cell r="D2933">
            <v>2001</v>
          </cell>
          <cell r="E2933">
            <v>101698</v>
          </cell>
          <cell r="F2933">
            <v>109121.95</v>
          </cell>
        </row>
        <row r="2934">
          <cell r="A2934" t="str">
            <v>4320002002</v>
          </cell>
          <cell r="B2934">
            <v>43</v>
          </cell>
          <cell r="C2934">
            <v>2000</v>
          </cell>
          <cell r="D2934">
            <v>2002</v>
          </cell>
          <cell r="E2934">
            <v>12792</v>
          </cell>
          <cell r="F2934">
            <v>12996.67</v>
          </cell>
        </row>
        <row r="2935">
          <cell r="A2935" t="str">
            <v>432001.</v>
          </cell>
          <cell r="B2935">
            <v>43</v>
          </cell>
          <cell r="C2935">
            <v>2001</v>
          </cell>
          <cell r="D2935" t="str">
            <v>.</v>
          </cell>
          <cell r="E2935" t="str">
            <v>.</v>
          </cell>
          <cell r="F2935" t="str">
            <v>.</v>
          </cell>
        </row>
        <row r="2936">
          <cell r="A2936" t="str">
            <v>432002.</v>
          </cell>
          <cell r="B2936">
            <v>43</v>
          </cell>
          <cell r="C2936">
            <v>2002</v>
          </cell>
          <cell r="D2936" t="str">
            <v>.</v>
          </cell>
          <cell r="E2936" t="str">
            <v>.</v>
          </cell>
          <cell r="F2936" t="str">
            <v>.</v>
          </cell>
        </row>
        <row r="2937">
          <cell r="A2937" t="str">
            <v>4419991999</v>
          </cell>
          <cell r="B2937">
            <v>44</v>
          </cell>
          <cell r="C2937">
            <v>1999</v>
          </cell>
          <cell r="D2937">
            <v>1999</v>
          </cell>
          <cell r="E2937">
            <v>827</v>
          </cell>
          <cell r="F2937">
            <v>907.22</v>
          </cell>
        </row>
        <row r="2938">
          <cell r="A2938" t="str">
            <v>4520002000</v>
          </cell>
          <cell r="B2938">
            <v>45</v>
          </cell>
          <cell r="C2938">
            <v>2000</v>
          </cell>
          <cell r="D2938">
            <v>2000</v>
          </cell>
          <cell r="E2938">
            <v>1000</v>
          </cell>
          <cell r="F2938">
            <v>1085</v>
          </cell>
        </row>
        <row r="2939">
          <cell r="A2939" t="str">
            <v>4520002001</v>
          </cell>
          <cell r="B2939">
            <v>45</v>
          </cell>
          <cell r="C2939">
            <v>2000</v>
          </cell>
          <cell r="D2939">
            <v>2001</v>
          </cell>
          <cell r="E2939">
            <v>2823</v>
          </cell>
          <cell r="F2939">
            <v>3029.08</v>
          </cell>
        </row>
        <row r="2940">
          <cell r="A2940" t="str">
            <v>5019961997</v>
          </cell>
          <cell r="B2940">
            <v>50</v>
          </cell>
          <cell r="C2940">
            <v>1996</v>
          </cell>
          <cell r="D2940">
            <v>1997</v>
          </cell>
          <cell r="E2940">
            <v>146</v>
          </cell>
          <cell r="F2940">
            <v>177.68</v>
          </cell>
        </row>
        <row r="2941">
          <cell r="A2941" t="str">
            <v>5519791979</v>
          </cell>
          <cell r="B2941">
            <v>55</v>
          </cell>
          <cell r="C2941">
            <v>1979</v>
          </cell>
          <cell r="D2941">
            <v>1979</v>
          </cell>
          <cell r="E2941">
            <v>0.13</v>
          </cell>
          <cell r="F2941">
            <v>529.99</v>
          </cell>
        </row>
        <row r="2942">
          <cell r="A2942" t="str">
            <v>551980.</v>
          </cell>
          <cell r="B2942">
            <v>55</v>
          </cell>
          <cell r="C2942">
            <v>1980</v>
          </cell>
          <cell r="D2942" t="str">
            <v>.</v>
          </cell>
          <cell r="E2942" t="str">
            <v>.</v>
          </cell>
          <cell r="F2942" t="str">
            <v>.</v>
          </cell>
        </row>
        <row r="2943">
          <cell r="A2943" t="str">
            <v>5519801980</v>
          </cell>
          <cell r="B2943">
            <v>55</v>
          </cell>
          <cell r="C2943">
            <v>1980</v>
          </cell>
          <cell r="D2943">
            <v>1980</v>
          </cell>
          <cell r="E2943">
            <v>16.850000000000001</v>
          </cell>
          <cell r="F2943">
            <v>29735.75</v>
          </cell>
        </row>
        <row r="2944">
          <cell r="A2944" t="str">
            <v>5519801981</v>
          </cell>
          <cell r="B2944">
            <v>55</v>
          </cell>
          <cell r="C2944">
            <v>1980</v>
          </cell>
          <cell r="D2944">
            <v>1981</v>
          </cell>
          <cell r="E2944">
            <v>13.09</v>
          </cell>
          <cell r="F2944">
            <v>10655.14</v>
          </cell>
        </row>
        <row r="2945">
          <cell r="A2945" t="str">
            <v>5519801982</v>
          </cell>
          <cell r="B2945">
            <v>55</v>
          </cell>
          <cell r="C2945">
            <v>1980</v>
          </cell>
          <cell r="D2945">
            <v>1982</v>
          </cell>
          <cell r="E2945">
            <v>7.1</v>
          </cell>
          <cell r="F2945">
            <v>2622.9</v>
          </cell>
        </row>
        <row r="2946">
          <cell r="A2946" t="str">
            <v>5519801984</v>
          </cell>
          <cell r="B2946">
            <v>55</v>
          </cell>
          <cell r="C2946">
            <v>1980</v>
          </cell>
          <cell r="D2946">
            <v>1984</v>
          </cell>
          <cell r="E2946">
            <v>6.53</v>
          </cell>
          <cell r="F2946">
            <v>207.25</v>
          </cell>
        </row>
        <row r="2947">
          <cell r="A2947" t="str">
            <v>5519801985</v>
          </cell>
          <cell r="B2947">
            <v>55</v>
          </cell>
          <cell r="C2947">
            <v>1980</v>
          </cell>
          <cell r="D2947">
            <v>1985</v>
          </cell>
          <cell r="E2947">
            <v>40.47</v>
          </cell>
          <cell r="F2947">
            <v>317.41000000000003</v>
          </cell>
        </row>
        <row r="2948">
          <cell r="A2948" t="str">
            <v>5519801986</v>
          </cell>
          <cell r="B2948">
            <v>55</v>
          </cell>
          <cell r="C2948">
            <v>1980</v>
          </cell>
          <cell r="D2948">
            <v>1986</v>
          </cell>
          <cell r="E2948">
            <v>224</v>
          </cell>
          <cell r="F2948">
            <v>1186.3</v>
          </cell>
        </row>
        <row r="2949">
          <cell r="A2949" t="str">
            <v>5519801987</v>
          </cell>
          <cell r="B2949">
            <v>55</v>
          </cell>
          <cell r="C2949">
            <v>1980</v>
          </cell>
          <cell r="D2949">
            <v>1987</v>
          </cell>
          <cell r="E2949">
            <v>466</v>
          </cell>
          <cell r="F2949">
            <v>2059.25</v>
          </cell>
        </row>
        <row r="2950">
          <cell r="A2950" t="str">
            <v>5519801988</v>
          </cell>
          <cell r="B2950">
            <v>55</v>
          </cell>
          <cell r="C2950">
            <v>1980</v>
          </cell>
          <cell r="D2950">
            <v>1988</v>
          </cell>
          <cell r="E2950">
            <v>7403</v>
          </cell>
          <cell r="F2950">
            <v>28124</v>
          </cell>
        </row>
        <row r="2951">
          <cell r="A2951" t="str">
            <v>5519801989</v>
          </cell>
          <cell r="B2951">
            <v>55</v>
          </cell>
          <cell r="C2951">
            <v>1980</v>
          </cell>
          <cell r="D2951">
            <v>1989</v>
          </cell>
          <cell r="E2951">
            <v>421</v>
          </cell>
          <cell r="F2951">
            <v>1330.78</v>
          </cell>
        </row>
        <row r="2952">
          <cell r="A2952" t="str">
            <v>5519801990</v>
          </cell>
          <cell r="B2952">
            <v>55</v>
          </cell>
          <cell r="C2952">
            <v>1980</v>
          </cell>
          <cell r="D2952">
            <v>1990</v>
          </cell>
          <cell r="E2952">
            <v>2745</v>
          </cell>
          <cell r="F2952">
            <v>7406.01</v>
          </cell>
        </row>
        <row r="2953">
          <cell r="A2953" t="str">
            <v>5519801991</v>
          </cell>
          <cell r="B2953">
            <v>55</v>
          </cell>
          <cell r="C2953">
            <v>1980</v>
          </cell>
          <cell r="D2953">
            <v>1991</v>
          </cell>
          <cell r="E2953">
            <v>328</v>
          </cell>
          <cell r="F2953">
            <v>743.58</v>
          </cell>
        </row>
        <row r="2954">
          <cell r="A2954" t="str">
            <v>5519801992</v>
          </cell>
          <cell r="B2954">
            <v>55</v>
          </cell>
          <cell r="C2954">
            <v>1980</v>
          </cell>
          <cell r="D2954">
            <v>1992</v>
          </cell>
          <cell r="E2954">
            <v>8228</v>
          </cell>
          <cell r="F2954">
            <v>16661.7</v>
          </cell>
        </row>
        <row r="2955">
          <cell r="A2955" t="str">
            <v>5519801993</v>
          </cell>
          <cell r="B2955">
            <v>55</v>
          </cell>
          <cell r="C2955">
            <v>1980</v>
          </cell>
          <cell r="D2955">
            <v>1993</v>
          </cell>
          <cell r="E2955">
            <v>590</v>
          </cell>
          <cell r="F2955">
            <v>1076.75</v>
          </cell>
        </row>
        <row r="2956">
          <cell r="A2956" t="str">
            <v>5519801994</v>
          </cell>
          <cell r="B2956">
            <v>55</v>
          </cell>
          <cell r="C2956">
            <v>1980</v>
          </cell>
          <cell r="D2956">
            <v>1994</v>
          </cell>
          <cell r="E2956">
            <v>1787</v>
          </cell>
          <cell r="F2956">
            <v>2903.88</v>
          </cell>
        </row>
        <row r="2957">
          <cell r="A2957" t="str">
            <v>5519801995</v>
          </cell>
          <cell r="B2957">
            <v>55</v>
          </cell>
          <cell r="C2957">
            <v>1980</v>
          </cell>
          <cell r="D2957">
            <v>1995</v>
          </cell>
          <cell r="E2957">
            <v>502752</v>
          </cell>
          <cell r="F2957">
            <v>742564.7</v>
          </cell>
        </row>
        <row r="2958">
          <cell r="A2958" t="str">
            <v>5519801996</v>
          </cell>
          <cell r="B2958">
            <v>55</v>
          </cell>
          <cell r="C2958">
            <v>1980</v>
          </cell>
          <cell r="D2958">
            <v>1996</v>
          </cell>
          <cell r="E2958">
            <v>5306</v>
          </cell>
          <cell r="F2958">
            <v>7035.76</v>
          </cell>
        </row>
        <row r="2959">
          <cell r="A2959" t="str">
            <v>551981.</v>
          </cell>
          <cell r="B2959">
            <v>55</v>
          </cell>
          <cell r="C2959">
            <v>1981</v>
          </cell>
          <cell r="D2959" t="str">
            <v>.</v>
          </cell>
          <cell r="E2959" t="str">
            <v>.</v>
          </cell>
          <cell r="F2959" t="str">
            <v>.</v>
          </cell>
        </row>
        <row r="2960">
          <cell r="A2960" t="str">
            <v>5519811981</v>
          </cell>
          <cell r="B2960">
            <v>55</v>
          </cell>
          <cell r="C2960">
            <v>1981</v>
          </cell>
          <cell r="D2960">
            <v>1981</v>
          </cell>
          <cell r="E2960">
            <v>16.71</v>
          </cell>
          <cell r="F2960">
            <v>13601.79</v>
          </cell>
        </row>
        <row r="2961">
          <cell r="A2961" t="str">
            <v>5519811982</v>
          </cell>
          <cell r="B2961">
            <v>55</v>
          </cell>
          <cell r="C2961">
            <v>1981</v>
          </cell>
          <cell r="D2961">
            <v>1982</v>
          </cell>
          <cell r="E2961">
            <v>29.2</v>
          </cell>
          <cell r="F2961">
            <v>10787.15</v>
          </cell>
        </row>
        <row r="2962">
          <cell r="A2962" t="str">
            <v>5519811983</v>
          </cell>
          <cell r="B2962">
            <v>55</v>
          </cell>
          <cell r="C2962">
            <v>1981</v>
          </cell>
          <cell r="D2962">
            <v>1983</v>
          </cell>
          <cell r="E2962">
            <v>73.34</v>
          </cell>
          <cell r="F2962">
            <v>11029.02</v>
          </cell>
        </row>
        <row r="2963">
          <cell r="A2963" t="str">
            <v>5519811985</v>
          </cell>
          <cell r="B2963">
            <v>55</v>
          </cell>
          <cell r="C2963">
            <v>1981</v>
          </cell>
          <cell r="D2963">
            <v>1985</v>
          </cell>
          <cell r="E2963">
            <v>483</v>
          </cell>
          <cell r="F2963">
            <v>3788.17</v>
          </cell>
        </row>
        <row r="2964">
          <cell r="A2964" t="str">
            <v>5519811986</v>
          </cell>
          <cell r="B2964">
            <v>55</v>
          </cell>
          <cell r="C2964">
            <v>1981</v>
          </cell>
          <cell r="D2964">
            <v>1986</v>
          </cell>
          <cell r="E2964">
            <v>3415</v>
          </cell>
          <cell r="F2964">
            <v>18085.84</v>
          </cell>
        </row>
        <row r="2965">
          <cell r="A2965" t="str">
            <v>551982.</v>
          </cell>
          <cell r="B2965">
            <v>55</v>
          </cell>
          <cell r="C2965">
            <v>1982</v>
          </cell>
          <cell r="D2965" t="str">
            <v>.</v>
          </cell>
          <cell r="E2965" t="str">
            <v>.</v>
          </cell>
          <cell r="F2965" t="str">
            <v>.</v>
          </cell>
        </row>
        <row r="2966">
          <cell r="A2966" t="str">
            <v>5519821983</v>
          </cell>
          <cell r="B2966">
            <v>55</v>
          </cell>
          <cell r="C2966">
            <v>1982</v>
          </cell>
          <cell r="D2966">
            <v>1983</v>
          </cell>
          <cell r="E2966">
            <v>20.079999999999998</v>
          </cell>
          <cell r="F2966">
            <v>3019.67</v>
          </cell>
        </row>
        <row r="2967">
          <cell r="A2967" t="str">
            <v>5519821984</v>
          </cell>
          <cell r="B2967">
            <v>55</v>
          </cell>
          <cell r="C2967">
            <v>1982</v>
          </cell>
          <cell r="D2967">
            <v>1984</v>
          </cell>
          <cell r="E2967">
            <v>65.42</v>
          </cell>
          <cell r="F2967">
            <v>2076.3000000000002</v>
          </cell>
        </row>
        <row r="2968">
          <cell r="A2968" t="str">
            <v>5519821985</v>
          </cell>
          <cell r="B2968">
            <v>55</v>
          </cell>
          <cell r="C2968">
            <v>1982</v>
          </cell>
          <cell r="D2968">
            <v>1985</v>
          </cell>
          <cell r="E2968">
            <v>256.79000000000002</v>
          </cell>
          <cell r="F2968">
            <v>2014</v>
          </cell>
        </row>
        <row r="2969">
          <cell r="A2969" t="str">
            <v>5519821987</v>
          </cell>
          <cell r="B2969">
            <v>55</v>
          </cell>
          <cell r="C2969">
            <v>1982</v>
          </cell>
          <cell r="D2969">
            <v>1987</v>
          </cell>
          <cell r="E2969">
            <v>7697</v>
          </cell>
          <cell r="F2969">
            <v>34013.040000000001</v>
          </cell>
        </row>
        <row r="2970">
          <cell r="A2970" t="str">
            <v>5519821988</v>
          </cell>
          <cell r="B2970">
            <v>55</v>
          </cell>
          <cell r="C2970">
            <v>1982</v>
          </cell>
          <cell r="D2970">
            <v>1988</v>
          </cell>
          <cell r="E2970">
            <v>299</v>
          </cell>
          <cell r="F2970">
            <v>1135.9000000000001</v>
          </cell>
        </row>
        <row r="2971">
          <cell r="A2971" t="str">
            <v>5519821989</v>
          </cell>
          <cell r="B2971">
            <v>55</v>
          </cell>
          <cell r="C2971">
            <v>1982</v>
          </cell>
          <cell r="D2971">
            <v>1989</v>
          </cell>
          <cell r="E2971">
            <v>1827</v>
          </cell>
          <cell r="F2971">
            <v>5775.15</v>
          </cell>
        </row>
        <row r="2972">
          <cell r="A2972" t="str">
            <v>5519821990</v>
          </cell>
          <cell r="B2972">
            <v>55</v>
          </cell>
          <cell r="C2972">
            <v>1982</v>
          </cell>
          <cell r="D2972">
            <v>1990</v>
          </cell>
          <cell r="E2972">
            <v>55347</v>
          </cell>
          <cell r="F2972">
            <v>149326.21</v>
          </cell>
        </row>
        <row r="2973">
          <cell r="A2973" t="str">
            <v>551983.</v>
          </cell>
          <cell r="B2973">
            <v>55</v>
          </cell>
          <cell r="C2973">
            <v>1983</v>
          </cell>
          <cell r="D2973" t="str">
            <v>.</v>
          </cell>
          <cell r="E2973" t="str">
            <v>.</v>
          </cell>
          <cell r="F2973" t="str">
            <v>.</v>
          </cell>
        </row>
        <row r="2974">
          <cell r="A2974" t="str">
            <v>5519831984</v>
          </cell>
          <cell r="B2974">
            <v>55</v>
          </cell>
          <cell r="C2974">
            <v>1983</v>
          </cell>
          <cell r="D2974">
            <v>1984</v>
          </cell>
          <cell r="E2974">
            <v>30</v>
          </cell>
          <cell r="F2974">
            <v>952.14</v>
          </cell>
        </row>
        <row r="2975">
          <cell r="A2975" t="str">
            <v>5519831985</v>
          </cell>
          <cell r="B2975">
            <v>55</v>
          </cell>
          <cell r="C2975">
            <v>1983</v>
          </cell>
          <cell r="D2975">
            <v>1985</v>
          </cell>
          <cell r="E2975">
            <v>282.69</v>
          </cell>
          <cell r="F2975">
            <v>2217.14</v>
          </cell>
        </row>
        <row r="2976">
          <cell r="A2976" t="str">
            <v>5519831986</v>
          </cell>
          <cell r="B2976">
            <v>55</v>
          </cell>
          <cell r="C2976">
            <v>1983</v>
          </cell>
          <cell r="D2976">
            <v>1986</v>
          </cell>
          <cell r="E2976">
            <v>98</v>
          </cell>
          <cell r="F2976">
            <v>519.01</v>
          </cell>
        </row>
        <row r="2977">
          <cell r="A2977" t="str">
            <v>5519831987</v>
          </cell>
          <cell r="B2977">
            <v>55</v>
          </cell>
          <cell r="C2977">
            <v>1983</v>
          </cell>
          <cell r="D2977">
            <v>1987</v>
          </cell>
          <cell r="E2977">
            <v>714</v>
          </cell>
          <cell r="F2977">
            <v>3155.17</v>
          </cell>
        </row>
        <row r="2978">
          <cell r="A2978" t="str">
            <v>5519831988</v>
          </cell>
          <cell r="B2978">
            <v>55</v>
          </cell>
          <cell r="C2978">
            <v>1983</v>
          </cell>
          <cell r="D2978">
            <v>1988</v>
          </cell>
          <cell r="E2978">
            <v>39481</v>
          </cell>
          <cell r="F2978">
            <v>149988.32</v>
          </cell>
        </row>
        <row r="2979">
          <cell r="A2979" t="str">
            <v>5519831990</v>
          </cell>
          <cell r="B2979">
            <v>55</v>
          </cell>
          <cell r="C2979">
            <v>1983</v>
          </cell>
          <cell r="D2979">
            <v>1990</v>
          </cell>
          <cell r="E2979">
            <v>272366</v>
          </cell>
          <cell r="F2979">
            <v>734843.47</v>
          </cell>
        </row>
        <row r="2980">
          <cell r="A2980" t="str">
            <v>5519831991</v>
          </cell>
          <cell r="B2980">
            <v>55</v>
          </cell>
          <cell r="C2980">
            <v>1983</v>
          </cell>
          <cell r="D2980">
            <v>1991</v>
          </cell>
          <cell r="E2980">
            <v>5000</v>
          </cell>
          <cell r="F2980">
            <v>11335</v>
          </cell>
        </row>
        <row r="2981">
          <cell r="A2981" t="str">
            <v>551984.</v>
          </cell>
          <cell r="B2981">
            <v>55</v>
          </cell>
          <cell r="C2981">
            <v>1984</v>
          </cell>
          <cell r="D2981" t="str">
            <v>.</v>
          </cell>
          <cell r="E2981" t="str">
            <v>.</v>
          </cell>
          <cell r="F2981" t="str">
            <v>.</v>
          </cell>
        </row>
        <row r="2982">
          <cell r="A2982" t="str">
            <v>5519841984</v>
          </cell>
          <cell r="B2982">
            <v>55</v>
          </cell>
          <cell r="C2982">
            <v>1984</v>
          </cell>
          <cell r="D2982">
            <v>1984</v>
          </cell>
          <cell r="E2982">
            <v>27.14</v>
          </cell>
          <cell r="F2982">
            <v>861.37</v>
          </cell>
        </row>
        <row r="2983">
          <cell r="A2983" t="str">
            <v>5519841986</v>
          </cell>
          <cell r="B2983">
            <v>55</v>
          </cell>
          <cell r="C2983">
            <v>1984</v>
          </cell>
          <cell r="D2983">
            <v>1986</v>
          </cell>
          <cell r="E2983">
            <v>110</v>
          </cell>
          <cell r="F2983">
            <v>582.55999999999995</v>
          </cell>
        </row>
        <row r="2984">
          <cell r="A2984" t="str">
            <v>5519841987</v>
          </cell>
          <cell r="B2984">
            <v>55</v>
          </cell>
          <cell r="C2984">
            <v>1984</v>
          </cell>
          <cell r="D2984">
            <v>1987</v>
          </cell>
          <cell r="E2984">
            <v>567</v>
          </cell>
          <cell r="F2984">
            <v>2505.5700000000002</v>
          </cell>
        </row>
        <row r="2985">
          <cell r="A2985" t="str">
            <v>5519841988</v>
          </cell>
          <cell r="B2985">
            <v>55</v>
          </cell>
          <cell r="C2985">
            <v>1984</v>
          </cell>
          <cell r="D2985">
            <v>1988</v>
          </cell>
          <cell r="E2985">
            <v>113086</v>
          </cell>
          <cell r="F2985">
            <v>429613.71</v>
          </cell>
        </row>
        <row r="2986">
          <cell r="A2986" t="str">
            <v>5519841989</v>
          </cell>
          <cell r="B2986">
            <v>55</v>
          </cell>
          <cell r="C2986">
            <v>1984</v>
          </cell>
          <cell r="D2986">
            <v>1989</v>
          </cell>
          <cell r="E2986">
            <v>12830</v>
          </cell>
          <cell r="F2986">
            <v>40555.629999999997</v>
          </cell>
        </row>
        <row r="2987">
          <cell r="A2987" t="str">
            <v>5519841990</v>
          </cell>
          <cell r="B2987">
            <v>55</v>
          </cell>
          <cell r="C2987">
            <v>1984</v>
          </cell>
          <cell r="D2987">
            <v>1990</v>
          </cell>
          <cell r="E2987">
            <v>16339</v>
          </cell>
          <cell r="F2987">
            <v>44082.62</v>
          </cell>
        </row>
        <row r="2988">
          <cell r="A2988" t="str">
            <v>5519841991</v>
          </cell>
          <cell r="B2988">
            <v>55</v>
          </cell>
          <cell r="C2988">
            <v>1984</v>
          </cell>
          <cell r="D2988">
            <v>1991</v>
          </cell>
          <cell r="E2988">
            <v>80000</v>
          </cell>
          <cell r="F2988">
            <v>181360</v>
          </cell>
        </row>
        <row r="2989">
          <cell r="A2989" t="str">
            <v>551985.</v>
          </cell>
          <cell r="B2989">
            <v>55</v>
          </cell>
          <cell r="C2989">
            <v>1985</v>
          </cell>
          <cell r="D2989" t="str">
            <v>.</v>
          </cell>
          <cell r="E2989" t="str">
            <v>.</v>
          </cell>
          <cell r="F2989" t="str">
            <v>.</v>
          </cell>
        </row>
        <row r="2990">
          <cell r="A2990" t="str">
            <v>551986.</v>
          </cell>
          <cell r="B2990">
            <v>55</v>
          </cell>
          <cell r="C2990">
            <v>1986</v>
          </cell>
          <cell r="D2990" t="str">
            <v>.</v>
          </cell>
          <cell r="E2990" t="str">
            <v>.</v>
          </cell>
          <cell r="F2990" t="str">
            <v>.</v>
          </cell>
        </row>
        <row r="2991">
          <cell r="A2991" t="str">
            <v>5519861987</v>
          </cell>
          <cell r="B2991">
            <v>55</v>
          </cell>
          <cell r="C2991">
            <v>1986</v>
          </cell>
          <cell r="D2991">
            <v>1987</v>
          </cell>
          <cell r="E2991">
            <v>122</v>
          </cell>
          <cell r="F2991">
            <v>539.12</v>
          </cell>
        </row>
        <row r="2992">
          <cell r="A2992" t="str">
            <v>5519861988</v>
          </cell>
          <cell r="B2992">
            <v>55</v>
          </cell>
          <cell r="C2992">
            <v>1986</v>
          </cell>
          <cell r="D2992">
            <v>1988</v>
          </cell>
          <cell r="E2992">
            <v>7311</v>
          </cell>
          <cell r="F2992">
            <v>27774.49</v>
          </cell>
        </row>
        <row r="2993">
          <cell r="A2993" t="str">
            <v>5519861994</v>
          </cell>
          <cell r="B2993">
            <v>55</v>
          </cell>
          <cell r="C2993">
            <v>1986</v>
          </cell>
          <cell r="D2993">
            <v>1994</v>
          </cell>
          <cell r="E2993">
            <v>55499</v>
          </cell>
          <cell r="F2993">
            <v>90185.88</v>
          </cell>
        </row>
        <row r="2994">
          <cell r="A2994" t="str">
            <v>551987.</v>
          </cell>
          <cell r="B2994">
            <v>55</v>
          </cell>
          <cell r="C2994">
            <v>1987</v>
          </cell>
          <cell r="D2994" t="str">
            <v>.</v>
          </cell>
          <cell r="E2994" t="str">
            <v>.</v>
          </cell>
          <cell r="F2994" t="str">
            <v>.</v>
          </cell>
        </row>
        <row r="2995">
          <cell r="A2995" t="str">
            <v>5519871987</v>
          </cell>
          <cell r="B2995">
            <v>55</v>
          </cell>
          <cell r="C2995">
            <v>1987</v>
          </cell>
          <cell r="D2995">
            <v>1987</v>
          </cell>
          <cell r="E2995">
            <v>269</v>
          </cell>
          <cell r="F2995">
            <v>1188.71</v>
          </cell>
        </row>
        <row r="2996">
          <cell r="A2996" t="str">
            <v>5519871988</v>
          </cell>
          <cell r="B2996">
            <v>55</v>
          </cell>
          <cell r="C2996">
            <v>1987</v>
          </cell>
          <cell r="D2996">
            <v>1988</v>
          </cell>
          <cell r="E2996">
            <v>82368</v>
          </cell>
          <cell r="F2996">
            <v>312916.03000000003</v>
          </cell>
        </row>
        <row r="2997">
          <cell r="A2997" t="str">
            <v>5519871989</v>
          </cell>
          <cell r="B2997">
            <v>55</v>
          </cell>
          <cell r="C2997">
            <v>1987</v>
          </cell>
          <cell r="D2997">
            <v>1989</v>
          </cell>
          <cell r="E2997">
            <v>68693</v>
          </cell>
          <cell r="F2997">
            <v>217138.57</v>
          </cell>
        </row>
        <row r="2998">
          <cell r="A2998" t="str">
            <v>5519871990</v>
          </cell>
          <cell r="B2998">
            <v>55</v>
          </cell>
          <cell r="C2998">
            <v>1987</v>
          </cell>
          <cell r="D2998">
            <v>1990</v>
          </cell>
          <cell r="E2998">
            <v>2500</v>
          </cell>
          <cell r="F2998">
            <v>6745</v>
          </cell>
        </row>
        <row r="2999">
          <cell r="A2999" t="str">
            <v>5519871995</v>
          </cell>
          <cell r="B2999">
            <v>55</v>
          </cell>
          <cell r="C2999">
            <v>1987</v>
          </cell>
          <cell r="D2999">
            <v>1995</v>
          </cell>
          <cell r="E2999">
            <v>25692</v>
          </cell>
          <cell r="F2999">
            <v>37947.08</v>
          </cell>
        </row>
        <row r="3000">
          <cell r="A3000" t="str">
            <v>551988.</v>
          </cell>
          <cell r="B3000">
            <v>55</v>
          </cell>
          <cell r="C3000">
            <v>1988</v>
          </cell>
          <cell r="D3000" t="str">
            <v>.</v>
          </cell>
          <cell r="E3000" t="str">
            <v>.</v>
          </cell>
          <cell r="F3000" t="str">
            <v>.</v>
          </cell>
        </row>
        <row r="3001">
          <cell r="A3001" t="str">
            <v>5519881988</v>
          </cell>
          <cell r="B3001">
            <v>55</v>
          </cell>
          <cell r="C3001">
            <v>1988</v>
          </cell>
          <cell r="D3001">
            <v>1988</v>
          </cell>
          <cell r="E3001">
            <v>4787</v>
          </cell>
          <cell r="F3001">
            <v>18185.810000000001</v>
          </cell>
        </row>
        <row r="3002">
          <cell r="A3002" t="str">
            <v>5519881989</v>
          </cell>
          <cell r="B3002">
            <v>55</v>
          </cell>
          <cell r="C3002">
            <v>1988</v>
          </cell>
          <cell r="D3002">
            <v>1989</v>
          </cell>
          <cell r="E3002">
            <v>19865</v>
          </cell>
          <cell r="F3002">
            <v>62793.27</v>
          </cell>
        </row>
        <row r="3003">
          <cell r="A3003" t="str">
            <v>5519881990</v>
          </cell>
          <cell r="B3003">
            <v>55</v>
          </cell>
          <cell r="C3003">
            <v>1988</v>
          </cell>
          <cell r="D3003">
            <v>1990</v>
          </cell>
          <cell r="E3003">
            <v>1861</v>
          </cell>
          <cell r="F3003">
            <v>5020.9799999999996</v>
          </cell>
        </row>
        <row r="3004">
          <cell r="A3004" t="str">
            <v>5519881991</v>
          </cell>
          <cell r="B3004">
            <v>55</v>
          </cell>
          <cell r="C3004">
            <v>1988</v>
          </cell>
          <cell r="D3004">
            <v>1991</v>
          </cell>
          <cell r="E3004">
            <v>17884</v>
          </cell>
          <cell r="F3004">
            <v>40543.03</v>
          </cell>
        </row>
        <row r="3005">
          <cell r="A3005" t="str">
            <v>5519881992</v>
          </cell>
          <cell r="B3005">
            <v>55</v>
          </cell>
          <cell r="C3005">
            <v>1988</v>
          </cell>
          <cell r="D3005">
            <v>1992</v>
          </cell>
          <cell r="E3005">
            <v>110948</v>
          </cell>
          <cell r="F3005">
            <v>224669.7</v>
          </cell>
        </row>
        <row r="3006">
          <cell r="A3006" t="str">
            <v>5519881993</v>
          </cell>
          <cell r="B3006">
            <v>55</v>
          </cell>
          <cell r="C3006">
            <v>1988</v>
          </cell>
          <cell r="D3006">
            <v>1993</v>
          </cell>
          <cell r="E3006">
            <v>2200</v>
          </cell>
          <cell r="F3006">
            <v>4015</v>
          </cell>
        </row>
        <row r="3007">
          <cell r="A3007" t="str">
            <v>5519881994</v>
          </cell>
          <cell r="B3007">
            <v>55</v>
          </cell>
          <cell r="C3007">
            <v>1988</v>
          </cell>
          <cell r="D3007">
            <v>1994</v>
          </cell>
          <cell r="E3007">
            <v>16404</v>
          </cell>
          <cell r="F3007">
            <v>26656.5</v>
          </cell>
        </row>
        <row r="3008">
          <cell r="A3008" t="str">
            <v>5519881995</v>
          </cell>
          <cell r="B3008">
            <v>55</v>
          </cell>
          <cell r="C3008">
            <v>1988</v>
          </cell>
          <cell r="D3008">
            <v>1995</v>
          </cell>
          <cell r="E3008">
            <v>667</v>
          </cell>
          <cell r="F3008">
            <v>985.16</v>
          </cell>
        </row>
        <row r="3009">
          <cell r="A3009" t="str">
            <v>5519881996</v>
          </cell>
          <cell r="B3009">
            <v>55</v>
          </cell>
          <cell r="C3009">
            <v>1988</v>
          </cell>
          <cell r="D3009">
            <v>1996</v>
          </cell>
          <cell r="E3009">
            <v>2354</v>
          </cell>
          <cell r="F3009">
            <v>3121.4</v>
          </cell>
        </row>
        <row r="3010">
          <cell r="A3010" t="str">
            <v>5519881997</v>
          </cell>
          <cell r="B3010">
            <v>55</v>
          </cell>
          <cell r="C3010">
            <v>1988</v>
          </cell>
          <cell r="D3010">
            <v>1997</v>
          </cell>
          <cell r="E3010">
            <v>38037</v>
          </cell>
          <cell r="F3010">
            <v>46291.03</v>
          </cell>
        </row>
        <row r="3011">
          <cell r="A3011" t="str">
            <v>551989.</v>
          </cell>
          <cell r="B3011">
            <v>55</v>
          </cell>
          <cell r="C3011">
            <v>1989</v>
          </cell>
          <cell r="D3011" t="str">
            <v>.</v>
          </cell>
          <cell r="E3011" t="str">
            <v>.</v>
          </cell>
          <cell r="F3011" t="str">
            <v>.</v>
          </cell>
        </row>
        <row r="3012">
          <cell r="A3012" t="str">
            <v>5519891989</v>
          </cell>
          <cell r="B3012">
            <v>55</v>
          </cell>
          <cell r="C3012">
            <v>1989</v>
          </cell>
          <cell r="D3012">
            <v>1989</v>
          </cell>
          <cell r="E3012">
            <v>5082</v>
          </cell>
          <cell r="F3012">
            <v>16064.2</v>
          </cell>
        </row>
        <row r="3013">
          <cell r="A3013" t="str">
            <v>5519891990</v>
          </cell>
          <cell r="B3013">
            <v>55</v>
          </cell>
          <cell r="C3013">
            <v>1989</v>
          </cell>
          <cell r="D3013">
            <v>1990</v>
          </cell>
          <cell r="E3013">
            <v>365728</v>
          </cell>
          <cell r="F3013">
            <v>986734.14</v>
          </cell>
        </row>
        <row r="3014">
          <cell r="A3014" t="str">
            <v>5519891991</v>
          </cell>
          <cell r="B3014">
            <v>55</v>
          </cell>
          <cell r="C3014">
            <v>1989</v>
          </cell>
          <cell r="D3014">
            <v>1991</v>
          </cell>
          <cell r="E3014">
            <v>750</v>
          </cell>
          <cell r="F3014">
            <v>1700.25</v>
          </cell>
        </row>
        <row r="3015">
          <cell r="A3015" t="str">
            <v>5519891997</v>
          </cell>
          <cell r="B3015">
            <v>55</v>
          </cell>
          <cell r="C3015">
            <v>1989</v>
          </cell>
          <cell r="D3015">
            <v>1997</v>
          </cell>
          <cell r="E3015">
            <v>1322</v>
          </cell>
          <cell r="F3015">
            <v>1608.87</v>
          </cell>
        </row>
        <row r="3016">
          <cell r="A3016" t="str">
            <v>5519891998</v>
          </cell>
          <cell r="B3016">
            <v>55</v>
          </cell>
          <cell r="C3016">
            <v>1989</v>
          </cell>
          <cell r="D3016">
            <v>1998</v>
          </cell>
          <cell r="E3016">
            <v>50000</v>
          </cell>
          <cell r="F3016">
            <v>57700</v>
          </cell>
        </row>
        <row r="3017">
          <cell r="A3017" t="str">
            <v>551990.</v>
          </cell>
          <cell r="B3017">
            <v>55</v>
          </cell>
          <cell r="C3017">
            <v>1990</v>
          </cell>
          <cell r="D3017" t="str">
            <v>.</v>
          </cell>
          <cell r="E3017" t="str">
            <v>.</v>
          </cell>
          <cell r="F3017" t="str">
            <v>.</v>
          </cell>
        </row>
        <row r="3018">
          <cell r="A3018" t="str">
            <v>5519901990</v>
          </cell>
          <cell r="B3018">
            <v>55</v>
          </cell>
          <cell r="C3018">
            <v>1990</v>
          </cell>
          <cell r="D3018">
            <v>1990</v>
          </cell>
          <cell r="E3018">
            <v>1335</v>
          </cell>
          <cell r="F3018">
            <v>3601.83</v>
          </cell>
        </row>
        <row r="3019">
          <cell r="A3019" t="str">
            <v>5519901991</v>
          </cell>
          <cell r="B3019">
            <v>55</v>
          </cell>
          <cell r="C3019">
            <v>1990</v>
          </cell>
          <cell r="D3019">
            <v>1991</v>
          </cell>
          <cell r="E3019">
            <v>20664</v>
          </cell>
          <cell r="F3019">
            <v>46845.29</v>
          </cell>
        </row>
        <row r="3020">
          <cell r="A3020" t="str">
            <v>5519901992</v>
          </cell>
          <cell r="B3020">
            <v>55</v>
          </cell>
          <cell r="C3020">
            <v>1990</v>
          </cell>
          <cell r="D3020">
            <v>1992</v>
          </cell>
          <cell r="E3020">
            <v>5757</v>
          </cell>
          <cell r="F3020">
            <v>11657.92</v>
          </cell>
        </row>
        <row r="3021">
          <cell r="A3021" t="str">
            <v>5519901993</v>
          </cell>
          <cell r="B3021">
            <v>55</v>
          </cell>
          <cell r="C3021">
            <v>1990</v>
          </cell>
          <cell r="D3021">
            <v>1993</v>
          </cell>
          <cell r="E3021">
            <v>117585</v>
          </cell>
          <cell r="F3021">
            <v>214592.62</v>
          </cell>
        </row>
        <row r="3022">
          <cell r="A3022" t="str">
            <v>5519901994</v>
          </cell>
          <cell r="B3022">
            <v>55</v>
          </cell>
          <cell r="C3022">
            <v>1990</v>
          </cell>
          <cell r="D3022">
            <v>1994</v>
          </cell>
          <cell r="E3022">
            <v>20604</v>
          </cell>
          <cell r="F3022">
            <v>33481.5</v>
          </cell>
        </row>
        <row r="3023">
          <cell r="A3023" t="str">
            <v>5519901995</v>
          </cell>
          <cell r="B3023">
            <v>55</v>
          </cell>
          <cell r="C3023">
            <v>1990</v>
          </cell>
          <cell r="D3023">
            <v>1995</v>
          </cell>
          <cell r="E3023">
            <v>89843</v>
          </cell>
          <cell r="F3023">
            <v>132698.10999999999</v>
          </cell>
        </row>
        <row r="3024">
          <cell r="A3024" t="str">
            <v>5519901996</v>
          </cell>
          <cell r="B3024">
            <v>55</v>
          </cell>
          <cell r="C3024">
            <v>1990</v>
          </cell>
          <cell r="D3024">
            <v>1996</v>
          </cell>
          <cell r="E3024">
            <v>111590</v>
          </cell>
          <cell r="F3024">
            <v>147968.34</v>
          </cell>
        </row>
        <row r="3025">
          <cell r="A3025" t="str">
            <v>5519901997</v>
          </cell>
          <cell r="B3025">
            <v>55</v>
          </cell>
          <cell r="C3025">
            <v>1990</v>
          </cell>
          <cell r="D3025">
            <v>1997</v>
          </cell>
          <cell r="E3025">
            <v>67856</v>
          </cell>
          <cell r="F3025">
            <v>82580.75</v>
          </cell>
        </row>
        <row r="3026">
          <cell r="A3026" t="str">
            <v>5519901998</v>
          </cell>
          <cell r="B3026">
            <v>55</v>
          </cell>
          <cell r="C3026">
            <v>1990</v>
          </cell>
          <cell r="D3026">
            <v>1998</v>
          </cell>
          <cell r="E3026">
            <v>490712</v>
          </cell>
          <cell r="F3026">
            <v>566281.65</v>
          </cell>
        </row>
        <row r="3027">
          <cell r="A3027" t="str">
            <v>5519901999</v>
          </cell>
          <cell r="B3027">
            <v>55</v>
          </cell>
          <cell r="C3027">
            <v>1990</v>
          </cell>
          <cell r="D3027">
            <v>1999</v>
          </cell>
          <cell r="E3027">
            <v>7447</v>
          </cell>
          <cell r="F3027">
            <v>8169.36</v>
          </cell>
        </row>
        <row r="3028">
          <cell r="A3028" t="str">
            <v>5519902002</v>
          </cell>
          <cell r="B3028">
            <v>55</v>
          </cell>
          <cell r="C3028">
            <v>1990</v>
          </cell>
          <cell r="D3028">
            <v>2002</v>
          </cell>
          <cell r="E3028">
            <v>77307</v>
          </cell>
          <cell r="F3028">
            <v>78543.91</v>
          </cell>
        </row>
        <row r="3029">
          <cell r="A3029" t="str">
            <v>5519911991</v>
          </cell>
          <cell r="B3029">
            <v>55</v>
          </cell>
          <cell r="C3029">
            <v>1991</v>
          </cell>
          <cell r="D3029">
            <v>1991</v>
          </cell>
          <cell r="E3029">
            <v>4565</v>
          </cell>
          <cell r="F3029">
            <v>10348.85</v>
          </cell>
        </row>
        <row r="3030">
          <cell r="A3030" t="str">
            <v>5519911992</v>
          </cell>
          <cell r="B3030">
            <v>55</v>
          </cell>
          <cell r="C3030">
            <v>1991</v>
          </cell>
          <cell r="D3030">
            <v>1992</v>
          </cell>
          <cell r="E3030">
            <v>3413</v>
          </cell>
          <cell r="F3030">
            <v>6911.32</v>
          </cell>
        </row>
        <row r="3031">
          <cell r="A3031" t="str">
            <v>5519911993</v>
          </cell>
          <cell r="B3031">
            <v>55</v>
          </cell>
          <cell r="C3031">
            <v>1991</v>
          </cell>
          <cell r="D3031">
            <v>1993</v>
          </cell>
          <cell r="E3031">
            <v>119730</v>
          </cell>
          <cell r="F3031">
            <v>218507.25</v>
          </cell>
        </row>
        <row r="3032">
          <cell r="A3032" t="str">
            <v>5519911994</v>
          </cell>
          <cell r="B3032">
            <v>55</v>
          </cell>
          <cell r="C3032">
            <v>1991</v>
          </cell>
          <cell r="D3032">
            <v>1994</v>
          </cell>
          <cell r="E3032">
            <v>143887</v>
          </cell>
          <cell r="F3032">
            <v>233816.38</v>
          </cell>
        </row>
        <row r="3033">
          <cell r="A3033" t="str">
            <v>5519911995</v>
          </cell>
          <cell r="B3033">
            <v>55</v>
          </cell>
          <cell r="C3033">
            <v>1991</v>
          </cell>
          <cell r="D3033">
            <v>1995</v>
          </cell>
          <cell r="E3033">
            <v>6875</v>
          </cell>
          <cell r="F3033">
            <v>10154.370000000001</v>
          </cell>
        </row>
        <row r="3034">
          <cell r="A3034" t="str">
            <v>5519911996</v>
          </cell>
          <cell r="B3034">
            <v>55</v>
          </cell>
          <cell r="C3034">
            <v>1991</v>
          </cell>
          <cell r="D3034">
            <v>1996</v>
          </cell>
          <cell r="E3034">
            <v>4617</v>
          </cell>
          <cell r="F3034">
            <v>6122.14</v>
          </cell>
        </row>
        <row r="3035">
          <cell r="A3035" t="str">
            <v>5519911997</v>
          </cell>
          <cell r="B3035">
            <v>55</v>
          </cell>
          <cell r="C3035">
            <v>1991</v>
          </cell>
          <cell r="D3035">
            <v>1997</v>
          </cell>
          <cell r="E3035">
            <v>9592</v>
          </cell>
          <cell r="F3035">
            <v>11673.46</v>
          </cell>
        </row>
        <row r="3036">
          <cell r="A3036" t="str">
            <v>5519911998</v>
          </cell>
          <cell r="B3036">
            <v>55</v>
          </cell>
          <cell r="C3036">
            <v>1991</v>
          </cell>
          <cell r="D3036">
            <v>1998</v>
          </cell>
          <cell r="E3036">
            <v>65384</v>
          </cell>
          <cell r="F3036">
            <v>75453.14</v>
          </cell>
        </row>
        <row r="3037">
          <cell r="A3037" t="str">
            <v>5519911999</v>
          </cell>
          <cell r="B3037">
            <v>55</v>
          </cell>
          <cell r="C3037">
            <v>1991</v>
          </cell>
          <cell r="D3037">
            <v>1999</v>
          </cell>
          <cell r="E3037">
            <v>149</v>
          </cell>
          <cell r="F3037">
            <v>163.44999999999999</v>
          </cell>
        </row>
        <row r="3038">
          <cell r="A3038" t="str">
            <v>5519912000</v>
          </cell>
          <cell r="B3038">
            <v>55</v>
          </cell>
          <cell r="C3038">
            <v>1991</v>
          </cell>
          <cell r="D3038">
            <v>2000</v>
          </cell>
          <cell r="E3038">
            <v>37510</v>
          </cell>
          <cell r="F3038">
            <v>40698.35</v>
          </cell>
        </row>
        <row r="3039">
          <cell r="A3039" t="str">
            <v>551992.</v>
          </cell>
          <cell r="B3039">
            <v>55</v>
          </cell>
          <cell r="C3039">
            <v>1992</v>
          </cell>
          <cell r="D3039" t="str">
            <v>.</v>
          </cell>
          <cell r="E3039" t="str">
            <v>.</v>
          </cell>
          <cell r="F3039" t="str">
            <v>.</v>
          </cell>
        </row>
        <row r="3040">
          <cell r="A3040" t="str">
            <v>5519921992</v>
          </cell>
          <cell r="B3040">
            <v>55</v>
          </cell>
          <cell r="C3040">
            <v>1992</v>
          </cell>
          <cell r="D3040">
            <v>1992</v>
          </cell>
          <cell r="E3040">
            <v>15071</v>
          </cell>
          <cell r="F3040">
            <v>30518.78</v>
          </cell>
        </row>
        <row r="3041">
          <cell r="A3041" t="str">
            <v>5519921993</v>
          </cell>
          <cell r="B3041">
            <v>55</v>
          </cell>
          <cell r="C3041">
            <v>1992</v>
          </cell>
          <cell r="D3041">
            <v>1993</v>
          </cell>
          <cell r="E3041">
            <v>118188</v>
          </cell>
          <cell r="F3041">
            <v>215693.1</v>
          </cell>
        </row>
        <row r="3042">
          <cell r="A3042" t="str">
            <v>5519921994</v>
          </cell>
          <cell r="B3042">
            <v>55</v>
          </cell>
          <cell r="C3042">
            <v>1992</v>
          </cell>
          <cell r="D3042">
            <v>1994</v>
          </cell>
          <cell r="E3042">
            <v>251848</v>
          </cell>
          <cell r="F3042">
            <v>409253</v>
          </cell>
        </row>
        <row r="3043">
          <cell r="A3043" t="str">
            <v>5519921995</v>
          </cell>
          <cell r="B3043">
            <v>55</v>
          </cell>
          <cell r="C3043">
            <v>1992</v>
          </cell>
          <cell r="D3043">
            <v>1995</v>
          </cell>
          <cell r="E3043">
            <v>27068</v>
          </cell>
          <cell r="F3043">
            <v>39979.440000000002</v>
          </cell>
        </row>
        <row r="3044">
          <cell r="A3044" t="str">
            <v>5519921996</v>
          </cell>
          <cell r="B3044">
            <v>55</v>
          </cell>
          <cell r="C3044">
            <v>1992</v>
          </cell>
          <cell r="D3044">
            <v>1996</v>
          </cell>
          <cell r="E3044">
            <v>14747</v>
          </cell>
          <cell r="F3044">
            <v>19554.52</v>
          </cell>
        </row>
        <row r="3045">
          <cell r="A3045" t="str">
            <v>5519921997</v>
          </cell>
          <cell r="B3045">
            <v>55</v>
          </cell>
          <cell r="C3045">
            <v>1992</v>
          </cell>
          <cell r="D3045">
            <v>1997</v>
          </cell>
          <cell r="E3045">
            <v>918252</v>
          </cell>
          <cell r="F3045">
            <v>1117512.68</v>
          </cell>
        </row>
        <row r="3046">
          <cell r="A3046" t="str">
            <v>5519921998</v>
          </cell>
          <cell r="B3046">
            <v>55</v>
          </cell>
          <cell r="C3046">
            <v>1992</v>
          </cell>
          <cell r="D3046">
            <v>1998</v>
          </cell>
          <cell r="E3046">
            <v>540301</v>
          </cell>
          <cell r="F3046">
            <v>623507.35</v>
          </cell>
        </row>
        <row r="3047">
          <cell r="A3047" t="str">
            <v>5519921999</v>
          </cell>
          <cell r="B3047">
            <v>55</v>
          </cell>
          <cell r="C3047">
            <v>1992</v>
          </cell>
          <cell r="D3047">
            <v>1999</v>
          </cell>
          <cell r="E3047">
            <v>8505</v>
          </cell>
          <cell r="F3047">
            <v>9329.98</v>
          </cell>
        </row>
        <row r="3048">
          <cell r="A3048" t="str">
            <v>5519922000</v>
          </cell>
          <cell r="B3048">
            <v>55</v>
          </cell>
          <cell r="C3048">
            <v>1992</v>
          </cell>
          <cell r="D3048">
            <v>2000</v>
          </cell>
          <cell r="E3048">
            <v>14542</v>
          </cell>
          <cell r="F3048">
            <v>15778.07</v>
          </cell>
        </row>
        <row r="3049">
          <cell r="A3049" t="str">
            <v>5519922002</v>
          </cell>
          <cell r="B3049">
            <v>55</v>
          </cell>
          <cell r="C3049">
            <v>1992</v>
          </cell>
          <cell r="D3049">
            <v>2002</v>
          </cell>
          <cell r="E3049">
            <v>20779</v>
          </cell>
          <cell r="F3049">
            <v>21111.46</v>
          </cell>
        </row>
        <row r="3050">
          <cell r="A3050" t="str">
            <v>551993.</v>
          </cell>
          <cell r="B3050">
            <v>55</v>
          </cell>
          <cell r="C3050">
            <v>1993</v>
          </cell>
          <cell r="D3050" t="str">
            <v>.</v>
          </cell>
          <cell r="E3050" t="str">
            <v>.</v>
          </cell>
          <cell r="F3050" t="str">
            <v>.</v>
          </cell>
        </row>
        <row r="3051">
          <cell r="A3051" t="str">
            <v>5519931993</v>
          </cell>
          <cell r="B3051">
            <v>55</v>
          </cell>
          <cell r="C3051">
            <v>1993</v>
          </cell>
          <cell r="D3051">
            <v>1993</v>
          </cell>
          <cell r="E3051">
            <v>27045</v>
          </cell>
          <cell r="F3051">
            <v>49357.120000000003</v>
          </cell>
        </row>
        <row r="3052">
          <cell r="A3052" t="str">
            <v>5519931994</v>
          </cell>
          <cell r="B3052">
            <v>55</v>
          </cell>
          <cell r="C3052">
            <v>1993</v>
          </cell>
          <cell r="D3052">
            <v>1994</v>
          </cell>
          <cell r="E3052">
            <v>209281</v>
          </cell>
          <cell r="F3052">
            <v>340081.63</v>
          </cell>
        </row>
        <row r="3053">
          <cell r="A3053" t="str">
            <v>5519931995</v>
          </cell>
          <cell r="B3053">
            <v>55</v>
          </cell>
          <cell r="C3053">
            <v>1993</v>
          </cell>
          <cell r="D3053">
            <v>1995</v>
          </cell>
          <cell r="E3053">
            <v>136924</v>
          </cell>
          <cell r="F3053">
            <v>202236.75</v>
          </cell>
        </row>
        <row r="3054">
          <cell r="A3054" t="str">
            <v>5519931996</v>
          </cell>
          <cell r="B3054">
            <v>55</v>
          </cell>
          <cell r="C3054">
            <v>1993</v>
          </cell>
          <cell r="D3054">
            <v>1996</v>
          </cell>
          <cell r="E3054">
            <v>253914</v>
          </cell>
          <cell r="F3054">
            <v>336689.96</v>
          </cell>
        </row>
        <row r="3055">
          <cell r="A3055" t="str">
            <v>5519931997</v>
          </cell>
          <cell r="B3055">
            <v>55</v>
          </cell>
          <cell r="C3055">
            <v>1993</v>
          </cell>
          <cell r="D3055">
            <v>1997</v>
          </cell>
          <cell r="E3055">
            <v>11193</v>
          </cell>
          <cell r="F3055">
            <v>13621.88</v>
          </cell>
        </row>
        <row r="3056">
          <cell r="A3056" t="str">
            <v>5519931998</v>
          </cell>
          <cell r="B3056">
            <v>55</v>
          </cell>
          <cell r="C3056">
            <v>1993</v>
          </cell>
          <cell r="D3056">
            <v>1998</v>
          </cell>
          <cell r="E3056">
            <v>4822</v>
          </cell>
          <cell r="F3056">
            <v>5564.59</v>
          </cell>
        </row>
        <row r="3057">
          <cell r="A3057" t="str">
            <v>5519931999</v>
          </cell>
          <cell r="B3057">
            <v>55</v>
          </cell>
          <cell r="C3057">
            <v>1993</v>
          </cell>
          <cell r="D3057">
            <v>1999</v>
          </cell>
          <cell r="E3057">
            <v>14430</v>
          </cell>
          <cell r="F3057">
            <v>15829.71</v>
          </cell>
        </row>
        <row r="3058">
          <cell r="A3058" t="str">
            <v>5519932000</v>
          </cell>
          <cell r="B3058">
            <v>55</v>
          </cell>
          <cell r="C3058">
            <v>1993</v>
          </cell>
          <cell r="D3058">
            <v>2000</v>
          </cell>
          <cell r="E3058">
            <v>14859</v>
          </cell>
          <cell r="F3058">
            <v>16122.02</v>
          </cell>
        </row>
        <row r="3059">
          <cell r="A3059" t="str">
            <v>551994.</v>
          </cell>
          <cell r="B3059">
            <v>55</v>
          </cell>
          <cell r="C3059">
            <v>1994</v>
          </cell>
          <cell r="D3059" t="str">
            <v>.</v>
          </cell>
          <cell r="E3059" t="str">
            <v>.</v>
          </cell>
          <cell r="F3059" t="str">
            <v>.</v>
          </cell>
        </row>
        <row r="3060">
          <cell r="A3060" t="str">
            <v>5519941994</v>
          </cell>
          <cell r="B3060">
            <v>55</v>
          </cell>
          <cell r="C3060">
            <v>1994</v>
          </cell>
          <cell r="D3060">
            <v>1994</v>
          </cell>
          <cell r="E3060">
            <v>36066</v>
          </cell>
          <cell r="F3060">
            <v>58607.25</v>
          </cell>
        </row>
        <row r="3061">
          <cell r="A3061" t="str">
            <v>5519941995</v>
          </cell>
          <cell r="B3061">
            <v>55</v>
          </cell>
          <cell r="C3061">
            <v>1994</v>
          </cell>
          <cell r="D3061">
            <v>1995</v>
          </cell>
          <cell r="E3061">
            <v>163874</v>
          </cell>
          <cell r="F3061">
            <v>242041.9</v>
          </cell>
        </row>
        <row r="3062">
          <cell r="A3062" t="str">
            <v>5519941996</v>
          </cell>
          <cell r="B3062">
            <v>55</v>
          </cell>
          <cell r="C3062">
            <v>1994</v>
          </cell>
          <cell r="D3062">
            <v>1996</v>
          </cell>
          <cell r="E3062">
            <v>81739</v>
          </cell>
          <cell r="F3062">
            <v>108385.91</v>
          </cell>
        </row>
        <row r="3063">
          <cell r="A3063" t="str">
            <v>5519941997</v>
          </cell>
          <cell r="B3063">
            <v>55</v>
          </cell>
          <cell r="C3063">
            <v>1994</v>
          </cell>
          <cell r="D3063">
            <v>1997</v>
          </cell>
          <cell r="E3063">
            <v>12757</v>
          </cell>
          <cell r="F3063">
            <v>15525.27</v>
          </cell>
        </row>
        <row r="3064">
          <cell r="A3064" t="str">
            <v>5519941998</v>
          </cell>
          <cell r="B3064">
            <v>55</v>
          </cell>
          <cell r="C3064">
            <v>1994</v>
          </cell>
          <cell r="D3064">
            <v>1998</v>
          </cell>
          <cell r="E3064">
            <v>209532</v>
          </cell>
          <cell r="F3064">
            <v>241799.93</v>
          </cell>
        </row>
        <row r="3065">
          <cell r="A3065" t="str">
            <v>5519941999</v>
          </cell>
          <cell r="B3065">
            <v>55</v>
          </cell>
          <cell r="C3065">
            <v>1994</v>
          </cell>
          <cell r="D3065">
            <v>1999</v>
          </cell>
          <cell r="E3065">
            <v>892205</v>
          </cell>
          <cell r="F3065">
            <v>978748.89</v>
          </cell>
        </row>
        <row r="3066">
          <cell r="A3066" t="str">
            <v>5519942000</v>
          </cell>
          <cell r="B3066">
            <v>55</v>
          </cell>
          <cell r="C3066">
            <v>1994</v>
          </cell>
          <cell r="D3066">
            <v>2000</v>
          </cell>
          <cell r="E3066">
            <v>76166</v>
          </cell>
          <cell r="F3066">
            <v>82640.11</v>
          </cell>
        </row>
        <row r="3067">
          <cell r="A3067" t="str">
            <v>5519942001</v>
          </cell>
          <cell r="B3067">
            <v>55</v>
          </cell>
          <cell r="C3067">
            <v>1994</v>
          </cell>
          <cell r="D3067">
            <v>2001</v>
          </cell>
          <cell r="E3067">
            <v>2934</v>
          </cell>
          <cell r="F3067">
            <v>3148.18</v>
          </cell>
        </row>
        <row r="3068">
          <cell r="A3068" t="str">
            <v>551995.</v>
          </cell>
          <cell r="B3068">
            <v>55</v>
          </cell>
          <cell r="C3068">
            <v>1995</v>
          </cell>
          <cell r="D3068" t="str">
            <v>.</v>
          </cell>
          <cell r="E3068" t="str">
            <v>.</v>
          </cell>
          <cell r="F3068" t="str">
            <v>.</v>
          </cell>
        </row>
        <row r="3069">
          <cell r="A3069" t="str">
            <v>5519951995</v>
          </cell>
          <cell r="B3069">
            <v>55</v>
          </cell>
          <cell r="C3069">
            <v>1995</v>
          </cell>
          <cell r="D3069">
            <v>1995</v>
          </cell>
          <cell r="E3069">
            <v>33682</v>
          </cell>
          <cell r="F3069">
            <v>49748.31</v>
          </cell>
        </row>
        <row r="3070">
          <cell r="A3070" t="str">
            <v>5519951996</v>
          </cell>
          <cell r="B3070">
            <v>55</v>
          </cell>
          <cell r="C3070">
            <v>1995</v>
          </cell>
          <cell r="D3070">
            <v>1996</v>
          </cell>
          <cell r="E3070">
            <v>77000</v>
          </cell>
          <cell r="F3070">
            <v>102102</v>
          </cell>
        </row>
        <row r="3071">
          <cell r="A3071" t="str">
            <v>5519951997</v>
          </cell>
          <cell r="B3071">
            <v>55</v>
          </cell>
          <cell r="C3071">
            <v>1995</v>
          </cell>
          <cell r="D3071">
            <v>1997</v>
          </cell>
          <cell r="E3071">
            <v>17490</v>
          </cell>
          <cell r="F3071">
            <v>21285.33</v>
          </cell>
        </row>
        <row r="3072">
          <cell r="A3072" t="str">
            <v>5519951998</v>
          </cell>
          <cell r="B3072">
            <v>55</v>
          </cell>
          <cell r="C3072">
            <v>1995</v>
          </cell>
          <cell r="D3072">
            <v>1998</v>
          </cell>
          <cell r="E3072">
            <v>45683</v>
          </cell>
          <cell r="F3072">
            <v>52718.18</v>
          </cell>
        </row>
        <row r="3073">
          <cell r="A3073" t="str">
            <v>5519951999</v>
          </cell>
          <cell r="B3073">
            <v>55</v>
          </cell>
          <cell r="C3073">
            <v>1995</v>
          </cell>
          <cell r="D3073">
            <v>1999</v>
          </cell>
          <cell r="E3073">
            <v>12236</v>
          </cell>
          <cell r="F3073">
            <v>13422.89</v>
          </cell>
        </row>
        <row r="3074">
          <cell r="A3074" t="str">
            <v>5519952000</v>
          </cell>
          <cell r="B3074">
            <v>55</v>
          </cell>
          <cell r="C3074">
            <v>1995</v>
          </cell>
          <cell r="D3074">
            <v>2000</v>
          </cell>
          <cell r="E3074">
            <v>38000</v>
          </cell>
          <cell r="F3074">
            <v>41230</v>
          </cell>
        </row>
        <row r="3075">
          <cell r="A3075" t="str">
            <v>551996.</v>
          </cell>
          <cell r="B3075">
            <v>55</v>
          </cell>
          <cell r="C3075">
            <v>1996</v>
          </cell>
          <cell r="D3075" t="str">
            <v>.</v>
          </cell>
          <cell r="E3075" t="str">
            <v>.</v>
          </cell>
          <cell r="F3075" t="str">
            <v>.</v>
          </cell>
        </row>
        <row r="3076">
          <cell r="A3076" t="str">
            <v>5519961996</v>
          </cell>
          <cell r="B3076">
            <v>55</v>
          </cell>
          <cell r="C3076">
            <v>1996</v>
          </cell>
          <cell r="D3076">
            <v>1996</v>
          </cell>
          <cell r="E3076">
            <v>24209</v>
          </cell>
          <cell r="F3076">
            <v>32101.13</v>
          </cell>
        </row>
        <row r="3077">
          <cell r="A3077" t="str">
            <v>5519961997</v>
          </cell>
          <cell r="B3077">
            <v>55</v>
          </cell>
          <cell r="C3077">
            <v>1996</v>
          </cell>
          <cell r="D3077">
            <v>1997</v>
          </cell>
          <cell r="E3077">
            <v>57659</v>
          </cell>
          <cell r="F3077">
            <v>70171</v>
          </cell>
        </row>
        <row r="3078">
          <cell r="A3078" t="str">
            <v>5519961998</v>
          </cell>
          <cell r="B3078">
            <v>55</v>
          </cell>
          <cell r="C3078">
            <v>1996</v>
          </cell>
          <cell r="D3078">
            <v>1998</v>
          </cell>
          <cell r="E3078">
            <v>22576</v>
          </cell>
          <cell r="F3078">
            <v>26052.7</v>
          </cell>
        </row>
        <row r="3079">
          <cell r="A3079" t="str">
            <v>5519962000</v>
          </cell>
          <cell r="B3079">
            <v>55</v>
          </cell>
          <cell r="C3079">
            <v>1996</v>
          </cell>
          <cell r="D3079">
            <v>2000</v>
          </cell>
          <cell r="E3079">
            <v>374444</v>
          </cell>
          <cell r="F3079">
            <v>406271.74</v>
          </cell>
        </row>
        <row r="3080">
          <cell r="A3080" t="str">
            <v>5519962001</v>
          </cell>
          <cell r="B3080">
            <v>55</v>
          </cell>
          <cell r="C3080">
            <v>1996</v>
          </cell>
          <cell r="D3080">
            <v>2001</v>
          </cell>
          <cell r="E3080">
            <v>1372</v>
          </cell>
          <cell r="F3080">
            <v>1472.16</v>
          </cell>
        </row>
        <row r="3081">
          <cell r="A3081" t="str">
            <v>5519962002</v>
          </cell>
          <cell r="B3081">
            <v>55</v>
          </cell>
          <cell r="C3081">
            <v>1996</v>
          </cell>
          <cell r="D3081">
            <v>2002</v>
          </cell>
          <cell r="E3081">
            <v>57914</v>
          </cell>
          <cell r="F3081">
            <v>58840.62</v>
          </cell>
        </row>
        <row r="3082">
          <cell r="A3082" t="str">
            <v>551997.</v>
          </cell>
          <cell r="B3082">
            <v>55</v>
          </cell>
          <cell r="C3082">
            <v>1997</v>
          </cell>
          <cell r="D3082" t="str">
            <v>.</v>
          </cell>
          <cell r="E3082" t="str">
            <v>.</v>
          </cell>
          <cell r="F3082" t="str">
            <v>.</v>
          </cell>
        </row>
        <row r="3083">
          <cell r="A3083" t="str">
            <v>5519971997</v>
          </cell>
          <cell r="B3083">
            <v>55</v>
          </cell>
          <cell r="C3083">
            <v>1997</v>
          </cell>
          <cell r="D3083">
            <v>1997</v>
          </cell>
          <cell r="E3083">
            <v>69048</v>
          </cell>
          <cell r="F3083">
            <v>84031.42</v>
          </cell>
        </row>
        <row r="3084">
          <cell r="A3084" t="str">
            <v>5519971998</v>
          </cell>
          <cell r="B3084">
            <v>55</v>
          </cell>
          <cell r="C3084">
            <v>1997</v>
          </cell>
          <cell r="D3084">
            <v>1998</v>
          </cell>
          <cell r="E3084">
            <v>9312</v>
          </cell>
          <cell r="F3084">
            <v>10746.05</v>
          </cell>
        </row>
        <row r="3085">
          <cell r="A3085" t="str">
            <v>5519971999</v>
          </cell>
          <cell r="B3085">
            <v>55</v>
          </cell>
          <cell r="C3085">
            <v>1997</v>
          </cell>
          <cell r="D3085">
            <v>1999</v>
          </cell>
          <cell r="E3085">
            <v>95478</v>
          </cell>
          <cell r="F3085">
            <v>104739.37</v>
          </cell>
        </row>
        <row r="3086">
          <cell r="A3086" t="str">
            <v>5519972000</v>
          </cell>
          <cell r="B3086">
            <v>55</v>
          </cell>
          <cell r="C3086">
            <v>1997</v>
          </cell>
          <cell r="D3086">
            <v>2000</v>
          </cell>
          <cell r="E3086">
            <v>13681</v>
          </cell>
          <cell r="F3086">
            <v>14843.88</v>
          </cell>
        </row>
        <row r="3087">
          <cell r="A3087" t="str">
            <v>5519972001</v>
          </cell>
          <cell r="B3087">
            <v>55</v>
          </cell>
          <cell r="C3087">
            <v>1997</v>
          </cell>
          <cell r="D3087">
            <v>2001</v>
          </cell>
          <cell r="E3087">
            <v>380010</v>
          </cell>
          <cell r="F3087">
            <v>407750.73</v>
          </cell>
        </row>
        <row r="3088">
          <cell r="A3088" t="str">
            <v>5519982000</v>
          </cell>
          <cell r="B3088">
            <v>55</v>
          </cell>
          <cell r="C3088">
            <v>1998</v>
          </cell>
          <cell r="D3088">
            <v>2000</v>
          </cell>
          <cell r="E3088">
            <v>708</v>
          </cell>
          <cell r="F3088">
            <v>768.18</v>
          </cell>
        </row>
        <row r="3089">
          <cell r="A3089" t="str">
            <v>5519982001</v>
          </cell>
          <cell r="B3089">
            <v>55</v>
          </cell>
          <cell r="C3089">
            <v>1998</v>
          </cell>
          <cell r="D3089">
            <v>2001</v>
          </cell>
          <cell r="E3089">
            <v>2589</v>
          </cell>
          <cell r="F3089">
            <v>2778</v>
          </cell>
        </row>
        <row r="3090">
          <cell r="A3090" t="str">
            <v>5519982002</v>
          </cell>
          <cell r="B3090">
            <v>55</v>
          </cell>
          <cell r="C3090">
            <v>1998</v>
          </cell>
          <cell r="D3090">
            <v>2002</v>
          </cell>
          <cell r="E3090">
            <v>22000</v>
          </cell>
          <cell r="F3090">
            <v>22352</v>
          </cell>
        </row>
        <row r="3091">
          <cell r="A3091" t="str">
            <v>5519992000</v>
          </cell>
          <cell r="B3091">
            <v>55</v>
          </cell>
          <cell r="C3091">
            <v>1999</v>
          </cell>
          <cell r="D3091">
            <v>2000</v>
          </cell>
          <cell r="E3091">
            <v>1266</v>
          </cell>
          <cell r="F3091">
            <v>1373.61</v>
          </cell>
        </row>
        <row r="3092">
          <cell r="A3092" t="str">
            <v>5519992001</v>
          </cell>
          <cell r="B3092">
            <v>55</v>
          </cell>
          <cell r="C3092">
            <v>1999</v>
          </cell>
          <cell r="D3092">
            <v>2001</v>
          </cell>
          <cell r="E3092">
            <v>35000</v>
          </cell>
          <cell r="F3092">
            <v>37555</v>
          </cell>
        </row>
        <row r="3093">
          <cell r="A3093" t="str">
            <v>552000.</v>
          </cell>
          <cell r="B3093">
            <v>55</v>
          </cell>
          <cell r="C3093">
            <v>2000</v>
          </cell>
          <cell r="D3093" t="str">
            <v>.</v>
          </cell>
          <cell r="E3093" t="str">
            <v>.</v>
          </cell>
          <cell r="F3093" t="str">
            <v>.</v>
          </cell>
        </row>
        <row r="3094">
          <cell r="A3094" t="str">
            <v>5520002000</v>
          </cell>
          <cell r="B3094">
            <v>55</v>
          </cell>
          <cell r="C3094">
            <v>2000</v>
          </cell>
          <cell r="D3094">
            <v>2000</v>
          </cell>
          <cell r="E3094">
            <v>2721</v>
          </cell>
          <cell r="F3094">
            <v>2952.29</v>
          </cell>
        </row>
        <row r="3095">
          <cell r="A3095" t="str">
            <v>5520002001</v>
          </cell>
          <cell r="B3095">
            <v>55</v>
          </cell>
          <cell r="C3095">
            <v>2000</v>
          </cell>
          <cell r="D3095">
            <v>2001</v>
          </cell>
          <cell r="E3095">
            <v>93210</v>
          </cell>
          <cell r="F3095">
            <v>100014.33</v>
          </cell>
        </row>
        <row r="3096">
          <cell r="A3096" t="str">
            <v>5520002002</v>
          </cell>
          <cell r="B3096">
            <v>55</v>
          </cell>
          <cell r="C3096">
            <v>2000</v>
          </cell>
          <cell r="D3096">
            <v>2002</v>
          </cell>
          <cell r="E3096">
            <v>123607</v>
          </cell>
          <cell r="F3096">
            <v>125584.71</v>
          </cell>
        </row>
        <row r="3097">
          <cell r="A3097" t="str">
            <v>552001.</v>
          </cell>
          <cell r="B3097">
            <v>55</v>
          </cell>
          <cell r="C3097">
            <v>2001</v>
          </cell>
          <cell r="D3097" t="str">
            <v>.</v>
          </cell>
          <cell r="E3097" t="str">
            <v>.</v>
          </cell>
          <cell r="F3097" t="str">
            <v>.</v>
          </cell>
        </row>
        <row r="3098">
          <cell r="A3098" t="str">
            <v>5520012001</v>
          </cell>
          <cell r="B3098">
            <v>55</v>
          </cell>
          <cell r="C3098">
            <v>2001</v>
          </cell>
          <cell r="D3098">
            <v>2001</v>
          </cell>
          <cell r="E3098">
            <v>7627</v>
          </cell>
          <cell r="F3098">
            <v>8183.77</v>
          </cell>
        </row>
        <row r="3099">
          <cell r="A3099" t="str">
            <v>5520012002</v>
          </cell>
          <cell r="B3099">
            <v>55</v>
          </cell>
          <cell r="C3099">
            <v>2001</v>
          </cell>
          <cell r="D3099">
            <v>2002</v>
          </cell>
          <cell r="E3099">
            <v>9417</v>
          </cell>
          <cell r="F3099">
            <v>9567.67</v>
          </cell>
        </row>
        <row r="3100">
          <cell r="A3100" t="str">
            <v>552002.</v>
          </cell>
          <cell r="B3100">
            <v>55</v>
          </cell>
          <cell r="C3100">
            <v>2002</v>
          </cell>
          <cell r="D3100" t="str">
            <v>.</v>
          </cell>
          <cell r="E3100" t="str">
            <v>.</v>
          </cell>
          <cell r="F3100" t="str">
            <v>.</v>
          </cell>
        </row>
        <row r="3101">
          <cell r="A3101" t="str">
            <v>5619992001</v>
          </cell>
          <cell r="B3101">
            <v>56</v>
          </cell>
          <cell r="C3101">
            <v>1999</v>
          </cell>
          <cell r="D3101">
            <v>2001</v>
          </cell>
          <cell r="E3101">
            <v>400</v>
          </cell>
          <cell r="F3101">
            <v>429.2</v>
          </cell>
        </row>
        <row r="3102">
          <cell r="A3102" t="str">
            <v>562000.</v>
          </cell>
          <cell r="B3102">
            <v>56</v>
          </cell>
          <cell r="C3102">
            <v>2000</v>
          </cell>
          <cell r="D3102" t="str">
            <v>.</v>
          </cell>
          <cell r="E3102" t="str">
            <v>.</v>
          </cell>
          <cell r="F3102" t="str">
            <v>.</v>
          </cell>
        </row>
        <row r="3103">
          <cell r="A3103" t="str">
            <v>5620002001</v>
          </cell>
          <cell r="B3103">
            <v>56</v>
          </cell>
          <cell r="C3103">
            <v>2000</v>
          </cell>
          <cell r="D3103">
            <v>2001</v>
          </cell>
          <cell r="E3103">
            <v>34396</v>
          </cell>
          <cell r="F3103">
            <v>36906.910000000003</v>
          </cell>
        </row>
        <row r="3104">
          <cell r="A3104" t="str">
            <v>5620002002</v>
          </cell>
          <cell r="B3104">
            <v>56</v>
          </cell>
          <cell r="C3104">
            <v>2000</v>
          </cell>
          <cell r="D3104">
            <v>2002</v>
          </cell>
          <cell r="E3104">
            <v>58983</v>
          </cell>
          <cell r="F3104">
            <v>59926.73</v>
          </cell>
        </row>
        <row r="3105">
          <cell r="A3105" t="str">
            <v>562001.</v>
          </cell>
          <cell r="B3105">
            <v>56</v>
          </cell>
          <cell r="C3105">
            <v>2001</v>
          </cell>
          <cell r="D3105" t="str">
            <v>.</v>
          </cell>
          <cell r="E3105" t="str">
            <v>.</v>
          </cell>
          <cell r="F3105" t="str">
            <v>.</v>
          </cell>
        </row>
        <row r="3106">
          <cell r="A3106" t="str">
            <v>5620012001</v>
          </cell>
          <cell r="B3106">
            <v>56</v>
          </cell>
          <cell r="C3106">
            <v>2001</v>
          </cell>
          <cell r="D3106">
            <v>2001</v>
          </cell>
          <cell r="E3106">
            <v>12318</v>
          </cell>
          <cell r="F3106">
            <v>13217.21</v>
          </cell>
        </row>
        <row r="3107">
          <cell r="A3107" t="str">
            <v>5620012002</v>
          </cell>
          <cell r="B3107">
            <v>56</v>
          </cell>
          <cell r="C3107">
            <v>2001</v>
          </cell>
          <cell r="D3107">
            <v>2002</v>
          </cell>
          <cell r="E3107">
            <v>29516</v>
          </cell>
          <cell r="F3107">
            <v>29988.26</v>
          </cell>
        </row>
        <row r="3108">
          <cell r="A3108" t="str">
            <v>5620022002</v>
          </cell>
          <cell r="B3108">
            <v>56</v>
          </cell>
          <cell r="C3108">
            <v>2002</v>
          </cell>
          <cell r="D3108">
            <v>2002</v>
          </cell>
          <cell r="E3108">
            <v>1885</v>
          </cell>
          <cell r="F3108">
            <v>1915.16</v>
          </cell>
        </row>
        <row r="3109">
          <cell r="A3109" t="str">
            <v>591978.</v>
          </cell>
          <cell r="B3109">
            <v>59</v>
          </cell>
          <cell r="C3109">
            <v>1978</v>
          </cell>
          <cell r="D3109" t="str">
            <v>.</v>
          </cell>
          <cell r="E3109" t="str">
            <v>.</v>
          </cell>
          <cell r="F3109" t="str">
            <v>.</v>
          </cell>
        </row>
        <row r="3110">
          <cell r="A3110" t="str">
            <v>591979.</v>
          </cell>
          <cell r="B3110">
            <v>59</v>
          </cell>
          <cell r="C3110">
            <v>1979</v>
          </cell>
          <cell r="D3110" t="str">
            <v>.</v>
          </cell>
          <cell r="E3110" t="str">
            <v>.</v>
          </cell>
          <cell r="F3110" t="str">
            <v>.</v>
          </cell>
        </row>
        <row r="3111">
          <cell r="A3111" t="str">
            <v>5919791979</v>
          </cell>
          <cell r="B3111">
            <v>59</v>
          </cell>
          <cell r="C3111">
            <v>1979</v>
          </cell>
          <cell r="D3111">
            <v>1979</v>
          </cell>
          <cell r="E3111">
            <v>0.35</v>
          </cell>
          <cell r="F3111">
            <v>1426.9</v>
          </cell>
        </row>
        <row r="3112">
          <cell r="A3112" t="str">
            <v>5919791980</v>
          </cell>
          <cell r="B3112">
            <v>59</v>
          </cell>
          <cell r="C3112">
            <v>1979</v>
          </cell>
          <cell r="D3112">
            <v>1980</v>
          </cell>
          <cell r="E3112">
            <v>2.02</v>
          </cell>
          <cell r="F3112">
            <v>3564.76</v>
          </cell>
        </row>
        <row r="3113">
          <cell r="A3113" t="str">
            <v>5919791981</v>
          </cell>
          <cell r="B3113">
            <v>59</v>
          </cell>
          <cell r="C3113">
            <v>1979</v>
          </cell>
          <cell r="D3113">
            <v>1981</v>
          </cell>
          <cell r="E3113">
            <v>0.28999999999999998</v>
          </cell>
          <cell r="F3113">
            <v>236.06</v>
          </cell>
        </row>
        <row r="3114">
          <cell r="A3114" t="str">
            <v>5919791982</v>
          </cell>
          <cell r="B3114">
            <v>59</v>
          </cell>
          <cell r="C3114">
            <v>1979</v>
          </cell>
          <cell r="D3114">
            <v>1982</v>
          </cell>
          <cell r="E3114">
            <v>15</v>
          </cell>
          <cell r="F3114">
            <v>5541.34</v>
          </cell>
        </row>
        <row r="3115">
          <cell r="A3115" t="str">
            <v>5919942002</v>
          </cell>
          <cell r="B3115">
            <v>59</v>
          </cell>
          <cell r="C3115">
            <v>1994</v>
          </cell>
          <cell r="D3115">
            <v>2002</v>
          </cell>
          <cell r="E3115">
            <v>1204</v>
          </cell>
          <cell r="F3115">
            <v>1223.26</v>
          </cell>
        </row>
        <row r="3116">
          <cell r="A3116" t="str">
            <v>5919951999</v>
          </cell>
          <cell r="B3116">
            <v>59</v>
          </cell>
          <cell r="C3116">
            <v>1995</v>
          </cell>
          <cell r="D3116">
            <v>1999</v>
          </cell>
          <cell r="E3116">
            <v>1400</v>
          </cell>
          <cell r="F3116">
            <v>1535.8</v>
          </cell>
        </row>
        <row r="3117">
          <cell r="A3117" t="str">
            <v>5919952000</v>
          </cell>
          <cell r="B3117">
            <v>59</v>
          </cell>
          <cell r="C3117">
            <v>1995</v>
          </cell>
          <cell r="D3117">
            <v>2000</v>
          </cell>
          <cell r="E3117">
            <v>1233</v>
          </cell>
          <cell r="F3117">
            <v>1337.81</v>
          </cell>
        </row>
        <row r="3118">
          <cell r="A3118" t="str">
            <v>5919952001</v>
          </cell>
          <cell r="B3118">
            <v>59</v>
          </cell>
          <cell r="C3118">
            <v>1995</v>
          </cell>
          <cell r="D3118">
            <v>2001</v>
          </cell>
          <cell r="E3118">
            <v>3382</v>
          </cell>
          <cell r="F3118">
            <v>3628.89</v>
          </cell>
        </row>
        <row r="3119">
          <cell r="A3119" t="str">
            <v>5919952002</v>
          </cell>
          <cell r="B3119">
            <v>59</v>
          </cell>
          <cell r="C3119">
            <v>1995</v>
          </cell>
          <cell r="D3119">
            <v>2002</v>
          </cell>
          <cell r="E3119">
            <v>61987</v>
          </cell>
          <cell r="F3119">
            <v>62978.79</v>
          </cell>
        </row>
        <row r="3120">
          <cell r="A3120" t="str">
            <v>591996.</v>
          </cell>
          <cell r="B3120">
            <v>59</v>
          </cell>
          <cell r="C3120">
            <v>1996</v>
          </cell>
          <cell r="D3120" t="str">
            <v>.</v>
          </cell>
          <cell r="E3120" t="str">
            <v>.</v>
          </cell>
          <cell r="F3120" t="str">
            <v>.</v>
          </cell>
        </row>
        <row r="3121">
          <cell r="A3121" t="str">
            <v>5919962001</v>
          </cell>
          <cell r="B3121">
            <v>59</v>
          </cell>
          <cell r="C3121">
            <v>1996</v>
          </cell>
          <cell r="D3121">
            <v>2001</v>
          </cell>
          <cell r="E3121">
            <v>1275</v>
          </cell>
          <cell r="F3121">
            <v>1368.08</v>
          </cell>
        </row>
        <row r="3122">
          <cell r="A3122" t="str">
            <v>5919962002</v>
          </cell>
          <cell r="B3122">
            <v>59</v>
          </cell>
          <cell r="C3122">
            <v>1996</v>
          </cell>
          <cell r="D3122">
            <v>2002</v>
          </cell>
          <cell r="E3122">
            <v>14154</v>
          </cell>
          <cell r="F3122">
            <v>14380.46</v>
          </cell>
        </row>
        <row r="3123">
          <cell r="A3123" t="str">
            <v>5919971999</v>
          </cell>
          <cell r="B3123">
            <v>59</v>
          </cell>
          <cell r="C3123">
            <v>1997</v>
          </cell>
          <cell r="D3123">
            <v>1999</v>
          </cell>
          <cell r="E3123">
            <v>1610</v>
          </cell>
          <cell r="F3123">
            <v>1766.17</v>
          </cell>
        </row>
        <row r="3124">
          <cell r="A3124" t="str">
            <v>5919972000</v>
          </cell>
          <cell r="B3124">
            <v>59</v>
          </cell>
          <cell r="C3124">
            <v>1997</v>
          </cell>
          <cell r="D3124">
            <v>2000</v>
          </cell>
          <cell r="E3124">
            <v>7000</v>
          </cell>
          <cell r="F3124">
            <v>7595</v>
          </cell>
        </row>
        <row r="3125">
          <cell r="A3125" t="str">
            <v>5919972001</v>
          </cell>
          <cell r="B3125">
            <v>59</v>
          </cell>
          <cell r="C3125">
            <v>1997</v>
          </cell>
          <cell r="D3125">
            <v>2001</v>
          </cell>
          <cell r="E3125">
            <v>452</v>
          </cell>
          <cell r="F3125">
            <v>485</v>
          </cell>
        </row>
        <row r="3126">
          <cell r="A3126" t="str">
            <v>5919972002</v>
          </cell>
          <cell r="B3126">
            <v>59</v>
          </cell>
          <cell r="C3126">
            <v>1997</v>
          </cell>
          <cell r="D3126">
            <v>2002</v>
          </cell>
          <cell r="E3126">
            <v>60465</v>
          </cell>
          <cell r="F3126">
            <v>61432.44</v>
          </cell>
        </row>
        <row r="3127">
          <cell r="A3127" t="str">
            <v>591998.</v>
          </cell>
          <cell r="B3127">
            <v>59</v>
          </cell>
          <cell r="C3127">
            <v>1998</v>
          </cell>
          <cell r="D3127" t="str">
            <v>.</v>
          </cell>
          <cell r="E3127" t="str">
            <v>.</v>
          </cell>
          <cell r="F3127" t="str">
            <v>.</v>
          </cell>
        </row>
        <row r="3128">
          <cell r="A3128" t="str">
            <v>5919982001</v>
          </cell>
          <cell r="B3128">
            <v>59</v>
          </cell>
          <cell r="C3128">
            <v>1998</v>
          </cell>
          <cell r="D3128">
            <v>2001</v>
          </cell>
          <cell r="E3128">
            <v>3812</v>
          </cell>
          <cell r="F3128">
            <v>4090.28</v>
          </cell>
        </row>
        <row r="3129">
          <cell r="A3129" t="str">
            <v>5919982002</v>
          </cell>
          <cell r="B3129">
            <v>59</v>
          </cell>
          <cell r="C3129">
            <v>1998</v>
          </cell>
          <cell r="D3129">
            <v>2002</v>
          </cell>
          <cell r="E3129">
            <v>43430</v>
          </cell>
          <cell r="F3129">
            <v>44124.88</v>
          </cell>
        </row>
        <row r="3130">
          <cell r="A3130" t="str">
            <v>591999.</v>
          </cell>
          <cell r="B3130">
            <v>59</v>
          </cell>
          <cell r="C3130">
            <v>1999</v>
          </cell>
          <cell r="D3130" t="str">
            <v>.</v>
          </cell>
          <cell r="E3130" t="str">
            <v>.</v>
          </cell>
          <cell r="F3130" t="str">
            <v>.</v>
          </cell>
        </row>
        <row r="3131">
          <cell r="A3131" t="str">
            <v>5919992000</v>
          </cell>
          <cell r="B3131">
            <v>59</v>
          </cell>
          <cell r="C3131">
            <v>1999</v>
          </cell>
          <cell r="D3131">
            <v>2000</v>
          </cell>
          <cell r="E3131">
            <v>774</v>
          </cell>
          <cell r="F3131">
            <v>839.79</v>
          </cell>
        </row>
        <row r="3132">
          <cell r="A3132" t="str">
            <v>5919992001</v>
          </cell>
          <cell r="B3132">
            <v>59</v>
          </cell>
          <cell r="C3132">
            <v>1999</v>
          </cell>
          <cell r="D3132">
            <v>2001</v>
          </cell>
          <cell r="E3132">
            <v>111648</v>
          </cell>
          <cell r="F3132">
            <v>119798.3</v>
          </cell>
        </row>
        <row r="3133">
          <cell r="A3133" t="str">
            <v>5919992002</v>
          </cell>
          <cell r="B3133">
            <v>59</v>
          </cell>
          <cell r="C3133">
            <v>1999</v>
          </cell>
          <cell r="D3133">
            <v>2002</v>
          </cell>
          <cell r="E3133">
            <v>136982</v>
          </cell>
          <cell r="F3133">
            <v>139173.71</v>
          </cell>
        </row>
        <row r="3134">
          <cell r="A3134" t="str">
            <v>592000.</v>
          </cell>
          <cell r="B3134">
            <v>59</v>
          </cell>
          <cell r="C3134">
            <v>2000</v>
          </cell>
          <cell r="D3134" t="str">
            <v>.</v>
          </cell>
          <cell r="E3134" t="str">
            <v>.</v>
          </cell>
          <cell r="F3134" t="str">
            <v>.</v>
          </cell>
        </row>
        <row r="3135">
          <cell r="A3135" t="str">
            <v>5920002001</v>
          </cell>
          <cell r="B3135">
            <v>59</v>
          </cell>
          <cell r="C3135">
            <v>2000</v>
          </cell>
          <cell r="D3135">
            <v>2001</v>
          </cell>
          <cell r="E3135">
            <v>125936</v>
          </cell>
          <cell r="F3135">
            <v>135129.32999999999</v>
          </cell>
        </row>
        <row r="3136">
          <cell r="A3136" t="str">
            <v>5920002002</v>
          </cell>
          <cell r="B3136">
            <v>59</v>
          </cell>
          <cell r="C3136">
            <v>2000</v>
          </cell>
          <cell r="D3136">
            <v>2002</v>
          </cell>
          <cell r="E3136">
            <v>168717</v>
          </cell>
          <cell r="F3136">
            <v>171416.47</v>
          </cell>
        </row>
        <row r="3137">
          <cell r="A3137" t="str">
            <v>592001.</v>
          </cell>
          <cell r="B3137">
            <v>59</v>
          </cell>
          <cell r="C3137">
            <v>2001</v>
          </cell>
          <cell r="D3137" t="str">
            <v>.</v>
          </cell>
          <cell r="E3137" t="str">
            <v>.</v>
          </cell>
          <cell r="F3137" t="str">
            <v>.</v>
          </cell>
        </row>
        <row r="3138">
          <cell r="A3138" t="str">
            <v>5920012001</v>
          </cell>
          <cell r="B3138">
            <v>59</v>
          </cell>
          <cell r="C3138">
            <v>2001</v>
          </cell>
          <cell r="D3138">
            <v>2001</v>
          </cell>
          <cell r="E3138">
            <v>111240</v>
          </cell>
          <cell r="F3138">
            <v>119360.52</v>
          </cell>
        </row>
        <row r="3139">
          <cell r="A3139" t="str">
            <v>5920012002</v>
          </cell>
          <cell r="B3139">
            <v>59</v>
          </cell>
          <cell r="C3139">
            <v>2001</v>
          </cell>
          <cell r="D3139">
            <v>2002</v>
          </cell>
          <cell r="E3139">
            <v>267758</v>
          </cell>
          <cell r="F3139">
            <v>272042.13</v>
          </cell>
        </row>
        <row r="3140">
          <cell r="A3140" t="str">
            <v>592002.</v>
          </cell>
          <cell r="B3140">
            <v>59</v>
          </cell>
          <cell r="C3140">
            <v>2002</v>
          </cell>
          <cell r="D3140" t="str">
            <v>.</v>
          </cell>
          <cell r="E3140" t="str">
            <v>.</v>
          </cell>
          <cell r="F3140" t="str">
            <v>.</v>
          </cell>
        </row>
        <row r="3141">
          <cell r="A3141" t="str">
            <v>5920022002</v>
          </cell>
          <cell r="B3141">
            <v>59</v>
          </cell>
          <cell r="C3141">
            <v>2002</v>
          </cell>
          <cell r="D3141">
            <v>2002</v>
          </cell>
          <cell r="E3141">
            <v>62623</v>
          </cell>
          <cell r="F3141">
            <v>63624.97</v>
          </cell>
        </row>
        <row r="3142">
          <cell r="A3142" t="str">
            <v>611977.</v>
          </cell>
          <cell r="B3142">
            <v>61</v>
          </cell>
          <cell r="C3142">
            <v>1977</v>
          </cell>
          <cell r="D3142" t="str">
            <v>.</v>
          </cell>
          <cell r="E3142" t="str">
            <v>.</v>
          </cell>
          <cell r="F3142" t="str">
            <v>.</v>
          </cell>
        </row>
        <row r="3143">
          <cell r="A3143" t="str">
            <v>6119771977</v>
          </cell>
          <cell r="B3143">
            <v>61</v>
          </cell>
          <cell r="C3143">
            <v>1977</v>
          </cell>
          <cell r="D3143">
            <v>1977</v>
          </cell>
          <cell r="E3143">
            <v>0.08</v>
          </cell>
          <cell r="F3143">
            <v>875.71</v>
          </cell>
        </row>
        <row r="3144">
          <cell r="A3144" t="str">
            <v>6119771978</v>
          </cell>
          <cell r="B3144">
            <v>61</v>
          </cell>
          <cell r="C3144">
            <v>1977</v>
          </cell>
          <cell r="D3144">
            <v>1978</v>
          </cell>
          <cell r="E3144">
            <v>4.51</v>
          </cell>
          <cell r="F3144">
            <v>32782.050000000003</v>
          </cell>
        </row>
        <row r="3145">
          <cell r="A3145" t="str">
            <v>6119771979</v>
          </cell>
          <cell r="B3145">
            <v>61</v>
          </cell>
          <cell r="C3145">
            <v>1977</v>
          </cell>
          <cell r="D3145">
            <v>1979</v>
          </cell>
          <cell r="E3145">
            <v>14.05</v>
          </cell>
          <cell r="F3145">
            <v>57279.81</v>
          </cell>
        </row>
        <row r="3146">
          <cell r="A3146" t="str">
            <v>6119771981</v>
          </cell>
          <cell r="B3146">
            <v>61</v>
          </cell>
          <cell r="C3146">
            <v>1977</v>
          </cell>
          <cell r="D3146">
            <v>1981</v>
          </cell>
          <cell r="E3146">
            <v>0</v>
          </cell>
          <cell r="F3146">
            <v>0</v>
          </cell>
        </row>
        <row r="3147">
          <cell r="A3147" t="str">
            <v>6119771984</v>
          </cell>
          <cell r="B3147">
            <v>61</v>
          </cell>
          <cell r="C3147">
            <v>1977</v>
          </cell>
          <cell r="D3147">
            <v>1984</v>
          </cell>
          <cell r="E3147">
            <v>5557.38</v>
          </cell>
          <cell r="F3147">
            <v>176380.13</v>
          </cell>
        </row>
        <row r="3148">
          <cell r="A3148" t="str">
            <v>6119771988</v>
          </cell>
          <cell r="B3148">
            <v>61</v>
          </cell>
          <cell r="C3148">
            <v>1977</v>
          </cell>
          <cell r="D3148">
            <v>1988</v>
          </cell>
          <cell r="E3148">
            <v>-2853</v>
          </cell>
          <cell r="F3148">
            <v>-10838.55</v>
          </cell>
        </row>
        <row r="3149">
          <cell r="A3149" t="str">
            <v>6119781978</v>
          </cell>
          <cell r="B3149">
            <v>61</v>
          </cell>
          <cell r="C3149">
            <v>1978</v>
          </cell>
          <cell r="D3149">
            <v>1978</v>
          </cell>
          <cell r="E3149">
            <v>0.26</v>
          </cell>
          <cell r="F3149">
            <v>1889.87</v>
          </cell>
        </row>
        <row r="3150">
          <cell r="A3150" t="str">
            <v>6119781979</v>
          </cell>
          <cell r="B3150">
            <v>61</v>
          </cell>
          <cell r="C3150">
            <v>1978</v>
          </cell>
          <cell r="D3150">
            <v>1979</v>
          </cell>
          <cell r="E3150">
            <v>5.95</v>
          </cell>
          <cell r="F3150">
            <v>24257.29</v>
          </cell>
        </row>
        <row r="3151">
          <cell r="A3151" t="str">
            <v>6119781980</v>
          </cell>
          <cell r="B3151">
            <v>61</v>
          </cell>
          <cell r="C3151">
            <v>1978</v>
          </cell>
          <cell r="D3151">
            <v>1980</v>
          </cell>
          <cell r="E3151">
            <v>16.88</v>
          </cell>
          <cell r="F3151">
            <v>29788.69</v>
          </cell>
        </row>
        <row r="3152">
          <cell r="A3152" t="str">
            <v>6119781981</v>
          </cell>
          <cell r="B3152">
            <v>61</v>
          </cell>
          <cell r="C3152">
            <v>1978</v>
          </cell>
          <cell r="D3152">
            <v>1981</v>
          </cell>
          <cell r="E3152">
            <v>0.4</v>
          </cell>
          <cell r="F3152">
            <v>325.60000000000002</v>
          </cell>
        </row>
        <row r="3153">
          <cell r="A3153" t="str">
            <v>6119781983</v>
          </cell>
          <cell r="B3153">
            <v>61</v>
          </cell>
          <cell r="C3153">
            <v>1978</v>
          </cell>
          <cell r="D3153">
            <v>1983</v>
          </cell>
          <cell r="E3153">
            <v>10.7</v>
          </cell>
          <cell r="F3153">
            <v>1609.09</v>
          </cell>
        </row>
        <row r="3154">
          <cell r="A3154" t="str">
            <v>6119781984</v>
          </cell>
          <cell r="B3154">
            <v>61</v>
          </cell>
          <cell r="C3154">
            <v>1978</v>
          </cell>
          <cell r="D3154">
            <v>1984</v>
          </cell>
          <cell r="E3154">
            <v>13.8</v>
          </cell>
          <cell r="F3154">
            <v>437.98</v>
          </cell>
        </row>
        <row r="3155">
          <cell r="A3155" t="str">
            <v>6119781985</v>
          </cell>
          <cell r="B3155">
            <v>61</v>
          </cell>
          <cell r="C3155">
            <v>1978</v>
          </cell>
          <cell r="D3155">
            <v>1985</v>
          </cell>
          <cell r="E3155">
            <v>0</v>
          </cell>
          <cell r="F3155">
            <v>0</v>
          </cell>
        </row>
        <row r="3156">
          <cell r="A3156" t="str">
            <v>6119781986</v>
          </cell>
          <cell r="B3156">
            <v>61</v>
          </cell>
          <cell r="C3156">
            <v>1978</v>
          </cell>
          <cell r="D3156">
            <v>1986</v>
          </cell>
          <cell r="E3156">
            <v>1731</v>
          </cell>
          <cell r="F3156">
            <v>9167.3799999999992</v>
          </cell>
        </row>
        <row r="3157">
          <cell r="A3157" t="str">
            <v>6119791979</v>
          </cell>
          <cell r="B3157">
            <v>61</v>
          </cell>
          <cell r="C3157">
            <v>1979</v>
          </cell>
          <cell r="D3157">
            <v>1979</v>
          </cell>
          <cell r="E3157">
            <v>1.97</v>
          </cell>
          <cell r="F3157">
            <v>8031.4</v>
          </cell>
        </row>
        <row r="3158">
          <cell r="A3158" t="str">
            <v>6119791980</v>
          </cell>
          <cell r="B3158">
            <v>61</v>
          </cell>
          <cell r="C3158">
            <v>1979</v>
          </cell>
          <cell r="D3158">
            <v>1980</v>
          </cell>
          <cell r="E3158">
            <v>1.86</v>
          </cell>
          <cell r="F3158">
            <v>3282.4</v>
          </cell>
        </row>
        <row r="3159">
          <cell r="A3159" t="str">
            <v>6119791981</v>
          </cell>
          <cell r="B3159">
            <v>61</v>
          </cell>
          <cell r="C3159">
            <v>1979</v>
          </cell>
          <cell r="D3159">
            <v>1981</v>
          </cell>
          <cell r="E3159">
            <v>33.42</v>
          </cell>
          <cell r="F3159">
            <v>27203.58</v>
          </cell>
        </row>
        <row r="3160">
          <cell r="A3160" t="str">
            <v>6119791982</v>
          </cell>
          <cell r="B3160">
            <v>61</v>
          </cell>
          <cell r="C3160">
            <v>1979</v>
          </cell>
          <cell r="D3160">
            <v>1982</v>
          </cell>
          <cell r="E3160">
            <v>2.1800000000000002</v>
          </cell>
          <cell r="F3160">
            <v>805.34</v>
          </cell>
        </row>
        <row r="3161">
          <cell r="A3161" t="str">
            <v>6119791983</v>
          </cell>
          <cell r="B3161">
            <v>61</v>
          </cell>
          <cell r="C3161">
            <v>1979</v>
          </cell>
          <cell r="D3161">
            <v>1983</v>
          </cell>
          <cell r="E3161">
            <v>9.1300000000000008</v>
          </cell>
          <cell r="F3161">
            <v>1372.99</v>
          </cell>
        </row>
        <row r="3162">
          <cell r="A3162" t="str">
            <v>6119791984</v>
          </cell>
          <cell r="B3162">
            <v>61</v>
          </cell>
          <cell r="C3162">
            <v>1979</v>
          </cell>
          <cell r="D3162">
            <v>1984</v>
          </cell>
          <cell r="E3162">
            <v>149.91</v>
          </cell>
          <cell r="F3162">
            <v>4757.84</v>
          </cell>
        </row>
        <row r="3163">
          <cell r="A3163" t="str">
            <v>6119791985</v>
          </cell>
          <cell r="B3163">
            <v>61</v>
          </cell>
          <cell r="C3163">
            <v>1979</v>
          </cell>
          <cell r="D3163">
            <v>1985</v>
          </cell>
          <cell r="E3163">
            <v>23270.87</v>
          </cell>
          <cell r="F3163">
            <v>182513.43</v>
          </cell>
        </row>
        <row r="3164">
          <cell r="A3164" t="str">
            <v>6119791988</v>
          </cell>
          <cell r="B3164">
            <v>61</v>
          </cell>
          <cell r="C3164">
            <v>1979</v>
          </cell>
          <cell r="D3164">
            <v>1988</v>
          </cell>
          <cell r="E3164">
            <v>11907</v>
          </cell>
          <cell r="F3164">
            <v>45234.69</v>
          </cell>
        </row>
        <row r="3165">
          <cell r="A3165" t="str">
            <v>611980.</v>
          </cell>
          <cell r="B3165">
            <v>61</v>
          </cell>
          <cell r="C3165">
            <v>1980</v>
          </cell>
          <cell r="D3165" t="str">
            <v>.</v>
          </cell>
          <cell r="E3165" t="str">
            <v>.</v>
          </cell>
          <cell r="F3165" t="str">
            <v>.</v>
          </cell>
        </row>
        <row r="3166">
          <cell r="A3166" t="str">
            <v>6119801980</v>
          </cell>
          <cell r="B3166">
            <v>61</v>
          </cell>
          <cell r="C3166">
            <v>1980</v>
          </cell>
          <cell r="D3166">
            <v>1980</v>
          </cell>
          <cell r="E3166">
            <v>0.91</v>
          </cell>
          <cell r="F3166">
            <v>1605.91</v>
          </cell>
        </row>
        <row r="3167">
          <cell r="A3167" t="str">
            <v>6119801981</v>
          </cell>
          <cell r="B3167">
            <v>61</v>
          </cell>
          <cell r="C3167">
            <v>1980</v>
          </cell>
          <cell r="D3167">
            <v>1981</v>
          </cell>
          <cell r="E3167">
            <v>49.33</v>
          </cell>
          <cell r="F3167">
            <v>40154.18</v>
          </cell>
        </row>
        <row r="3168">
          <cell r="A3168" t="str">
            <v>6119801982</v>
          </cell>
          <cell r="B3168">
            <v>61</v>
          </cell>
          <cell r="C3168">
            <v>1980</v>
          </cell>
          <cell r="D3168">
            <v>1982</v>
          </cell>
          <cell r="E3168">
            <v>1122.56</v>
          </cell>
          <cell r="F3168">
            <v>414699.48</v>
          </cell>
        </row>
        <row r="3169">
          <cell r="A3169" t="str">
            <v>6119801983</v>
          </cell>
          <cell r="B3169">
            <v>61</v>
          </cell>
          <cell r="C3169">
            <v>1980</v>
          </cell>
          <cell r="D3169">
            <v>1983</v>
          </cell>
          <cell r="E3169">
            <v>947.83</v>
          </cell>
          <cell r="F3169">
            <v>142536.57</v>
          </cell>
        </row>
        <row r="3170">
          <cell r="A3170" t="str">
            <v>6119801984</v>
          </cell>
          <cell r="B3170">
            <v>61</v>
          </cell>
          <cell r="C3170">
            <v>1980</v>
          </cell>
          <cell r="D3170">
            <v>1984</v>
          </cell>
          <cell r="E3170">
            <v>208.74</v>
          </cell>
          <cell r="F3170">
            <v>6624.99</v>
          </cell>
        </row>
        <row r="3171">
          <cell r="A3171" t="str">
            <v>6119801985</v>
          </cell>
          <cell r="B3171">
            <v>61</v>
          </cell>
          <cell r="C3171">
            <v>1980</v>
          </cell>
          <cell r="D3171">
            <v>1985</v>
          </cell>
          <cell r="E3171">
            <v>518.78</v>
          </cell>
          <cell r="F3171">
            <v>4068.79</v>
          </cell>
        </row>
        <row r="3172">
          <cell r="A3172" t="str">
            <v>6119801986</v>
          </cell>
          <cell r="B3172">
            <v>61</v>
          </cell>
          <cell r="C3172">
            <v>1980</v>
          </cell>
          <cell r="D3172">
            <v>1986</v>
          </cell>
          <cell r="E3172">
            <v>57043</v>
          </cell>
          <cell r="F3172">
            <v>302099.73</v>
          </cell>
        </row>
        <row r="3173">
          <cell r="A3173" t="str">
            <v>6119801989</v>
          </cell>
          <cell r="B3173">
            <v>61</v>
          </cell>
          <cell r="C3173">
            <v>1980</v>
          </cell>
          <cell r="D3173">
            <v>1989</v>
          </cell>
          <cell r="E3173">
            <v>372360</v>
          </cell>
          <cell r="F3173">
            <v>1177029.96</v>
          </cell>
        </row>
        <row r="3174">
          <cell r="A3174" t="str">
            <v>6119801990</v>
          </cell>
          <cell r="B3174">
            <v>61</v>
          </cell>
          <cell r="C3174">
            <v>1980</v>
          </cell>
          <cell r="D3174">
            <v>1990</v>
          </cell>
          <cell r="E3174">
            <v>29976</v>
          </cell>
          <cell r="F3174">
            <v>80875.25</v>
          </cell>
        </row>
        <row r="3175">
          <cell r="A3175" t="str">
            <v>6119801991</v>
          </cell>
          <cell r="B3175">
            <v>61</v>
          </cell>
          <cell r="C3175">
            <v>1980</v>
          </cell>
          <cell r="D3175">
            <v>1991</v>
          </cell>
          <cell r="E3175">
            <v>6370</v>
          </cell>
          <cell r="F3175">
            <v>14440.79</v>
          </cell>
        </row>
        <row r="3176">
          <cell r="A3176" t="str">
            <v>6119801992</v>
          </cell>
          <cell r="B3176">
            <v>61</v>
          </cell>
          <cell r="C3176">
            <v>1980</v>
          </cell>
          <cell r="D3176">
            <v>1992</v>
          </cell>
          <cell r="E3176">
            <v>-2763</v>
          </cell>
          <cell r="F3176">
            <v>-5595.07</v>
          </cell>
        </row>
        <row r="3177">
          <cell r="A3177" t="str">
            <v>6119811990</v>
          </cell>
          <cell r="B3177">
            <v>61</v>
          </cell>
          <cell r="C3177">
            <v>1981</v>
          </cell>
          <cell r="D3177">
            <v>1990</v>
          </cell>
          <cell r="E3177">
            <v>394</v>
          </cell>
          <cell r="F3177">
            <v>1063.01</v>
          </cell>
        </row>
        <row r="3178">
          <cell r="A3178" t="str">
            <v>611982.</v>
          </cell>
          <cell r="B3178">
            <v>61</v>
          </cell>
          <cell r="C3178">
            <v>1982</v>
          </cell>
          <cell r="D3178" t="str">
            <v>.</v>
          </cell>
          <cell r="E3178" t="str">
            <v>.</v>
          </cell>
          <cell r="F3178" t="str">
            <v>.</v>
          </cell>
        </row>
        <row r="3179">
          <cell r="A3179" t="str">
            <v>6119821982</v>
          </cell>
          <cell r="B3179">
            <v>61</v>
          </cell>
          <cell r="C3179">
            <v>1982</v>
          </cell>
          <cell r="D3179">
            <v>1982</v>
          </cell>
          <cell r="E3179">
            <v>27.33</v>
          </cell>
          <cell r="F3179">
            <v>10096.33</v>
          </cell>
        </row>
        <row r="3180">
          <cell r="A3180" t="str">
            <v>6119821983</v>
          </cell>
          <cell r="B3180">
            <v>61</v>
          </cell>
          <cell r="C3180">
            <v>1982</v>
          </cell>
          <cell r="D3180">
            <v>1983</v>
          </cell>
          <cell r="E3180">
            <v>31.64</v>
          </cell>
          <cell r="F3180">
            <v>4758.09</v>
          </cell>
        </row>
        <row r="3181">
          <cell r="A3181" t="str">
            <v>6119821984</v>
          </cell>
          <cell r="B3181">
            <v>61</v>
          </cell>
          <cell r="C3181">
            <v>1982</v>
          </cell>
          <cell r="D3181">
            <v>1984</v>
          </cell>
          <cell r="E3181">
            <v>717.39</v>
          </cell>
          <cell r="F3181">
            <v>22768.52</v>
          </cell>
        </row>
        <row r="3182">
          <cell r="A3182" t="str">
            <v>6119821985</v>
          </cell>
          <cell r="B3182">
            <v>61</v>
          </cell>
          <cell r="C3182">
            <v>1982</v>
          </cell>
          <cell r="D3182">
            <v>1985</v>
          </cell>
          <cell r="E3182">
            <v>15351.25</v>
          </cell>
          <cell r="F3182">
            <v>120399.85</v>
          </cell>
        </row>
        <row r="3183">
          <cell r="A3183" t="str">
            <v>6119821986</v>
          </cell>
          <cell r="B3183">
            <v>61</v>
          </cell>
          <cell r="C3183">
            <v>1982</v>
          </cell>
          <cell r="D3183">
            <v>1986</v>
          </cell>
          <cell r="E3183">
            <v>410</v>
          </cell>
          <cell r="F3183">
            <v>2171.36</v>
          </cell>
        </row>
        <row r="3184">
          <cell r="A3184" t="str">
            <v>6119821987</v>
          </cell>
          <cell r="B3184">
            <v>61</v>
          </cell>
          <cell r="C3184">
            <v>1982</v>
          </cell>
          <cell r="D3184">
            <v>1987</v>
          </cell>
          <cell r="E3184">
            <v>60278</v>
          </cell>
          <cell r="F3184">
            <v>266368.48</v>
          </cell>
        </row>
        <row r="3185">
          <cell r="A3185" t="str">
            <v>6119821988</v>
          </cell>
          <cell r="B3185">
            <v>61</v>
          </cell>
          <cell r="C3185">
            <v>1982</v>
          </cell>
          <cell r="D3185">
            <v>1988</v>
          </cell>
          <cell r="E3185">
            <v>1701</v>
          </cell>
          <cell r="F3185">
            <v>6462.1</v>
          </cell>
        </row>
        <row r="3186">
          <cell r="A3186" t="str">
            <v>6119821989</v>
          </cell>
          <cell r="B3186">
            <v>61</v>
          </cell>
          <cell r="C3186">
            <v>1982</v>
          </cell>
          <cell r="D3186">
            <v>1989</v>
          </cell>
          <cell r="E3186">
            <v>59969</v>
          </cell>
          <cell r="F3186">
            <v>189562.01</v>
          </cell>
        </row>
        <row r="3187">
          <cell r="A3187" t="str">
            <v>6119821992</v>
          </cell>
          <cell r="B3187">
            <v>61</v>
          </cell>
          <cell r="C3187">
            <v>1982</v>
          </cell>
          <cell r="D3187">
            <v>1992</v>
          </cell>
          <cell r="E3187">
            <v>8570</v>
          </cell>
          <cell r="F3187">
            <v>17354.25</v>
          </cell>
        </row>
        <row r="3188">
          <cell r="A3188" t="str">
            <v>6119821993</v>
          </cell>
          <cell r="B3188">
            <v>61</v>
          </cell>
          <cell r="C3188">
            <v>1982</v>
          </cell>
          <cell r="D3188">
            <v>1993</v>
          </cell>
          <cell r="E3188">
            <v>340000</v>
          </cell>
          <cell r="F3188">
            <v>620500</v>
          </cell>
        </row>
        <row r="3189">
          <cell r="A3189" t="str">
            <v>611983.</v>
          </cell>
          <cell r="B3189">
            <v>61</v>
          </cell>
          <cell r="C3189">
            <v>1983</v>
          </cell>
          <cell r="D3189" t="str">
            <v>.</v>
          </cell>
          <cell r="E3189" t="str">
            <v>.</v>
          </cell>
          <cell r="F3189" t="str">
            <v>.</v>
          </cell>
        </row>
        <row r="3190">
          <cell r="A3190" t="str">
            <v>6119831983</v>
          </cell>
          <cell r="B3190">
            <v>61</v>
          </cell>
          <cell r="C3190">
            <v>1983</v>
          </cell>
          <cell r="D3190">
            <v>1983</v>
          </cell>
          <cell r="E3190">
            <v>64.55</v>
          </cell>
          <cell r="F3190">
            <v>9707.16</v>
          </cell>
        </row>
        <row r="3191">
          <cell r="A3191" t="str">
            <v>6119831984</v>
          </cell>
          <cell r="B3191">
            <v>61</v>
          </cell>
          <cell r="C3191">
            <v>1983</v>
          </cell>
          <cell r="D3191">
            <v>1984</v>
          </cell>
          <cell r="E3191">
            <v>530.44000000000005</v>
          </cell>
          <cell r="F3191">
            <v>16835.099999999999</v>
          </cell>
        </row>
        <row r="3192">
          <cell r="A3192" t="str">
            <v>6119831985</v>
          </cell>
          <cell r="B3192">
            <v>61</v>
          </cell>
          <cell r="C3192">
            <v>1983</v>
          </cell>
          <cell r="D3192">
            <v>1985</v>
          </cell>
          <cell r="E3192">
            <v>22302.55</v>
          </cell>
          <cell r="F3192">
            <v>174918.9</v>
          </cell>
        </row>
        <row r="3193">
          <cell r="A3193" t="str">
            <v>6119831986</v>
          </cell>
          <cell r="B3193">
            <v>61</v>
          </cell>
          <cell r="C3193">
            <v>1983</v>
          </cell>
          <cell r="D3193">
            <v>1986</v>
          </cell>
          <cell r="E3193">
            <v>6317</v>
          </cell>
          <cell r="F3193">
            <v>33454.83</v>
          </cell>
        </row>
        <row r="3194">
          <cell r="A3194" t="str">
            <v>6119831987</v>
          </cell>
          <cell r="B3194">
            <v>61</v>
          </cell>
          <cell r="C3194">
            <v>1983</v>
          </cell>
          <cell r="D3194">
            <v>1987</v>
          </cell>
          <cell r="E3194">
            <v>1412</v>
          </cell>
          <cell r="F3194">
            <v>6239.63</v>
          </cell>
        </row>
        <row r="3195">
          <cell r="A3195" t="str">
            <v>6119831988</v>
          </cell>
          <cell r="B3195">
            <v>61</v>
          </cell>
          <cell r="C3195">
            <v>1983</v>
          </cell>
          <cell r="D3195">
            <v>1988</v>
          </cell>
          <cell r="E3195">
            <v>6641</v>
          </cell>
          <cell r="F3195">
            <v>25229.16</v>
          </cell>
        </row>
        <row r="3196">
          <cell r="A3196" t="str">
            <v>6119831989</v>
          </cell>
          <cell r="B3196">
            <v>61</v>
          </cell>
          <cell r="C3196">
            <v>1983</v>
          </cell>
          <cell r="D3196">
            <v>1989</v>
          </cell>
          <cell r="E3196">
            <v>129517</v>
          </cell>
          <cell r="F3196">
            <v>409403.24</v>
          </cell>
        </row>
        <row r="3197">
          <cell r="A3197" t="str">
            <v>6119831990</v>
          </cell>
          <cell r="B3197">
            <v>61</v>
          </cell>
          <cell r="C3197">
            <v>1983</v>
          </cell>
          <cell r="D3197">
            <v>1990</v>
          </cell>
          <cell r="E3197">
            <v>1208</v>
          </cell>
          <cell r="F3197">
            <v>3259.18</v>
          </cell>
        </row>
        <row r="3198">
          <cell r="A3198" t="str">
            <v>6119831991</v>
          </cell>
          <cell r="B3198">
            <v>61</v>
          </cell>
          <cell r="C3198">
            <v>1983</v>
          </cell>
          <cell r="D3198">
            <v>1991</v>
          </cell>
          <cell r="E3198">
            <v>51885</v>
          </cell>
          <cell r="F3198">
            <v>117623.29</v>
          </cell>
        </row>
        <row r="3199">
          <cell r="A3199" t="str">
            <v>6119831992</v>
          </cell>
          <cell r="B3199">
            <v>61</v>
          </cell>
          <cell r="C3199">
            <v>1983</v>
          </cell>
          <cell r="D3199">
            <v>1992</v>
          </cell>
          <cell r="E3199">
            <v>39643</v>
          </cell>
          <cell r="F3199">
            <v>80277.070000000007</v>
          </cell>
        </row>
        <row r="3200">
          <cell r="A3200" t="str">
            <v>611984.</v>
          </cell>
          <cell r="B3200">
            <v>61</v>
          </cell>
          <cell r="C3200">
            <v>1984</v>
          </cell>
          <cell r="D3200" t="str">
            <v>.</v>
          </cell>
          <cell r="E3200" t="str">
            <v>.</v>
          </cell>
          <cell r="F3200" t="str">
            <v>.</v>
          </cell>
        </row>
        <row r="3201">
          <cell r="A3201" t="str">
            <v>6119841984</v>
          </cell>
          <cell r="B3201">
            <v>61</v>
          </cell>
          <cell r="C3201">
            <v>1984</v>
          </cell>
          <cell r="D3201">
            <v>1984</v>
          </cell>
          <cell r="E3201">
            <v>52.97</v>
          </cell>
          <cell r="F3201">
            <v>1681.16</v>
          </cell>
        </row>
        <row r="3202">
          <cell r="A3202" t="str">
            <v>6119841985</v>
          </cell>
          <cell r="B3202">
            <v>61</v>
          </cell>
          <cell r="C3202">
            <v>1984</v>
          </cell>
          <cell r="D3202">
            <v>1985</v>
          </cell>
          <cell r="E3202">
            <v>9673.83</v>
          </cell>
          <cell r="F3202">
            <v>75871.850000000006</v>
          </cell>
        </row>
        <row r="3203">
          <cell r="A3203" t="str">
            <v>6119841986</v>
          </cell>
          <cell r="B3203">
            <v>61</v>
          </cell>
          <cell r="C3203">
            <v>1984</v>
          </cell>
          <cell r="D3203">
            <v>1986</v>
          </cell>
          <cell r="E3203">
            <v>25129</v>
          </cell>
          <cell r="F3203">
            <v>133083.18</v>
          </cell>
        </row>
        <row r="3204">
          <cell r="A3204" t="str">
            <v>6119841987</v>
          </cell>
          <cell r="B3204">
            <v>61</v>
          </cell>
          <cell r="C3204">
            <v>1984</v>
          </cell>
          <cell r="D3204">
            <v>1987</v>
          </cell>
          <cell r="E3204">
            <v>158679</v>
          </cell>
          <cell r="F3204">
            <v>701202.5</v>
          </cell>
        </row>
        <row r="3205">
          <cell r="A3205" t="str">
            <v>6119841988</v>
          </cell>
          <cell r="B3205">
            <v>61</v>
          </cell>
          <cell r="C3205">
            <v>1984</v>
          </cell>
          <cell r="D3205">
            <v>1988</v>
          </cell>
          <cell r="E3205">
            <v>42822</v>
          </cell>
          <cell r="F3205">
            <v>162680.78</v>
          </cell>
        </row>
        <row r="3206">
          <cell r="A3206" t="str">
            <v>6119841989</v>
          </cell>
          <cell r="B3206">
            <v>61</v>
          </cell>
          <cell r="C3206">
            <v>1984</v>
          </cell>
          <cell r="D3206">
            <v>1989</v>
          </cell>
          <cell r="E3206">
            <v>21098</v>
          </cell>
          <cell r="F3206">
            <v>66690.78</v>
          </cell>
        </row>
        <row r="3207">
          <cell r="A3207" t="str">
            <v>6119841990</v>
          </cell>
          <cell r="B3207">
            <v>61</v>
          </cell>
          <cell r="C3207">
            <v>1984</v>
          </cell>
          <cell r="D3207">
            <v>1990</v>
          </cell>
          <cell r="E3207">
            <v>1725</v>
          </cell>
          <cell r="F3207">
            <v>4654.05</v>
          </cell>
        </row>
        <row r="3208">
          <cell r="A3208" t="str">
            <v>6119841991</v>
          </cell>
          <cell r="B3208">
            <v>61</v>
          </cell>
          <cell r="C3208">
            <v>1984</v>
          </cell>
          <cell r="D3208">
            <v>1991</v>
          </cell>
          <cell r="E3208">
            <v>5664</v>
          </cell>
          <cell r="F3208">
            <v>12840.29</v>
          </cell>
        </row>
        <row r="3209">
          <cell r="A3209" t="str">
            <v>6119841992</v>
          </cell>
          <cell r="B3209">
            <v>61</v>
          </cell>
          <cell r="C3209">
            <v>1984</v>
          </cell>
          <cell r="D3209">
            <v>1992</v>
          </cell>
          <cell r="E3209">
            <v>531</v>
          </cell>
          <cell r="F3209">
            <v>1075.28</v>
          </cell>
        </row>
        <row r="3210">
          <cell r="A3210" t="str">
            <v>6119841993</v>
          </cell>
          <cell r="B3210">
            <v>61</v>
          </cell>
          <cell r="C3210">
            <v>1984</v>
          </cell>
          <cell r="D3210">
            <v>1993</v>
          </cell>
          <cell r="E3210">
            <v>136659</v>
          </cell>
          <cell r="F3210">
            <v>249402.68</v>
          </cell>
        </row>
        <row r="3211">
          <cell r="A3211" t="str">
            <v>6119841994</v>
          </cell>
          <cell r="B3211">
            <v>61</v>
          </cell>
          <cell r="C3211">
            <v>1984</v>
          </cell>
          <cell r="D3211">
            <v>1994</v>
          </cell>
          <cell r="E3211">
            <v>11700</v>
          </cell>
          <cell r="F3211">
            <v>19012.5</v>
          </cell>
        </row>
        <row r="3212">
          <cell r="A3212" t="str">
            <v>6119841995</v>
          </cell>
          <cell r="B3212">
            <v>61</v>
          </cell>
          <cell r="C3212">
            <v>1984</v>
          </cell>
          <cell r="D3212">
            <v>1995</v>
          </cell>
          <cell r="E3212">
            <v>10108</v>
          </cell>
          <cell r="F3212">
            <v>14929.52</v>
          </cell>
        </row>
        <row r="3213">
          <cell r="A3213" t="str">
            <v>6119851985</v>
          </cell>
          <cell r="B3213">
            <v>61</v>
          </cell>
          <cell r="C3213">
            <v>1985</v>
          </cell>
          <cell r="D3213">
            <v>1985</v>
          </cell>
          <cell r="E3213">
            <v>65.55</v>
          </cell>
          <cell r="F3213">
            <v>514.11</v>
          </cell>
        </row>
        <row r="3214">
          <cell r="A3214" t="str">
            <v>6119851986</v>
          </cell>
          <cell r="B3214">
            <v>61</v>
          </cell>
          <cell r="C3214">
            <v>1985</v>
          </cell>
          <cell r="D3214">
            <v>1986</v>
          </cell>
          <cell r="E3214">
            <v>2059</v>
          </cell>
          <cell r="F3214">
            <v>10904.46</v>
          </cell>
        </row>
        <row r="3215">
          <cell r="A3215" t="str">
            <v>6119851987</v>
          </cell>
          <cell r="B3215">
            <v>61</v>
          </cell>
          <cell r="C3215">
            <v>1985</v>
          </cell>
          <cell r="D3215">
            <v>1987</v>
          </cell>
          <cell r="E3215">
            <v>829</v>
          </cell>
          <cell r="F3215">
            <v>3663.35</v>
          </cell>
        </row>
        <row r="3216">
          <cell r="A3216" t="str">
            <v>6119851988</v>
          </cell>
          <cell r="B3216">
            <v>61</v>
          </cell>
          <cell r="C3216">
            <v>1985</v>
          </cell>
          <cell r="D3216">
            <v>1988</v>
          </cell>
          <cell r="E3216">
            <v>52074</v>
          </cell>
          <cell r="F3216">
            <v>197829.13</v>
          </cell>
        </row>
        <row r="3217">
          <cell r="A3217" t="str">
            <v>6119851989</v>
          </cell>
          <cell r="B3217">
            <v>61</v>
          </cell>
          <cell r="C3217">
            <v>1985</v>
          </cell>
          <cell r="D3217">
            <v>1989</v>
          </cell>
          <cell r="E3217">
            <v>34088</v>
          </cell>
          <cell r="F3217">
            <v>107752.17</v>
          </cell>
        </row>
        <row r="3218">
          <cell r="A3218" t="str">
            <v>6119851990</v>
          </cell>
          <cell r="B3218">
            <v>61</v>
          </cell>
          <cell r="C3218">
            <v>1985</v>
          </cell>
          <cell r="D3218">
            <v>1990</v>
          </cell>
          <cell r="E3218">
            <v>8802</v>
          </cell>
          <cell r="F3218">
            <v>23747.8</v>
          </cell>
        </row>
        <row r="3219">
          <cell r="A3219" t="str">
            <v>6119861986</v>
          </cell>
          <cell r="B3219">
            <v>61</v>
          </cell>
          <cell r="C3219">
            <v>1986</v>
          </cell>
          <cell r="D3219">
            <v>1986</v>
          </cell>
          <cell r="E3219">
            <v>2872</v>
          </cell>
          <cell r="F3219">
            <v>15210.11</v>
          </cell>
        </row>
        <row r="3220">
          <cell r="A3220" t="str">
            <v>6119861987</v>
          </cell>
          <cell r="B3220">
            <v>61</v>
          </cell>
          <cell r="C3220">
            <v>1986</v>
          </cell>
          <cell r="D3220">
            <v>1987</v>
          </cell>
          <cell r="E3220">
            <v>4250</v>
          </cell>
          <cell r="F3220">
            <v>18780.75</v>
          </cell>
        </row>
        <row r="3221">
          <cell r="A3221" t="str">
            <v>6119861988</v>
          </cell>
          <cell r="B3221">
            <v>61</v>
          </cell>
          <cell r="C3221">
            <v>1986</v>
          </cell>
          <cell r="D3221">
            <v>1988</v>
          </cell>
          <cell r="E3221">
            <v>20266</v>
          </cell>
          <cell r="F3221">
            <v>76990.53</v>
          </cell>
        </row>
        <row r="3222">
          <cell r="A3222" t="str">
            <v>6119861989</v>
          </cell>
          <cell r="B3222">
            <v>61</v>
          </cell>
          <cell r="C3222">
            <v>1986</v>
          </cell>
          <cell r="D3222">
            <v>1989</v>
          </cell>
          <cell r="E3222">
            <v>29540</v>
          </cell>
          <cell r="F3222">
            <v>93375.94</v>
          </cell>
        </row>
        <row r="3223">
          <cell r="A3223" t="str">
            <v>6119861990</v>
          </cell>
          <cell r="B3223">
            <v>61</v>
          </cell>
          <cell r="C3223">
            <v>1986</v>
          </cell>
          <cell r="D3223">
            <v>1990</v>
          </cell>
          <cell r="E3223">
            <v>5139</v>
          </cell>
          <cell r="F3223">
            <v>13865.02</v>
          </cell>
        </row>
        <row r="3224">
          <cell r="A3224" t="str">
            <v>6119861991</v>
          </cell>
          <cell r="B3224">
            <v>61</v>
          </cell>
          <cell r="C3224">
            <v>1986</v>
          </cell>
          <cell r="D3224">
            <v>1991</v>
          </cell>
          <cell r="E3224">
            <v>93264</v>
          </cell>
          <cell r="F3224">
            <v>211429.49</v>
          </cell>
        </row>
        <row r="3225">
          <cell r="A3225" t="str">
            <v>6119861994</v>
          </cell>
          <cell r="B3225">
            <v>61</v>
          </cell>
          <cell r="C3225">
            <v>1986</v>
          </cell>
          <cell r="D3225">
            <v>1994</v>
          </cell>
          <cell r="E3225">
            <v>4251</v>
          </cell>
          <cell r="F3225">
            <v>6907.88</v>
          </cell>
        </row>
        <row r="3226">
          <cell r="A3226" t="str">
            <v>6119861995</v>
          </cell>
          <cell r="B3226">
            <v>61</v>
          </cell>
          <cell r="C3226">
            <v>1986</v>
          </cell>
          <cell r="D3226">
            <v>1995</v>
          </cell>
          <cell r="E3226">
            <v>961</v>
          </cell>
          <cell r="F3226">
            <v>1419.4</v>
          </cell>
        </row>
        <row r="3227">
          <cell r="A3227" t="str">
            <v>611987.</v>
          </cell>
          <cell r="B3227">
            <v>61</v>
          </cell>
          <cell r="C3227">
            <v>1987</v>
          </cell>
          <cell r="D3227" t="str">
            <v>.</v>
          </cell>
          <cell r="E3227" t="str">
            <v>.</v>
          </cell>
          <cell r="F3227" t="str">
            <v>.</v>
          </cell>
        </row>
        <row r="3228">
          <cell r="A3228" t="str">
            <v>6119871987</v>
          </cell>
          <cell r="B3228">
            <v>61</v>
          </cell>
          <cell r="C3228">
            <v>1987</v>
          </cell>
          <cell r="D3228">
            <v>1987</v>
          </cell>
          <cell r="E3228">
            <v>966</v>
          </cell>
          <cell r="F3228">
            <v>4268.75</v>
          </cell>
        </row>
        <row r="3229">
          <cell r="A3229" t="str">
            <v>6119871988</v>
          </cell>
          <cell r="B3229">
            <v>61</v>
          </cell>
          <cell r="C3229">
            <v>1987</v>
          </cell>
          <cell r="D3229">
            <v>1988</v>
          </cell>
          <cell r="E3229">
            <v>4290</v>
          </cell>
          <cell r="F3229">
            <v>16297.71</v>
          </cell>
        </row>
        <row r="3230">
          <cell r="A3230" t="str">
            <v>6119871989</v>
          </cell>
          <cell r="B3230">
            <v>61</v>
          </cell>
          <cell r="C3230">
            <v>1987</v>
          </cell>
          <cell r="D3230">
            <v>1989</v>
          </cell>
          <cell r="E3230">
            <v>51773</v>
          </cell>
          <cell r="F3230">
            <v>163654.45000000001</v>
          </cell>
        </row>
        <row r="3231">
          <cell r="A3231" t="str">
            <v>6119871990</v>
          </cell>
          <cell r="B3231">
            <v>61</v>
          </cell>
          <cell r="C3231">
            <v>1987</v>
          </cell>
          <cell r="D3231">
            <v>1990</v>
          </cell>
          <cell r="E3231">
            <v>12447</v>
          </cell>
          <cell r="F3231">
            <v>33582.01</v>
          </cell>
        </row>
        <row r="3232">
          <cell r="A3232" t="str">
            <v>6119871991</v>
          </cell>
          <cell r="B3232">
            <v>61</v>
          </cell>
          <cell r="C3232">
            <v>1987</v>
          </cell>
          <cell r="D3232">
            <v>1991</v>
          </cell>
          <cell r="E3232">
            <v>1209</v>
          </cell>
          <cell r="F3232">
            <v>2740.8</v>
          </cell>
        </row>
        <row r="3233">
          <cell r="A3233" t="str">
            <v>6119871992</v>
          </cell>
          <cell r="B3233">
            <v>61</v>
          </cell>
          <cell r="C3233">
            <v>1987</v>
          </cell>
          <cell r="D3233">
            <v>1992</v>
          </cell>
          <cell r="E3233">
            <v>111841</v>
          </cell>
          <cell r="F3233">
            <v>226478.02</v>
          </cell>
        </row>
        <row r="3234">
          <cell r="A3234" t="str">
            <v>6119871993</v>
          </cell>
          <cell r="B3234">
            <v>61</v>
          </cell>
          <cell r="C3234">
            <v>1987</v>
          </cell>
          <cell r="D3234">
            <v>1993</v>
          </cell>
          <cell r="E3234">
            <v>12097</v>
          </cell>
          <cell r="F3234">
            <v>22077.03</v>
          </cell>
        </row>
        <row r="3235">
          <cell r="A3235" t="str">
            <v>6119871996</v>
          </cell>
          <cell r="B3235">
            <v>61</v>
          </cell>
          <cell r="C3235">
            <v>1987</v>
          </cell>
          <cell r="D3235">
            <v>1996</v>
          </cell>
          <cell r="E3235">
            <v>98321</v>
          </cell>
          <cell r="F3235">
            <v>130373.65</v>
          </cell>
        </row>
        <row r="3236">
          <cell r="A3236" t="str">
            <v>6119881988</v>
          </cell>
          <cell r="B3236">
            <v>61</v>
          </cell>
          <cell r="C3236">
            <v>1988</v>
          </cell>
          <cell r="D3236">
            <v>1988</v>
          </cell>
          <cell r="E3236">
            <v>1795</v>
          </cell>
          <cell r="F3236">
            <v>6819.2</v>
          </cell>
        </row>
        <row r="3237">
          <cell r="A3237" t="str">
            <v>6119881989</v>
          </cell>
          <cell r="B3237">
            <v>61</v>
          </cell>
          <cell r="C3237">
            <v>1988</v>
          </cell>
          <cell r="D3237">
            <v>1989</v>
          </cell>
          <cell r="E3237">
            <v>18548</v>
          </cell>
          <cell r="F3237">
            <v>58630.23</v>
          </cell>
        </row>
        <row r="3238">
          <cell r="A3238" t="str">
            <v>6119881990</v>
          </cell>
          <cell r="B3238">
            <v>61</v>
          </cell>
          <cell r="C3238">
            <v>1988</v>
          </cell>
          <cell r="D3238">
            <v>1990</v>
          </cell>
          <cell r="E3238">
            <v>50601</v>
          </cell>
          <cell r="F3238">
            <v>136521.5</v>
          </cell>
        </row>
        <row r="3239">
          <cell r="A3239" t="str">
            <v>6119881991</v>
          </cell>
          <cell r="B3239">
            <v>61</v>
          </cell>
          <cell r="C3239">
            <v>1988</v>
          </cell>
          <cell r="D3239">
            <v>1991</v>
          </cell>
          <cell r="E3239">
            <v>45420</v>
          </cell>
          <cell r="F3239">
            <v>102967.14</v>
          </cell>
        </row>
        <row r="3240">
          <cell r="A3240" t="str">
            <v>6119881992</v>
          </cell>
          <cell r="B3240">
            <v>61</v>
          </cell>
          <cell r="C3240">
            <v>1988</v>
          </cell>
          <cell r="D3240">
            <v>1992</v>
          </cell>
          <cell r="E3240">
            <v>15087</v>
          </cell>
          <cell r="F3240">
            <v>30551.18</v>
          </cell>
        </row>
        <row r="3241">
          <cell r="A3241" t="str">
            <v>6119881993</v>
          </cell>
          <cell r="B3241">
            <v>61</v>
          </cell>
          <cell r="C3241">
            <v>1988</v>
          </cell>
          <cell r="D3241">
            <v>1993</v>
          </cell>
          <cell r="E3241">
            <v>8057</v>
          </cell>
          <cell r="F3241">
            <v>14704.02</v>
          </cell>
        </row>
        <row r="3242">
          <cell r="A3242" t="str">
            <v>6119881994</v>
          </cell>
          <cell r="B3242">
            <v>61</v>
          </cell>
          <cell r="C3242">
            <v>1988</v>
          </cell>
          <cell r="D3242">
            <v>1994</v>
          </cell>
          <cell r="E3242">
            <v>2556</v>
          </cell>
          <cell r="F3242">
            <v>4153.5</v>
          </cell>
        </row>
        <row r="3243">
          <cell r="A3243" t="str">
            <v>6119881995</v>
          </cell>
          <cell r="B3243">
            <v>61</v>
          </cell>
          <cell r="C3243">
            <v>1988</v>
          </cell>
          <cell r="D3243">
            <v>1995</v>
          </cell>
          <cell r="E3243">
            <v>62736</v>
          </cell>
          <cell r="F3243">
            <v>92661.07</v>
          </cell>
        </row>
        <row r="3244">
          <cell r="A3244" t="str">
            <v>6119881996</v>
          </cell>
          <cell r="B3244">
            <v>61</v>
          </cell>
          <cell r="C3244">
            <v>1988</v>
          </cell>
          <cell r="D3244">
            <v>1996</v>
          </cell>
          <cell r="E3244">
            <v>34990</v>
          </cell>
          <cell r="F3244">
            <v>46396.74</v>
          </cell>
        </row>
        <row r="3245">
          <cell r="A3245" t="str">
            <v>611989.</v>
          </cell>
          <cell r="B3245">
            <v>61</v>
          </cell>
          <cell r="C3245">
            <v>1989</v>
          </cell>
          <cell r="D3245" t="str">
            <v>.</v>
          </cell>
          <cell r="E3245" t="str">
            <v>.</v>
          </cell>
          <cell r="F3245" t="str">
            <v>.</v>
          </cell>
        </row>
        <row r="3246">
          <cell r="A3246" t="str">
            <v>6119891989</v>
          </cell>
          <cell r="B3246">
            <v>61</v>
          </cell>
          <cell r="C3246">
            <v>1989</v>
          </cell>
          <cell r="D3246">
            <v>1989</v>
          </cell>
          <cell r="E3246">
            <v>480</v>
          </cell>
          <cell r="F3246">
            <v>1517.28</v>
          </cell>
        </row>
        <row r="3247">
          <cell r="A3247" t="str">
            <v>6119891990</v>
          </cell>
          <cell r="B3247">
            <v>61</v>
          </cell>
          <cell r="C3247">
            <v>1989</v>
          </cell>
          <cell r="D3247">
            <v>1990</v>
          </cell>
          <cell r="E3247">
            <v>10330</v>
          </cell>
          <cell r="F3247">
            <v>27870.34</v>
          </cell>
        </row>
        <row r="3248">
          <cell r="A3248" t="str">
            <v>6119891991</v>
          </cell>
          <cell r="B3248">
            <v>61</v>
          </cell>
          <cell r="C3248">
            <v>1989</v>
          </cell>
          <cell r="D3248">
            <v>1991</v>
          </cell>
          <cell r="E3248">
            <v>44189</v>
          </cell>
          <cell r="F3248">
            <v>100176.46</v>
          </cell>
        </row>
        <row r="3249">
          <cell r="A3249" t="str">
            <v>6119891992</v>
          </cell>
          <cell r="B3249">
            <v>61</v>
          </cell>
          <cell r="C3249">
            <v>1989</v>
          </cell>
          <cell r="D3249">
            <v>1992</v>
          </cell>
          <cell r="E3249">
            <v>213940</v>
          </cell>
          <cell r="F3249">
            <v>433228.5</v>
          </cell>
        </row>
        <row r="3250">
          <cell r="A3250" t="str">
            <v>6119891993</v>
          </cell>
          <cell r="B3250">
            <v>61</v>
          </cell>
          <cell r="C3250">
            <v>1989</v>
          </cell>
          <cell r="D3250">
            <v>1993</v>
          </cell>
          <cell r="E3250">
            <v>4549</v>
          </cell>
          <cell r="F3250">
            <v>8301.92</v>
          </cell>
        </row>
        <row r="3251">
          <cell r="A3251" t="str">
            <v>6119891994</v>
          </cell>
          <cell r="B3251">
            <v>61</v>
          </cell>
          <cell r="C3251">
            <v>1989</v>
          </cell>
          <cell r="D3251">
            <v>1994</v>
          </cell>
          <cell r="E3251">
            <v>135492</v>
          </cell>
          <cell r="F3251">
            <v>220174.5</v>
          </cell>
        </row>
        <row r="3252">
          <cell r="A3252" t="str">
            <v>6119891996</v>
          </cell>
          <cell r="B3252">
            <v>61</v>
          </cell>
          <cell r="C3252">
            <v>1989</v>
          </cell>
          <cell r="D3252">
            <v>1996</v>
          </cell>
          <cell r="E3252">
            <v>702</v>
          </cell>
          <cell r="F3252">
            <v>930.85</v>
          </cell>
        </row>
        <row r="3253">
          <cell r="A3253" t="str">
            <v>6119901990</v>
          </cell>
          <cell r="B3253">
            <v>61</v>
          </cell>
          <cell r="C3253">
            <v>1990</v>
          </cell>
          <cell r="D3253">
            <v>1990</v>
          </cell>
          <cell r="E3253">
            <v>1687</v>
          </cell>
          <cell r="F3253">
            <v>4551.53</v>
          </cell>
        </row>
        <row r="3254">
          <cell r="A3254" t="str">
            <v>6119901991</v>
          </cell>
          <cell r="B3254">
            <v>61</v>
          </cell>
          <cell r="C3254">
            <v>1990</v>
          </cell>
          <cell r="D3254">
            <v>1991</v>
          </cell>
          <cell r="E3254">
            <v>64666</v>
          </cell>
          <cell r="F3254">
            <v>146597.82</v>
          </cell>
        </row>
        <row r="3255">
          <cell r="A3255" t="str">
            <v>6119901992</v>
          </cell>
          <cell r="B3255">
            <v>61</v>
          </cell>
          <cell r="C3255">
            <v>1990</v>
          </cell>
          <cell r="D3255">
            <v>1992</v>
          </cell>
          <cell r="E3255">
            <v>154040</v>
          </cell>
          <cell r="F3255">
            <v>311931</v>
          </cell>
        </row>
        <row r="3256">
          <cell r="A3256" t="str">
            <v>6119901993</v>
          </cell>
          <cell r="B3256">
            <v>61</v>
          </cell>
          <cell r="C3256">
            <v>1990</v>
          </cell>
          <cell r="D3256">
            <v>1993</v>
          </cell>
          <cell r="E3256">
            <v>607891</v>
          </cell>
          <cell r="F3256">
            <v>1109401.07</v>
          </cell>
        </row>
        <row r="3257">
          <cell r="A3257" t="str">
            <v>6119901995</v>
          </cell>
          <cell r="B3257">
            <v>61</v>
          </cell>
          <cell r="C3257">
            <v>1990</v>
          </cell>
          <cell r="D3257">
            <v>1995</v>
          </cell>
          <cell r="E3257">
            <v>44211</v>
          </cell>
          <cell r="F3257">
            <v>65299.65</v>
          </cell>
        </row>
        <row r="3258">
          <cell r="A3258" t="str">
            <v>6119901998</v>
          </cell>
          <cell r="B3258">
            <v>61</v>
          </cell>
          <cell r="C3258">
            <v>1990</v>
          </cell>
          <cell r="D3258">
            <v>1998</v>
          </cell>
          <cell r="E3258">
            <v>19700</v>
          </cell>
          <cell r="F3258">
            <v>22733.8</v>
          </cell>
        </row>
        <row r="3259">
          <cell r="A3259" t="str">
            <v>6119911992</v>
          </cell>
          <cell r="B3259">
            <v>61</v>
          </cell>
          <cell r="C3259">
            <v>1991</v>
          </cell>
          <cell r="D3259">
            <v>1992</v>
          </cell>
          <cell r="E3259">
            <v>20713</v>
          </cell>
          <cell r="F3259">
            <v>41943.83</v>
          </cell>
        </row>
        <row r="3260">
          <cell r="A3260" t="str">
            <v>6119911993</v>
          </cell>
          <cell r="B3260">
            <v>61</v>
          </cell>
          <cell r="C3260">
            <v>1991</v>
          </cell>
          <cell r="D3260">
            <v>1993</v>
          </cell>
          <cell r="E3260">
            <v>231471</v>
          </cell>
          <cell r="F3260">
            <v>422434.57</v>
          </cell>
        </row>
        <row r="3261">
          <cell r="A3261" t="str">
            <v>6119911994</v>
          </cell>
          <cell r="B3261">
            <v>61</v>
          </cell>
          <cell r="C3261">
            <v>1991</v>
          </cell>
          <cell r="D3261">
            <v>1994</v>
          </cell>
          <cell r="E3261">
            <v>17344</v>
          </cell>
          <cell r="F3261">
            <v>28184</v>
          </cell>
        </row>
        <row r="3262">
          <cell r="A3262" t="str">
            <v>6119911995</v>
          </cell>
          <cell r="B3262">
            <v>61</v>
          </cell>
          <cell r="C3262">
            <v>1991</v>
          </cell>
          <cell r="D3262">
            <v>1995</v>
          </cell>
          <cell r="E3262">
            <v>55256</v>
          </cell>
          <cell r="F3262">
            <v>81613.11</v>
          </cell>
        </row>
        <row r="3263">
          <cell r="A3263" t="str">
            <v>6119911996</v>
          </cell>
          <cell r="B3263">
            <v>61</v>
          </cell>
          <cell r="C3263">
            <v>1991</v>
          </cell>
          <cell r="D3263">
            <v>1996</v>
          </cell>
          <cell r="E3263">
            <v>145590</v>
          </cell>
          <cell r="F3263">
            <v>193052.34</v>
          </cell>
        </row>
        <row r="3264">
          <cell r="A3264" t="str">
            <v>6119911997</v>
          </cell>
          <cell r="B3264">
            <v>61</v>
          </cell>
          <cell r="C3264">
            <v>1991</v>
          </cell>
          <cell r="D3264">
            <v>1997</v>
          </cell>
          <cell r="E3264">
            <v>248</v>
          </cell>
          <cell r="F3264">
            <v>301.82</v>
          </cell>
        </row>
        <row r="3265">
          <cell r="A3265" t="str">
            <v>611992.</v>
          </cell>
          <cell r="B3265">
            <v>61</v>
          </cell>
          <cell r="C3265">
            <v>1992</v>
          </cell>
          <cell r="D3265" t="str">
            <v>.</v>
          </cell>
          <cell r="E3265" t="str">
            <v>.</v>
          </cell>
          <cell r="F3265" t="str">
            <v>.</v>
          </cell>
        </row>
        <row r="3266">
          <cell r="A3266" t="str">
            <v>6119921992</v>
          </cell>
          <cell r="B3266">
            <v>61</v>
          </cell>
          <cell r="C3266">
            <v>1992</v>
          </cell>
          <cell r="D3266">
            <v>1992</v>
          </cell>
          <cell r="E3266">
            <v>4677</v>
          </cell>
          <cell r="F3266">
            <v>9470.92</v>
          </cell>
        </row>
        <row r="3267">
          <cell r="A3267" t="str">
            <v>6119921993</v>
          </cell>
          <cell r="B3267">
            <v>61</v>
          </cell>
          <cell r="C3267">
            <v>1992</v>
          </cell>
          <cell r="D3267">
            <v>1993</v>
          </cell>
          <cell r="E3267">
            <v>41771</v>
          </cell>
          <cell r="F3267">
            <v>76232.070000000007</v>
          </cell>
        </row>
        <row r="3268">
          <cell r="A3268" t="str">
            <v>6119921994</v>
          </cell>
          <cell r="B3268">
            <v>61</v>
          </cell>
          <cell r="C3268">
            <v>1992</v>
          </cell>
          <cell r="D3268">
            <v>1994</v>
          </cell>
          <cell r="E3268">
            <v>79235</v>
          </cell>
          <cell r="F3268">
            <v>128756.88</v>
          </cell>
        </row>
        <row r="3269">
          <cell r="A3269" t="str">
            <v>6119921995</v>
          </cell>
          <cell r="B3269">
            <v>61</v>
          </cell>
          <cell r="C3269">
            <v>1992</v>
          </cell>
          <cell r="D3269">
            <v>1995</v>
          </cell>
          <cell r="E3269">
            <v>32799</v>
          </cell>
          <cell r="F3269">
            <v>48444.12</v>
          </cell>
        </row>
        <row r="3270">
          <cell r="A3270" t="str">
            <v>6119921996</v>
          </cell>
          <cell r="B3270">
            <v>61</v>
          </cell>
          <cell r="C3270">
            <v>1992</v>
          </cell>
          <cell r="D3270">
            <v>1996</v>
          </cell>
          <cell r="E3270">
            <v>65112</v>
          </cell>
          <cell r="F3270">
            <v>86338.51</v>
          </cell>
        </row>
        <row r="3271">
          <cell r="A3271" t="str">
            <v>6119921997</v>
          </cell>
          <cell r="B3271">
            <v>61</v>
          </cell>
          <cell r="C3271">
            <v>1992</v>
          </cell>
          <cell r="D3271">
            <v>1997</v>
          </cell>
          <cell r="E3271">
            <v>40480</v>
          </cell>
          <cell r="F3271">
            <v>49264.160000000003</v>
          </cell>
        </row>
        <row r="3272">
          <cell r="A3272" t="str">
            <v>6119921998</v>
          </cell>
          <cell r="B3272">
            <v>61</v>
          </cell>
          <cell r="C3272">
            <v>1992</v>
          </cell>
          <cell r="D3272">
            <v>1998</v>
          </cell>
          <cell r="E3272">
            <v>114829</v>
          </cell>
          <cell r="F3272">
            <v>132512.67000000001</v>
          </cell>
        </row>
        <row r="3273">
          <cell r="A3273" t="str">
            <v>6119921999</v>
          </cell>
          <cell r="B3273">
            <v>61</v>
          </cell>
          <cell r="C3273">
            <v>1992</v>
          </cell>
          <cell r="D3273">
            <v>1999</v>
          </cell>
          <cell r="E3273">
            <v>218</v>
          </cell>
          <cell r="F3273">
            <v>239.15</v>
          </cell>
        </row>
        <row r="3274">
          <cell r="A3274" t="str">
            <v>6119931993</v>
          </cell>
          <cell r="B3274">
            <v>61</v>
          </cell>
          <cell r="C3274">
            <v>1993</v>
          </cell>
          <cell r="D3274">
            <v>1993</v>
          </cell>
          <cell r="E3274">
            <v>23394</v>
          </cell>
          <cell r="F3274">
            <v>42694.05</v>
          </cell>
        </row>
        <row r="3275">
          <cell r="A3275" t="str">
            <v>6119931994</v>
          </cell>
          <cell r="B3275">
            <v>61</v>
          </cell>
          <cell r="C3275">
            <v>1993</v>
          </cell>
          <cell r="D3275">
            <v>1994</v>
          </cell>
          <cell r="E3275">
            <v>98241</v>
          </cell>
          <cell r="F3275">
            <v>159641.63</v>
          </cell>
        </row>
        <row r="3276">
          <cell r="A3276" t="str">
            <v>6119931995</v>
          </cell>
          <cell r="B3276">
            <v>61</v>
          </cell>
          <cell r="C3276">
            <v>1993</v>
          </cell>
          <cell r="D3276">
            <v>1995</v>
          </cell>
          <cell r="E3276">
            <v>45470</v>
          </cell>
          <cell r="F3276">
            <v>67159.19</v>
          </cell>
        </row>
        <row r="3277">
          <cell r="A3277" t="str">
            <v>6119931996</v>
          </cell>
          <cell r="B3277">
            <v>61</v>
          </cell>
          <cell r="C3277">
            <v>1993</v>
          </cell>
          <cell r="D3277">
            <v>1996</v>
          </cell>
          <cell r="E3277">
            <v>209</v>
          </cell>
          <cell r="F3277">
            <v>277.13</v>
          </cell>
        </row>
        <row r="3278">
          <cell r="A3278" t="str">
            <v>6119931997</v>
          </cell>
          <cell r="B3278">
            <v>61</v>
          </cell>
          <cell r="C3278">
            <v>1993</v>
          </cell>
          <cell r="D3278">
            <v>1997</v>
          </cell>
          <cell r="E3278">
            <v>3858</v>
          </cell>
          <cell r="F3278">
            <v>4695.1899999999996</v>
          </cell>
        </row>
        <row r="3279">
          <cell r="A3279" t="str">
            <v>6119931998</v>
          </cell>
          <cell r="B3279">
            <v>61</v>
          </cell>
          <cell r="C3279">
            <v>1993</v>
          </cell>
          <cell r="D3279">
            <v>1998</v>
          </cell>
          <cell r="E3279">
            <v>7209</v>
          </cell>
          <cell r="F3279">
            <v>8319.19</v>
          </cell>
        </row>
        <row r="3280">
          <cell r="A3280" t="str">
            <v>6119931999</v>
          </cell>
          <cell r="B3280">
            <v>61</v>
          </cell>
          <cell r="C3280">
            <v>1993</v>
          </cell>
          <cell r="D3280">
            <v>1999</v>
          </cell>
          <cell r="E3280">
            <v>782</v>
          </cell>
          <cell r="F3280">
            <v>857.85</v>
          </cell>
        </row>
        <row r="3281">
          <cell r="A3281" t="str">
            <v>6119932001</v>
          </cell>
          <cell r="B3281">
            <v>61</v>
          </cell>
          <cell r="C3281">
            <v>1993</v>
          </cell>
          <cell r="D3281">
            <v>2001</v>
          </cell>
          <cell r="E3281">
            <v>1139</v>
          </cell>
          <cell r="F3281">
            <v>1222.1500000000001</v>
          </cell>
        </row>
        <row r="3282">
          <cell r="A3282" t="str">
            <v>6119932002</v>
          </cell>
          <cell r="B3282">
            <v>61</v>
          </cell>
          <cell r="C3282">
            <v>1993</v>
          </cell>
          <cell r="D3282">
            <v>2002</v>
          </cell>
          <cell r="E3282">
            <v>4030</v>
          </cell>
          <cell r="F3282">
            <v>4094.48</v>
          </cell>
        </row>
        <row r="3283">
          <cell r="A3283" t="str">
            <v>6119941994</v>
          </cell>
          <cell r="B3283">
            <v>61</v>
          </cell>
          <cell r="C3283">
            <v>1994</v>
          </cell>
          <cell r="D3283">
            <v>1994</v>
          </cell>
          <cell r="E3283">
            <v>8320</v>
          </cell>
          <cell r="F3283">
            <v>13520</v>
          </cell>
        </row>
        <row r="3284">
          <cell r="A3284" t="str">
            <v>6119941995</v>
          </cell>
          <cell r="B3284">
            <v>61</v>
          </cell>
          <cell r="C3284">
            <v>1994</v>
          </cell>
          <cell r="D3284">
            <v>1995</v>
          </cell>
          <cell r="E3284">
            <v>5548</v>
          </cell>
          <cell r="F3284">
            <v>8194.4</v>
          </cell>
        </row>
        <row r="3285">
          <cell r="A3285" t="str">
            <v>6119941996</v>
          </cell>
          <cell r="B3285">
            <v>61</v>
          </cell>
          <cell r="C3285">
            <v>1994</v>
          </cell>
          <cell r="D3285">
            <v>1996</v>
          </cell>
          <cell r="E3285">
            <v>351</v>
          </cell>
          <cell r="F3285">
            <v>465.43</v>
          </cell>
        </row>
        <row r="3286">
          <cell r="A3286" t="str">
            <v>6119941998</v>
          </cell>
          <cell r="B3286">
            <v>61</v>
          </cell>
          <cell r="C3286">
            <v>1994</v>
          </cell>
          <cell r="D3286">
            <v>1998</v>
          </cell>
          <cell r="E3286">
            <v>2925</v>
          </cell>
          <cell r="F3286">
            <v>3375.45</v>
          </cell>
        </row>
        <row r="3287">
          <cell r="A3287" t="str">
            <v>6119941999</v>
          </cell>
          <cell r="B3287">
            <v>61</v>
          </cell>
          <cell r="C3287">
            <v>1994</v>
          </cell>
          <cell r="D3287">
            <v>1999</v>
          </cell>
          <cell r="E3287">
            <v>26974</v>
          </cell>
          <cell r="F3287">
            <v>29590.48</v>
          </cell>
        </row>
        <row r="3288">
          <cell r="A3288" t="str">
            <v>6119942001</v>
          </cell>
          <cell r="B3288">
            <v>61</v>
          </cell>
          <cell r="C3288">
            <v>1994</v>
          </cell>
          <cell r="D3288">
            <v>2001</v>
          </cell>
          <cell r="E3288">
            <v>5616</v>
          </cell>
          <cell r="F3288">
            <v>6025.97</v>
          </cell>
        </row>
        <row r="3289">
          <cell r="A3289" t="str">
            <v>6119942002</v>
          </cell>
          <cell r="B3289">
            <v>61</v>
          </cell>
          <cell r="C3289">
            <v>1994</v>
          </cell>
          <cell r="D3289">
            <v>2002</v>
          </cell>
          <cell r="E3289">
            <v>2096</v>
          </cell>
          <cell r="F3289">
            <v>2129.54</v>
          </cell>
        </row>
        <row r="3290">
          <cell r="A3290" t="str">
            <v>6119951997</v>
          </cell>
          <cell r="B3290">
            <v>61</v>
          </cell>
          <cell r="C3290">
            <v>1995</v>
          </cell>
          <cell r="D3290">
            <v>1997</v>
          </cell>
          <cell r="E3290">
            <v>8225</v>
          </cell>
          <cell r="F3290">
            <v>10009.82</v>
          </cell>
        </row>
        <row r="3291">
          <cell r="A3291" t="str">
            <v>6119951998</v>
          </cell>
          <cell r="B3291">
            <v>61</v>
          </cell>
          <cell r="C3291">
            <v>1995</v>
          </cell>
          <cell r="D3291">
            <v>1998</v>
          </cell>
          <cell r="E3291">
            <v>74894</v>
          </cell>
          <cell r="F3291">
            <v>86427.68</v>
          </cell>
        </row>
        <row r="3292">
          <cell r="A3292" t="str">
            <v>6119951999</v>
          </cell>
          <cell r="B3292">
            <v>61</v>
          </cell>
          <cell r="C3292">
            <v>1995</v>
          </cell>
          <cell r="D3292">
            <v>1999</v>
          </cell>
          <cell r="E3292">
            <v>18268</v>
          </cell>
          <cell r="F3292">
            <v>20040</v>
          </cell>
        </row>
        <row r="3293">
          <cell r="A3293" t="str">
            <v>611996.</v>
          </cell>
          <cell r="B3293">
            <v>61</v>
          </cell>
          <cell r="C3293">
            <v>1996</v>
          </cell>
          <cell r="D3293" t="str">
            <v>.</v>
          </cell>
          <cell r="E3293" t="str">
            <v>.</v>
          </cell>
          <cell r="F3293" t="str">
            <v>.</v>
          </cell>
        </row>
        <row r="3294">
          <cell r="A3294" t="str">
            <v>6119961997</v>
          </cell>
          <cell r="B3294">
            <v>61</v>
          </cell>
          <cell r="C3294">
            <v>1996</v>
          </cell>
          <cell r="D3294">
            <v>1997</v>
          </cell>
          <cell r="E3294">
            <v>1405</v>
          </cell>
          <cell r="F3294">
            <v>1709.89</v>
          </cell>
        </row>
        <row r="3295">
          <cell r="A3295" t="str">
            <v>6119961998</v>
          </cell>
          <cell r="B3295">
            <v>61</v>
          </cell>
          <cell r="C3295">
            <v>1996</v>
          </cell>
          <cell r="D3295">
            <v>1998</v>
          </cell>
          <cell r="E3295">
            <v>4500</v>
          </cell>
          <cell r="F3295">
            <v>5193</v>
          </cell>
        </row>
        <row r="3296">
          <cell r="A3296" t="str">
            <v>6119971997</v>
          </cell>
          <cell r="B3296">
            <v>61</v>
          </cell>
          <cell r="C3296">
            <v>1997</v>
          </cell>
          <cell r="D3296">
            <v>1997</v>
          </cell>
          <cell r="E3296">
            <v>4053</v>
          </cell>
          <cell r="F3296">
            <v>4932.5</v>
          </cell>
        </row>
        <row r="3297">
          <cell r="A3297" t="str">
            <v>6119971998</v>
          </cell>
          <cell r="B3297">
            <v>61</v>
          </cell>
          <cell r="C3297">
            <v>1997</v>
          </cell>
          <cell r="D3297">
            <v>1998</v>
          </cell>
          <cell r="E3297">
            <v>28154</v>
          </cell>
          <cell r="F3297">
            <v>32489.72</v>
          </cell>
        </row>
        <row r="3298">
          <cell r="A3298" t="str">
            <v>6119971999</v>
          </cell>
          <cell r="B3298">
            <v>61</v>
          </cell>
          <cell r="C3298">
            <v>1997</v>
          </cell>
          <cell r="D3298">
            <v>1999</v>
          </cell>
          <cell r="E3298">
            <v>376</v>
          </cell>
          <cell r="F3298">
            <v>412.47</v>
          </cell>
        </row>
        <row r="3299">
          <cell r="A3299" t="str">
            <v>6119972000</v>
          </cell>
          <cell r="B3299">
            <v>61</v>
          </cell>
          <cell r="C3299">
            <v>1997</v>
          </cell>
          <cell r="D3299">
            <v>2000</v>
          </cell>
          <cell r="E3299">
            <v>1080</v>
          </cell>
          <cell r="F3299">
            <v>1171.8</v>
          </cell>
        </row>
        <row r="3300">
          <cell r="A3300" t="str">
            <v>6119972001</v>
          </cell>
          <cell r="B3300">
            <v>61</v>
          </cell>
          <cell r="C3300">
            <v>1997</v>
          </cell>
          <cell r="D3300">
            <v>2001</v>
          </cell>
          <cell r="E3300">
            <v>4400</v>
          </cell>
          <cell r="F3300">
            <v>4721.2</v>
          </cell>
        </row>
        <row r="3301">
          <cell r="A3301" t="str">
            <v>6119972002</v>
          </cell>
          <cell r="B3301">
            <v>61</v>
          </cell>
          <cell r="C3301">
            <v>1997</v>
          </cell>
          <cell r="D3301">
            <v>2002</v>
          </cell>
          <cell r="E3301">
            <v>13037</v>
          </cell>
          <cell r="F3301">
            <v>13245.59</v>
          </cell>
        </row>
        <row r="3302">
          <cell r="A3302" t="str">
            <v>611999.</v>
          </cell>
          <cell r="B3302">
            <v>61</v>
          </cell>
          <cell r="C3302">
            <v>1999</v>
          </cell>
          <cell r="D3302" t="str">
            <v>.</v>
          </cell>
          <cell r="E3302" t="str">
            <v>.</v>
          </cell>
          <cell r="F3302" t="str">
            <v>.</v>
          </cell>
        </row>
        <row r="3303">
          <cell r="A3303" t="str">
            <v>611999      200</v>
          </cell>
          <cell r="B3303">
            <v>61</v>
          </cell>
          <cell r="C3303">
            <v>199</v>
          </cell>
          <cell r="D3303" t="str">
            <v>9      200</v>
          </cell>
          <cell r="E3303" t="str">
            <v>1        1521</v>
          </cell>
          <cell r="F3303">
            <v>1632.03</v>
          </cell>
        </row>
        <row r="3304">
          <cell r="A3304" t="str">
            <v>611999      200</v>
          </cell>
          <cell r="B3304">
            <v>61</v>
          </cell>
          <cell r="C3304">
            <v>199</v>
          </cell>
          <cell r="D3304" t="str">
            <v>9      200</v>
          </cell>
          <cell r="E3304" t="str">
            <v>2        1684</v>
          </cell>
          <cell r="F3304">
            <v>1710.94</v>
          </cell>
        </row>
        <row r="3305">
          <cell r="A3305" t="str">
            <v>612000</v>
          </cell>
          <cell r="B3305">
            <v>61</v>
          </cell>
          <cell r="C3305">
            <v>200</v>
          </cell>
          <cell r="D3305">
            <v>0</v>
          </cell>
          <cell r="E3305" t="str">
            <v>.           .</v>
          </cell>
          <cell r="F3305" t="str">
            <v>.</v>
          </cell>
        </row>
        <row r="3306">
          <cell r="A3306" t="str">
            <v>612000      200</v>
          </cell>
          <cell r="B3306">
            <v>61</v>
          </cell>
          <cell r="C3306">
            <v>200</v>
          </cell>
          <cell r="D3306" t="str">
            <v>0      200</v>
          </cell>
          <cell r="E3306" t="str">
            <v>1       23663</v>
          </cell>
          <cell r="F3306">
            <v>25390.400000000001</v>
          </cell>
        </row>
        <row r="3307">
          <cell r="A3307" t="str">
            <v>612000      200</v>
          </cell>
          <cell r="B3307">
            <v>61</v>
          </cell>
          <cell r="C3307">
            <v>200</v>
          </cell>
          <cell r="D3307" t="str">
            <v>0      200</v>
          </cell>
          <cell r="E3307" t="str">
            <v>2        7915</v>
          </cell>
          <cell r="F3307">
            <v>8041.64</v>
          </cell>
        </row>
        <row r="3308">
          <cell r="A3308" t="str">
            <v>621997      200</v>
          </cell>
          <cell r="B3308">
            <v>62</v>
          </cell>
          <cell r="C3308">
            <v>199</v>
          </cell>
          <cell r="D3308" t="str">
            <v>7      200</v>
          </cell>
          <cell r="E3308" t="str">
            <v>1       10137</v>
          </cell>
          <cell r="F3308">
            <v>10877</v>
          </cell>
        </row>
        <row r="3309">
          <cell r="A3309" t="str">
            <v>621997      200</v>
          </cell>
          <cell r="B3309">
            <v>62</v>
          </cell>
          <cell r="C3309">
            <v>199</v>
          </cell>
          <cell r="D3309" t="str">
            <v>7      200</v>
          </cell>
          <cell r="E3309" t="str">
            <v>2      135102</v>
          </cell>
          <cell r="F3309">
            <v>137263.63</v>
          </cell>
        </row>
        <row r="3310">
          <cell r="A3310" t="str">
            <v>621998</v>
          </cell>
          <cell r="B3310">
            <v>62</v>
          </cell>
          <cell r="C3310">
            <v>199</v>
          </cell>
          <cell r="D3310">
            <v>8</v>
          </cell>
          <cell r="E3310" t="str">
            <v>.           .</v>
          </cell>
          <cell r="F3310" t="str">
            <v>.</v>
          </cell>
        </row>
        <row r="3311">
          <cell r="A3311" t="str">
            <v>621999      200</v>
          </cell>
          <cell r="B3311">
            <v>62</v>
          </cell>
          <cell r="C3311">
            <v>199</v>
          </cell>
          <cell r="D3311" t="str">
            <v>9      200</v>
          </cell>
          <cell r="E3311" t="str">
            <v>0         466</v>
          </cell>
          <cell r="F3311">
            <v>505.61</v>
          </cell>
        </row>
        <row r="3312">
          <cell r="A3312" t="str">
            <v>621999      200</v>
          </cell>
          <cell r="B3312">
            <v>62</v>
          </cell>
          <cell r="C3312">
            <v>199</v>
          </cell>
          <cell r="D3312" t="str">
            <v>9      200</v>
          </cell>
          <cell r="E3312" t="str">
            <v>1        6174</v>
          </cell>
          <cell r="F3312">
            <v>6624.7</v>
          </cell>
        </row>
        <row r="3313">
          <cell r="A3313" t="str">
            <v>621999      200</v>
          </cell>
          <cell r="B3313">
            <v>62</v>
          </cell>
          <cell r="C3313">
            <v>199</v>
          </cell>
          <cell r="D3313" t="str">
            <v>9      200</v>
          </cell>
          <cell r="E3313" t="str">
            <v>2        1593</v>
          </cell>
          <cell r="F3313">
            <v>1618.49</v>
          </cell>
        </row>
        <row r="3314">
          <cell r="A3314" t="str">
            <v>622000</v>
          </cell>
          <cell r="B3314">
            <v>62</v>
          </cell>
          <cell r="C3314">
            <v>200</v>
          </cell>
          <cell r="D3314">
            <v>0</v>
          </cell>
          <cell r="E3314" t="str">
            <v>.           .</v>
          </cell>
          <cell r="F3314" t="str">
            <v>.</v>
          </cell>
        </row>
        <row r="3315">
          <cell r="A3315" t="str">
            <v>622000      200</v>
          </cell>
          <cell r="B3315">
            <v>62</v>
          </cell>
          <cell r="C3315">
            <v>200</v>
          </cell>
          <cell r="D3315" t="str">
            <v>0      200</v>
          </cell>
          <cell r="E3315" t="str">
            <v>1       23157</v>
          </cell>
          <cell r="F3315">
            <v>24847.46</v>
          </cell>
        </row>
        <row r="3316">
          <cell r="A3316" t="str">
            <v>622000      200</v>
          </cell>
          <cell r="B3316">
            <v>62</v>
          </cell>
          <cell r="C3316">
            <v>200</v>
          </cell>
          <cell r="D3316" t="str">
            <v>0      200</v>
          </cell>
          <cell r="E3316" t="str">
            <v>2       40031</v>
          </cell>
          <cell r="F3316">
            <v>40671.5</v>
          </cell>
        </row>
        <row r="3317">
          <cell r="A3317" t="str">
            <v>622001</v>
          </cell>
          <cell r="B3317">
            <v>62</v>
          </cell>
          <cell r="C3317">
            <v>200</v>
          </cell>
          <cell r="D3317">
            <v>1</v>
          </cell>
          <cell r="E3317" t="str">
            <v>.           .</v>
          </cell>
          <cell r="F3317" t="str">
            <v>.</v>
          </cell>
        </row>
        <row r="3318">
          <cell r="A3318" t="str">
            <v>622001      200</v>
          </cell>
          <cell r="B3318">
            <v>62</v>
          </cell>
          <cell r="C3318">
            <v>200</v>
          </cell>
          <cell r="D3318" t="str">
            <v>1      200</v>
          </cell>
          <cell r="E3318" t="str">
            <v>1        2384</v>
          </cell>
          <cell r="F3318">
            <v>2558.0300000000002</v>
          </cell>
        </row>
        <row r="3319">
          <cell r="A3319" t="str">
            <v>622001      200</v>
          </cell>
          <cell r="B3319">
            <v>62</v>
          </cell>
          <cell r="C3319">
            <v>200</v>
          </cell>
          <cell r="D3319" t="str">
            <v>1      200</v>
          </cell>
          <cell r="E3319" t="str">
            <v>2       13496</v>
          </cell>
          <cell r="F3319">
            <v>13711.94</v>
          </cell>
        </row>
        <row r="3320">
          <cell r="A3320" t="str">
            <v>622002</v>
          </cell>
          <cell r="B3320">
            <v>62</v>
          </cell>
          <cell r="C3320">
            <v>200</v>
          </cell>
          <cell r="D3320">
            <v>2</v>
          </cell>
          <cell r="E3320" t="str">
            <v>.           .</v>
          </cell>
          <cell r="F3320" t="str">
            <v>.</v>
          </cell>
        </row>
        <row r="3321">
          <cell r="A3321" t="str">
            <v>642000      200</v>
          </cell>
          <cell r="B3321">
            <v>64</v>
          </cell>
          <cell r="C3321">
            <v>200</v>
          </cell>
          <cell r="D3321" t="str">
            <v>0      200</v>
          </cell>
          <cell r="E3321" t="str">
            <v>1       20026</v>
          </cell>
          <cell r="F3321">
            <v>21487.9</v>
          </cell>
        </row>
        <row r="3322">
          <cell r="A3322" t="str">
            <v>642000      200</v>
          </cell>
          <cell r="B3322">
            <v>64</v>
          </cell>
          <cell r="C3322">
            <v>200</v>
          </cell>
          <cell r="D3322" t="str">
            <v>0      200</v>
          </cell>
          <cell r="E3322" t="str">
            <v>2        1293</v>
          </cell>
          <cell r="F3322">
            <v>1313.69</v>
          </cell>
        </row>
        <row r="3323">
          <cell r="A3323" t="str">
            <v>651993</v>
          </cell>
          <cell r="B3323">
            <v>65</v>
          </cell>
          <cell r="C3323">
            <v>199</v>
          </cell>
          <cell r="D3323">
            <v>3</v>
          </cell>
          <cell r="E3323" t="str">
            <v>.           .</v>
          </cell>
          <cell r="F3323" t="str">
            <v>.</v>
          </cell>
        </row>
        <row r="3324">
          <cell r="A3324" t="str">
            <v>651994</v>
          </cell>
          <cell r="B3324">
            <v>65</v>
          </cell>
          <cell r="C3324">
            <v>199</v>
          </cell>
          <cell r="D3324">
            <v>4</v>
          </cell>
          <cell r="E3324" t="str">
            <v>.           .</v>
          </cell>
          <cell r="F3324" t="str">
            <v>.</v>
          </cell>
        </row>
        <row r="3325">
          <cell r="A3325" t="str">
            <v>651994      199</v>
          </cell>
          <cell r="B3325">
            <v>65</v>
          </cell>
          <cell r="C3325">
            <v>199</v>
          </cell>
          <cell r="D3325" t="str">
            <v>4      199</v>
          </cell>
          <cell r="E3325" t="str">
            <v>7        5978</v>
          </cell>
          <cell r="F3325">
            <v>7275.23</v>
          </cell>
        </row>
        <row r="3326">
          <cell r="A3326" t="str">
            <v>651994      199</v>
          </cell>
          <cell r="B3326">
            <v>65</v>
          </cell>
          <cell r="C3326">
            <v>199</v>
          </cell>
          <cell r="D3326" t="str">
            <v>4      199</v>
          </cell>
          <cell r="E3326" t="str">
            <v>8        2844</v>
          </cell>
          <cell r="F3326">
            <v>3281.98</v>
          </cell>
        </row>
        <row r="3327">
          <cell r="A3327" t="str">
            <v>651994      199</v>
          </cell>
          <cell r="B3327">
            <v>65</v>
          </cell>
          <cell r="C3327">
            <v>199</v>
          </cell>
          <cell r="D3327" t="str">
            <v>4      199</v>
          </cell>
          <cell r="E3327" t="str">
            <v>9       10883</v>
          </cell>
          <cell r="F3327">
            <v>11938.65</v>
          </cell>
        </row>
        <row r="3328">
          <cell r="A3328" t="str">
            <v>651995      199</v>
          </cell>
          <cell r="B3328">
            <v>65</v>
          </cell>
          <cell r="C3328">
            <v>199</v>
          </cell>
          <cell r="D3328" t="str">
            <v>5      199</v>
          </cell>
          <cell r="E3328" t="str">
            <v>7        2251</v>
          </cell>
          <cell r="F3328">
            <v>2739.47</v>
          </cell>
        </row>
        <row r="3329">
          <cell r="A3329" t="str">
            <v>651995      200</v>
          </cell>
          <cell r="B3329">
            <v>65</v>
          </cell>
          <cell r="C3329">
            <v>199</v>
          </cell>
          <cell r="D3329" t="str">
            <v>5      200</v>
          </cell>
          <cell r="E3329" t="str">
            <v>0        7646</v>
          </cell>
          <cell r="F3329">
            <v>8295.91</v>
          </cell>
        </row>
        <row r="3330">
          <cell r="A3330" t="str">
            <v>651995      200</v>
          </cell>
          <cell r="B3330">
            <v>65</v>
          </cell>
          <cell r="C3330">
            <v>199</v>
          </cell>
          <cell r="D3330" t="str">
            <v>5      200</v>
          </cell>
          <cell r="E3330" t="str">
            <v>1        1785</v>
          </cell>
          <cell r="F3330">
            <v>1915.31</v>
          </cell>
        </row>
        <row r="3331">
          <cell r="A3331" t="str">
            <v>651995      200</v>
          </cell>
          <cell r="B3331">
            <v>65</v>
          </cell>
          <cell r="C3331">
            <v>199</v>
          </cell>
          <cell r="D3331" t="str">
            <v>5      200</v>
          </cell>
          <cell r="E3331" t="str">
            <v>2         927</v>
          </cell>
          <cell r="F3331">
            <v>941.83</v>
          </cell>
        </row>
        <row r="3332">
          <cell r="A3332" t="str">
            <v>651996</v>
          </cell>
          <cell r="B3332">
            <v>65</v>
          </cell>
          <cell r="C3332">
            <v>199</v>
          </cell>
          <cell r="D3332">
            <v>6</v>
          </cell>
          <cell r="E3332" t="str">
            <v>.           .</v>
          </cell>
          <cell r="F3332" t="str">
            <v>.</v>
          </cell>
        </row>
        <row r="3333">
          <cell r="A3333" t="str">
            <v>651996      199</v>
          </cell>
          <cell r="B3333">
            <v>65</v>
          </cell>
          <cell r="C3333">
            <v>199</v>
          </cell>
          <cell r="D3333" t="str">
            <v>6      199</v>
          </cell>
          <cell r="E3333" t="str">
            <v>7        2881</v>
          </cell>
          <cell r="F3333">
            <v>3506.18</v>
          </cell>
        </row>
        <row r="3334">
          <cell r="A3334" t="str">
            <v>651996      199</v>
          </cell>
          <cell r="B3334">
            <v>65</v>
          </cell>
          <cell r="C3334">
            <v>199</v>
          </cell>
          <cell r="D3334" t="str">
            <v>6      199</v>
          </cell>
          <cell r="E3334" t="str">
            <v>8       39548</v>
          </cell>
          <cell r="F3334">
            <v>45638.39</v>
          </cell>
        </row>
        <row r="3335">
          <cell r="A3335" t="str">
            <v>651996      199</v>
          </cell>
          <cell r="B3335">
            <v>65</v>
          </cell>
          <cell r="C3335">
            <v>199</v>
          </cell>
          <cell r="D3335" t="str">
            <v>6      199</v>
          </cell>
          <cell r="E3335" t="str">
            <v>9       56420</v>
          </cell>
          <cell r="F3335">
            <v>61892.74</v>
          </cell>
        </row>
        <row r="3336">
          <cell r="A3336" t="str">
            <v>651996      200</v>
          </cell>
          <cell r="B3336">
            <v>65</v>
          </cell>
          <cell r="C3336">
            <v>199</v>
          </cell>
          <cell r="D3336" t="str">
            <v>6      200</v>
          </cell>
          <cell r="E3336" t="str">
            <v>0       40461</v>
          </cell>
          <cell r="F3336">
            <v>43900.19</v>
          </cell>
        </row>
        <row r="3337">
          <cell r="A3337" t="str">
            <v>651996      200</v>
          </cell>
          <cell r="B3337">
            <v>65</v>
          </cell>
          <cell r="C3337">
            <v>199</v>
          </cell>
          <cell r="D3337" t="str">
            <v>6      200</v>
          </cell>
          <cell r="E3337" t="str">
            <v>1       24446</v>
          </cell>
          <cell r="F3337">
            <v>26230.560000000001</v>
          </cell>
        </row>
        <row r="3338">
          <cell r="A3338" t="str">
            <v>651997</v>
          </cell>
          <cell r="B3338">
            <v>65</v>
          </cell>
          <cell r="C3338">
            <v>199</v>
          </cell>
          <cell r="D3338">
            <v>7</v>
          </cell>
          <cell r="E3338" t="str">
            <v>.           .</v>
          </cell>
          <cell r="F3338" t="str">
            <v>.</v>
          </cell>
        </row>
        <row r="3339">
          <cell r="A3339" t="str">
            <v>651997      199</v>
          </cell>
          <cell r="B3339">
            <v>65</v>
          </cell>
          <cell r="C3339">
            <v>199</v>
          </cell>
          <cell r="D3339" t="str">
            <v>7      199</v>
          </cell>
          <cell r="E3339" t="str">
            <v>7        4047</v>
          </cell>
          <cell r="F3339">
            <v>4925.2</v>
          </cell>
        </row>
        <row r="3340">
          <cell r="A3340" t="str">
            <v>651997      199</v>
          </cell>
          <cell r="B3340">
            <v>65</v>
          </cell>
          <cell r="C3340">
            <v>199</v>
          </cell>
          <cell r="D3340" t="str">
            <v>7      199</v>
          </cell>
          <cell r="E3340" t="str">
            <v>8       30798</v>
          </cell>
          <cell r="F3340">
            <v>35540.89</v>
          </cell>
        </row>
        <row r="3341">
          <cell r="A3341" t="str">
            <v>651997      199</v>
          </cell>
          <cell r="B3341">
            <v>65</v>
          </cell>
          <cell r="C3341">
            <v>199</v>
          </cell>
          <cell r="D3341" t="str">
            <v>7      199</v>
          </cell>
          <cell r="E3341" t="str">
            <v>9       78733</v>
          </cell>
          <cell r="F3341">
            <v>86370.1</v>
          </cell>
        </row>
        <row r="3342">
          <cell r="A3342" t="str">
            <v>651997      200</v>
          </cell>
          <cell r="B3342">
            <v>65</v>
          </cell>
          <cell r="C3342">
            <v>199</v>
          </cell>
          <cell r="D3342" t="str">
            <v>7      200</v>
          </cell>
          <cell r="E3342" t="str">
            <v>0       67210</v>
          </cell>
          <cell r="F3342">
            <v>72922.850000000006</v>
          </cell>
        </row>
        <row r="3343">
          <cell r="A3343" t="str">
            <v>651997      200</v>
          </cell>
          <cell r="B3343">
            <v>65</v>
          </cell>
          <cell r="C3343">
            <v>199</v>
          </cell>
          <cell r="D3343" t="str">
            <v>7      200</v>
          </cell>
          <cell r="E3343" t="str">
            <v>1      142627</v>
          </cell>
          <cell r="F3343">
            <v>153038.76999999999</v>
          </cell>
        </row>
        <row r="3344">
          <cell r="A3344" t="str">
            <v>651997      200</v>
          </cell>
          <cell r="B3344">
            <v>65</v>
          </cell>
          <cell r="C3344">
            <v>199</v>
          </cell>
          <cell r="D3344" t="str">
            <v>7      200</v>
          </cell>
          <cell r="E3344" t="str">
            <v>2        4820</v>
          </cell>
          <cell r="F3344">
            <v>4897.12</v>
          </cell>
        </row>
        <row r="3345">
          <cell r="A3345" t="str">
            <v>651998</v>
          </cell>
          <cell r="B3345">
            <v>65</v>
          </cell>
          <cell r="C3345">
            <v>199</v>
          </cell>
          <cell r="D3345">
            <v>8</v>
          </cell>
          <cell r="E3345" t="str">
            <v>.           .</v>
          </cell>
          <cell r="F3345" t="str">
            <v>.</v>
          </cell>
        </row>
        <row r="3346">
          <cell r="A3346" t="str">
            <v>651998      199</v>
          </cell>
          <cell r="B3346">
            <v>65</v>
          </cell>
          <cell r="C3346">
            <v>199</v>
          </cell>
          <cell r="D3346" t="str">
            <v>8      199</v>
          </cell>
          <cell r="E3346" t="str">
            <v>8        1691</v>
          </cell>
          <cell r="F3346">
            <v>1951.41</v>
          </cell>
        </row>
        <row r="3347">
          <cell r="A3347" t="str">
            <v>651998      200</v>
          </cell>
          <cell r="B3347">
            <v>65</v>
          </cell>
          <cell r="C3347">
            <v>199</v>
          </cell>
          <cell r="D3347" t="str">
            <v>8      200</v>
          </cell>
          <cell r="E3347" t="str">
            <v>0         676</v>
          </cell>
          <cell r="F3347">
            <v>733.46</v>
          </cell>
        </row>
        <row r="3348">
          <cell r="A3348" t="str">
            <v>651998      200</v>
          </cell>
          <cell r="B3348">
            <v>65</v>
          </cell>
          <cell r="C3348">
            <v>199</v>
          </cell>
          <cell r="D3348" t="str">
            <v>8      200</v>
          </cell>
          <cell r="E3348" t="str">
            <v>1       55444</v>
          </cell>
          <cell r="F3348">
            <v>59491.41</v>
          </cell>
        </row>
        <row r="3349">
          <cell r="A3349" t="str">
            <v>651998      200</v>
          </cell>
          <cell r="B3349">
            <v>65</v>
          </cell>
          <cell r="C3349">
            <v>199</v>
          </cell>
          <cell r="D3349" t="str">
            <v>8      200</v>
          </cell>
          <cell r="E3349" t="str">
            <v>2        9009</v>
          </cell>
          <cell r="F3349">
            <v>9153.14</v>
          </cell>
        </row>
        <row r="3350">
          <cell r="A3350" t="str">
            <v>651999</v>
          </cell>
          <cell r="B3350">
            <v>65</v>
          </cell>
          <cell r="C3350">
            <v>199</v>
          </cell>
          <cell r="D3350">
            <v>9</v>
          </cell>
          <cell r="E3350" t="str">
            <v>.           .</v>
          </cell>
          <cell r="F3350" t="str">
            <v>.</v>
          </cell>
        </row>
        <row r="3351">
          <cell r="A3351" t="str">
            <v>651999      199</v>
          </cell>
          <cell r="B3351">
            <v>65</v>
          </cell>
          <cell r="C3351">
            <v>199</v>
          </cell>
          <cell r="D3351" t="str">
            <v>9      199</v>
          </cell>
          <cell r="E3351" t="str">
            <v>9        1521</v>
          </cell>
          <cell r="F3351">
            <v>1668.54</v>
          </cell>
        </row>
        <row r="3352">
          <cell r="A3352" t="str">
            <v>651999      200</v>
          </cell>
          <cell r="B3352">
            <v>65</v>
          </cell>
          <cell r="C3352">
            <v>199</v>
          </cell>
          <cell r="D3352" t="str">
            <v>9      200</v>
          </cell>
          <cell r="E3352" t="str">
            <v>0       68986</v>
          </cell>
          <cell r="F3352">
            <v>74849.81</v>
          </cell>
        </row>
        <row r="3353">
          <cell r="A3353" t="str">
            <v>651999      200</v>
          </cell>
          <cell r="B3353">
            <v>65</v>
          </cell>
          <cell r="C3353">
            <v>199</v>
          </cell>
          <cell r="D3353" t="str">
            <v>9      200</v>
          </cell>
          <cell r="E3353" t="str">
            <v>1       55234</v>
          </cell>
          <cell r="F3353">
            <v>59266.080000000002</v>
          </cell>
        </row>
        <row r="3354">
          <cell r="A3354" t="str">
            <v>651999      200</v>
          </cell>
          <cell r="B3354">
            <v>65</v>
          </cell>
          <cell r="C3354">
            <v>199</v>
          </cell>
          <cell r="D3354" t="str">
            <v>9      200</v>
          </cell>
          <cell r="E3354" t="str">
            <v>2       68559</v>
          </cell>
          <cell r="F3354">
            <v>69655.94</v>
          </cell>
        </row>
        <row r="3355">
          <cell r="A3355" t="str">
            <v>652000</v>
          </cell>
          <cell r="B3355">
            <v>65</v>
          </cell>
          <cell r="C3355">
            <v>200</v>
          </cell>
          <cell r="D3355">
            <v>0</v>
          </cell>
          <cell r="E3355" t="str">
            <v>.           .</v>
          </cell>
          <cell r="F3355" t="str">
            <v>.</v>
          </cell>
        </row>
        <row r="3356">
          <cell r="A3356" t="str">
            <v>652000      200</v>
          </cell>
          <cell r="B3356">
            <v>65</v>
          </cell>
          <cell r="C3356">
            <v>200</v>
          </cell>
          <cell r="D3356" t="str">
            <v>0      200</v>
          </cell>
          <cell r="E3356" t="str">
            <v>0        4493</v>
          </cell>
          <cell r="F3356">
            <v>4874.8999999999996</v>
          </cell>
        </row>
        <row r="3357">
          <cell r="A3357" t="str">
            <v>652000      200</v>
          </cell>
          <cell r="B3357">
            <v>65</v>
          </cell>
          <cell r="C3357">
            <v>200</v>
          </cell>
          <cell r="D3357" t="str">
            <v>0      200</v>
          </cell>
          <cell r="E3357" t="str">
            <v>1       38254</v>
          </cell>
          <cell r="F3357">
            <v>41046.54</v>
          </cell>
        </row>
        <row r="3358">
          <cell r="A3358" t="str">
            <v>6520002002</v>
          </cell>
          <cell r="B3358">
            <v>65</v>
          </cell>
          <cell r="C3358">
            <v>2000</v>
          </cell>
          <cell r="D3358">
            <v>2002</v>
          </cell>
          <cell r="E3358">
            <v>12387</v>
          </cell>
          <cell r="F3358">
            <v>12585.19</v>
          </cell>
        </row>
        <row r="3359">
          <cell r="A3359" t="str">
            <v>652001.</v>
          </cell>
          <cell r="B3359">
            <v>65</v>
          </cell>
          <cell r="C3359">
            <v>2001</v>
          </cell>
          <cell r="D3359" t="str">
            <v>.</v>
          </cell>
          <cell r="E3359" t="str">
            <v>.</v>
          </cell>
          <cell r="F3359" t="str">
            <v>.</v>
          </cell>
        </row>
        <row r="3360">
          <cell r="A3360" t="str">
            <v>6520012001</v>
          </cell>
          <cell r="B3360">
            <v>65</v>
          </cell>
          <cell r="C3360">
            <v>2001</v>
          </cell>
          <cell r="D3360">
            <v>2001</v>
          </cell>
          <cell r="E3360">
            <v>9014</v>
          </cell>
          <cell r="F3360">
            <v>9672.02</v>
          </cell>
        </row>
        <row r="3361">
          <cell r="A3361" t="str">
            <v>6520012002</v>
          </cell>
          <cell r="B3361">
            <v>65</v>
          </cell>
          <cell r="C3361">
            <v>2001</v>
          </cell>
          <cell r="D3361">
            <v>2002</v>
          </cell>
          <cell r="E3361">
            <v>11263</v>
          </cell>
          <cell r="F3361">
            <v>11443.21</v>
          </cell>
        </row>
        <row r="3362">
          <cell r="A3362" t="str">
            <v>652002.</v>
          </cell>
          <cell r="B3362">
            <v>65</v>
          </cell>
          <cell r="C3362">
            <v>2002</v>
          </cell>
          <cell r="D3362" t="str">
            <v>.</v>
          </cell>
          <cell r="E3362" t="str">
            <v>.</v>
          </cell>
          <cell r="F3362" t="str">
            <v>.</v>
          </cell>
        </row>
        <row r="3363">
          <cell r="A3363" t="str">
            <v>6520022002</v>
          </cell>
          <cell r="B3363">
            <v>65</v>
          </cell>
          <cell r="C3363">
            <v>2002</v>
          </cell>
          <cell r="D3363">
            <v>2002</v>
          </cell>
          <cell r="E3363">
            <v>3915</v>
          </cell>
          <cell r="F3363">
            <v>3977.64</v>
          </cell>
        </row>
        <row r="3364">
          <cell r="A3364" t="str">
            <v>6919961998</v>
          </cell>
          <cell r="B3364">
            <v>69</v>
          </cell>
          <cell r="C3364">
            <v>1996</v>
          </cell>
          <cell r="D3364">
            <v>1998</v>
          </cell>
          <cell r="E3364">
            <v>938</v>
          </cell>
          <cell r="F3364">
            <v>1082.45</v>
          </cell>
        </row>
        <row r="3365">
          <cell r="A3365" t="str">
            <v>7019952000</v>
          </cell>
          <cell r="B3365">
            <v>70</v>
          </cell>
          <cell r="C3365">
            <v>1995</v>
          </cell>
          <cell r="D3365">
            <v>2000</v>
          </cell>
          <cell r="E3365">
            <v>146</v>
          </cell>
          <cell r="F3365">
            <v>158.41</v>
          </cell>
        </row>
        <row r="3366">
          <cell r="A3366" t="str">
            <v>7019952001</v>
          </cell>
          <cell r="B3366">
            <v>70</v>
          </cell>
          <cell r="C3366">
            <v>1995</v>
          </cell>
          <cell r="D3366">
            <v>2001</v>
          </cell>
          <cell r="E3366">
            <v>7433</v>
          </cell>
          <cell r="F3366">
            <v>7975.61</v>
          </cell>
        </row>
        <row r="3367">
          <cell r="A3367" t="str">
            <v>7019952002</v>
          </cell>
          <cell r="B3367">
            <v>70</v>
          </cell>
          <cell r="C3367">
            <v>1995</v>
          </cell>
          <cell r="D3367">
            <v>2002</v>
          </cell>
          <cell r="E3367">
            <v>1614</v>
          </cell>
          <cell r="F3367">
            <v>1639.82</v>
          </cell>
        </row>
        <row r="3368">
          <cell r="A3368" t="str">
            <v>7019961997</v>
          </cell>
          <cell r="B3368">
            <v>70</v>
          </cell>
          <cell r="C3368">
            <v>1996</v>
          </cell>
          <cell r="D3368">
            <v>1997</v>
          </cell>
          <cell r="E3368">
            <v>7648</v>
          </cell>
          <cell r="F3368">
            <v>9307.6200000000008</v>
          </cell>
        </row>
        <row r="3369">
          <cell r="A3369" t="str">
            <v>7019961998</v>
          </cell>
          <cell r="B3369">
            <v>70</v>
          </cell>
          <cell r="C3369">
            <v>1996</v>
          </cell>
          <cell r="D3369">
            <v>1998</v>
          </cell>
          <cell r="E3369">
            <v>3431</v>
          </cell>
          <cell r="F3369">
            <v>3959.37</v>
          </cell>
        </row>
        <row r="3370">
          <cell r="A3370" t="str">
            <v>7019961999</v>
          </cell>
          <cell r="B3370">
            <v>70</v>
          </cell>
          <cell r="C3370">
            <v>1996</v>
          </cell>
          <cell r="D3370">
            <v>1999</v>
          </cell>
          <cell r="E3370">
            <v>4046</v>
          </cell>
          <cell r="F3370">
            <v>4438.46</v>
          </cell>
        </row>
        <row r="3371">
          <cell r="A3371" t="str">
            <v>7019962000</v>
          </cell>
          <cell r="B3371">
            <v>70</v>
          </cell>
          <cell r="C3371">
            <v>1996</v>
          </cell>
          <cell r="D3371">
            <v>2000</v>
          </cell>
          <cell r="E3371">
            <v>26300</v>
          </cell>
          <cell r="F3371">
            <v>28535.5</v>
          </cell>
        </row>
        <row r="3372">
          <cell r="A3372" t="str">
            <v>7019962001</v>
          </cell>
          <cell r="B3372">
            <v>70</v>
          </cell>
          <cell r="C3372">
            <v>1996</v>
          </cell>
          <cell r="D3372">
            <v>2001</v>
          </cell>
          <cell r="E3372">
            <v>7608</v>
          </cell>
          <cell r="F3372">
            <v>8163.38</v>
          </cell>
        </row>
        <row r="3373">
          <cell r="A3373" t="str">
            <v>7019962002</v>
          </cell>
          <cell r="B3373">
            <v>70</v>
          </cell>
          <cell r="C3373">
            <v>1996</v>
          </cell>
          <cell r="D3373">
            <v>2002</v>
          </cell>
          <cell r="E3373">
            <v>21872</v>
          </cell>
          <cell r="F3373">
            <v>22221.95</v>
          </cell>
        </row>
        <row r="3374">
          <cell r="A3374" t="str">
            <v>701997.</v>
          </cell>
          <cell r="B3374">
            <v>70</v>
          </cell>
          <cell r="C3374">
            <v>1997</v>
          </cell>
          <cell r="D3374" t="str">
            <v>.</v>
          </cell>
          <cell r="E3374" t="str">
            <v>.</v>
          </cell>
          <cell r="F3374" t="str">
            <v>.</v>
          </cell>
        </row>
        <row r="3375">
          <cell r="A3375" t="str">
            <v>7019971997</v>
          </cell>
          <cell r="B3375">
            <v>70</v>
          </cell>
          <cell r="C3375">
            <v>1997</v>
          </cell>
          <cell r="D3375">
            <v>1997</v>
          </cell>
          <cell r="E3375">
            <v>453</v>
          </cell>
          <cell r="F3375">
            <v>551.29999999999995</v>
          </cell>
        </row>
        <row r="3376">
          <cell r="A3376" t="str">
            <v>7019971998</v>
          </cell>
          <cell r="B3376">
            <v>70</v>
          </cell>
          <cell r="C3376">
            <v>1997</v>
          </cell>
          <cell r="D3376">
            <v>1998</v>
          </cell>
          <cell r="E3376">
            <v>6354</v>
          </cell>
          <cell r="F3376">
            <v>7332.52</v>
          </cell>
        </row>
        <row r="3377">
          <cell r="A3377" t="str">
            <v>7019971999</v>
          </cell>
          <cell r="B3377">
            <v>70</v>
          </cell>
          <cell r="C3377">
            <v>1997</v>
          </cell>
          <cell r="D3377">
            <v>1999</v>
          </cell>
          <cell r="E3377">
            <v>5000</v>
          </cell>
          <cell r="F3377">
            <v>5485</v>
          </cell>
        </row>
        <row r="3378">
          <cell r="A3378" t="str">
            <v>7019972000</v>
          </cell>
          <cell r="B3378">
            <v>70</v>
          </cell>
          <cell r="C3378">
            <v>1997</v>
          </cell>
          <cell r="D3378">
            <v>2000</v>
          </cell>
          <cell r="E3378">
            <v>15262</v>
          </cell>
          <cell r="F3378">
            <v>16559.27</v>
          </cell>
        </row>
        <row r="3379">
          <cell r="A3379" t="str">
            <v>701998.</v>
          </cell>
          <cell r="B3379">
            <v>70</v>
          </cell>
          <cell r="C3379">
            <v>1998</v>
          </cell>
          <cell r="D3379" t="str">
            <v>.</v>
          </cell>
          <cell r="E3379" t="str">
            <v>.</v>
          </cell>
          <cell r="F3379" t="str">
            <v>.</v>
          </cell>
        </row>
        <row r="3380">
          <cell r="A3380" t="str">
            <v>7019981998</v>
          </cell>
          <cell r="B3380">
            <v>70</v>
          </cell>
          <cell r="C3380">
            <v>1998</v>
          </cell>
          <cell r="D3380">
            <v>1998</v>
          </cell>
          <cell r="E3380">
            <v>6000</v>
          </cell>
          <cell r="F3380">
            <v>6924</v>
          </cell>
        </row>
        <row r="3381">
          <cell r="A3381" t="str">
            <v>7019982001</v>
          </cell>
          <cell r="B3381">
            <v>70</v>
          </cell>
          <cell r="C3381">
            <v>1998</v>
          </cell>
          <cell r="D3381">
            <v>2001</v>
          </cell>
          <cell r="E3381">
            <v>1565</v>
          </cell>
          <cell r="F3381">
            <v>1679.25</v>
          </cell>
        </row>
        <row r="3382">
          <cell r="A3382" t="str">
            <v>7019982002</v>
          </cell>
          <cell r="B3382">
            <v>70</v>
          </cell>
          <cell r="C3382">
            <v>1998</v>
          </cell>
          <cell r="D3382">
            <v>2002</v>
          </cell>
          <cell r="E3382">
            <v>26135</v>
          </cell>
          <cell r="F3382">
            <v>26553.16</v>
          </cell>
        </row>
        <row r="3383">
          <cell r="A3383" t="str">
            <v>7019991999</v>
          </cell>
          <cell r="B3383">
            <v>70</v>
          </cell>
          <cell r="C3383">
            <v>1999</v>
          </cell>
          <cell r="D3383">
            <v>1999</v>
          </cell>
          <cell r="E3383">
            <v>1741</v>
          </cell>
          <cell r="F3383">
            <v>1909.88</v>
          </cell>
        </row>
        <row r="3384">
          <cell r="A3384" t="str">
            <v>7019992000</v>
          </cell>
          <cell r="B3384">
            <v>70</v>
          </cell>
          <cell r="C3384">
            <v>1999</v>
          </cell>
          <cell r="D3384">
            <v>2000</v>
          </cell>
          <cell r="E3384">
            <v>13699</v>
          </cell>
          <cell r="F3384">
            <v>14863.41</v>
          </cell>
        </row>
        <row r="3385">
          <cell r="A3385" t="str">
            <v>7019992001</v>
          </cell>
          <cell r="B3385">
            <v>70</v>
          </cell>
          <cell r="C3385">
            <v>1999</v>
          </cell>
          <cell r="D3385">
            <v>2001</v>
          </cell>
          <cell r="E3385">
            <v>22482</v>
          </cell>
          <cell r="F3385">
            <v>24123.19</v>
          </cell>
        </row>
        <row r="3386">
          <cell r="A3386" t="str">
            <v>7019992002</v>
          </cell>
          <cell r="B3386">
            <v>70</v>
          </cell>
          <cell r="C3386">
            <v>1999</v>
          </cell>
          <cell r="D3386">
            <v>2002</v>
          </cell>
          <cell r="E3386">
            <v>27196</v>
          </cell>
          <cell r="F3386">
            <v>27631.14</v>
          </cell>
        </row>
        <row r="3387">
          <cell r="A3387" t="str">
            <v>702000.</v>
          </cell>
          <cell r="B3387">
            <v>70</v>
          </cell>
          <cell r="C3387">
            <v>2000</v>
          </cell>
          <cell r="D3387" t="str">
            <v>.</v>
          </cell>
          <cell r="E3387" t="str">
            <v>.</v>
          </cell>
          <cell r="F3387" t="str">
            <v>.</v>
          </cell>
        </row>
        <row r="3388">
          <cell r="A3388" t="str">
            <v>7020002000</v>
          </cell>
          <cell r="B3388">
            <v>70</v>
          </cell>
          <cell r="C3388">
            <v>2000</v>
          </cell>
          <cell r="D3388">
            <v>2000</v>
          </cell>
          <cell r="E3388">
            <v>4360</v>
          </cell>
          <cell r="F3388">
            <v>4730.6000000000004</v>
          </cell>
        </row>
        <row r="3389">
          <cell r="A3389" t="str">
            <v>7020002001</v>
          </cell>
          <cell r="B3389">
            <v>70</v>
          </cell>
          <cell r="C3389">
            <v>2000</v>
          </cell>
          <cell r="D3389">
            <v>2001</v>
          </cell>
          <cell r="E3389">
            <v>39227</v>
          </cell>
          <cell r="F3389">
            <v>42090.57</v>
          </cell>
        </row>
        <row r="3390">
          <cell r="A3390" t="str">
            <v>7020002002</v>
          </cell>
          <cell r="B3390">
            <v>70</v>
          </cell>
          <cell r="C3390">
            <v>2000</v>
          </cell>
          <cell r="D3390">
            <v>2002</v>
          </cell>
          <cell r="E3390">
            <v>1001</v>
          </cell>
          <cell r="F3390">
            <v>1017.02</v>
          </cell>
        </row>
        <row r="3391">
          <cell r="A3391" t="str">
            <v>702002.</v>
          </cell>
          <cell r="B3391">
            <v>70</v>
          </cell>
          <cell r="C3391">
            <v>2002</v>
          </cell>
          <cell r="D3391" t="str">
            <v>.</v>
          </cell>
          <cell r="E3391" t="str">
            <v>.</v>
          </cell>
          <cell r="F3391" t="str">
            <v>.</v>
          </cell>
        </row>
        <row r="3392">
          <cell r="A3392" t="str">
            <v>7519781979</v>
          </cell>
          <cell r="B3392">
            <v>75</v>
          </cell>
          <cell r="C3392">
            <v>1978</v>
          </cell>
          <cell r="D3392">
            <v>1979</v>
          </cell>
          <cell r="E3392">
            <v>0.67</v>
          </cell>
          <cell r="F3392">
            <v>2731.49</v>
          </cell>
        </row>
        <row r="3393">
          <cell r="A3393" t="str">
            <v>7519921998</v>
          </cell>
          <cell r="B3393">
            <v>75</v>
          </cell>
          <cell r="C3393">
            <v>1992</v>
          </cell>
          <cell r="D3393">
            <v>1998</v>
          </cell>
          <cell r="E3393">
            <v>2067</v>
          </cell>
          <cell r="F3393">
            <v>2385.3200000000002</v>
          </cell>
        </row>
        <row r="3394">
          <cell r="A3394" t="str">
            <v>7519922000</v>
          </cell>
          <cell r="B3394">
            <v>75</v>
          </cell>
          <cell r="C3394">
            <v>1992</v>
          </cell>
          <cell r="D3394">
            <v>2000</v>
          </cell>
          <cell r="E3394">
            <v>2925</v>
          </cell>
          <cell r="F3394">
            <v>3173.63</v>
          </cell>
        </row>
        <row r="3395">
          <cell r="A3395" t="str">
            <v>7519922001</v>
          </cell>
          <cell r="B3395">
            <v>75</v>
          </cell>
          <cell r="C3395">
            <v>1992</v>
          </cell>
          <cell r="D3395">
            <v>2001</v>
          </cell>
          <cell r="E3395">
            <v>2394</v>
          </cell>
          <cell r="F3395">
            <v>2568.7600000000002</v>
          </cell>
        </row>
        <row r="3396">
          <cell r="A3396" t="str">
            <v>7519922002</v>
          </cell>
          <cell r="B3396">
            <v>75</v>
          </cell>
          <cell r="C3396">
            <v>1992</v>
          </cell>
          <cell r="D3396">
            <v>2002</v>
          </cell>
          <cell r="E3396">
            <v>21905</v>
          </cell>
          <cell r="F3396">
            <v>22255.48</v>
          </cell>
        </row>
        <row r="3397">
          <cell r="A3397" t="str">
            <v>751993.</v>
          </cell>
          <cell r="B3397">
            <v>75</v>
          </cell>
          <cell r="C3397">
            <v>1993</v>
          </cell>
          <cell r="D3397" t="str">
            <v>.</v>
          </cell>
          <cell r="E3397" t="str">
            <v>.</v>
          </cell>
          <cell r="F3397" t="str">
            <v>.</v>
          </cell>
        </row>
        <row r="3398">
          <cell r="A3398" t="str">
            <v>751994.</v>
          </cell>
          <cell r="B3398">
            <v>75</v>
          </cell>
          <cell r="C3398">
            <v>1994</v>
          </cell>
          <cell r="D3398" t="str">
            <v>.</v>
          </cell>
          <cell r="E3398" t="str">
            <v>.</v>
          </cell>
          <cell r="F3398" t="str">
            <v>.</v>
          </cell>
        </row>
        <row r="3399">
          <cell r="A3399" t="str">
            <v>7519941997</v>
          </cell>
          <cell r="B3399">
            <v>75</v>
          </cell>
          <cell r="C3399">
            <v>1994</v>
          </cell>
          <cell r="D3399">
            <v>1997</v>
          </cell>
          <cell r="E3399">
            <v>1931</v>
          </cell>
          <cell r="F3399">
            <v>2350.0300000000002</v>
          </cell>
        </row>
        <row r="3400">
          <cell r="A3400" t="str">
            <v>7519941998</v>
          </cell>
          <cell r="B3400">
            <v>75</v>
          </cell>
          <cell r="C3400">
            <v>1994</v>
          </cell>
          <cell r="D3400">
            <v>1998</v>
          </cell>
          <cell r="E3400">
            <v>67860</v>
          </cell>
          <cell r="F3400">
            <v>78310.44</v>
          </cell>
        </row>
        <row r="3401">
          <cell r="A3401" t="str">
            <v>7519941999</v>
          </cell>
          <cell r="B3401">
            <v>75</v>
          </cell>
          <cell r="C3401">
            <v>1994</v>
          </cell>
          <cell r="D3401">
            <v>1999</v>
          </cell>
          <cell r="E3401">
            <v>79362</v>
          </cell>
          <cell r="F3401">
            <v>87060.11</v>
          </cell>
        </row>
        <row r="3402">
          <cell r="A3402" t="str">
            <v>7519942001</v>
          </cell>
          <cell r="B3402">
            <v>75</v>
          </cell>
          <cell r="C3402">
            <v>1994</v>
          </cell>
          <cell r="D3402">
            <v>2001</v>
          </cell>
          <cell r="E3402">
            <v>5736</v>
          </cell>
          <cell r="F3402">
            <v>6154.73</v>
          </cell>
        </row>
        <row r="3403">
          <cell r="A3403" t="str">
            <v>7519942002</v>
          </cell>
          <cell r="B3403">
            <v>75</v>
          </cell>
          <cell r="C3403">
            <v>1994</v>
          </cell>
          <cell r="D3403">
            <v>2002</v>
          </cell>
          <cell r="E3403">
            <v>12644</v>
          </cell>
          <cell r="F3403">
            <v>12846.3</v>
          </cell>
        </row>
        <row r="3404">
          <cell r="A3404" t="str">
            <v>7519951998</v>
          </cell>
          <cell r="B3404">
            <v>75</v>
          </cell>
          <cell r="C3404">
            <v>1995</v>
          </cell>
          <cell r="D3404">
            <v>1998</v>
          </cell>
          <cell r="E3404">
            <v>2818</v>
          </cell>
          <cell r="F3404">
            <v>3251.97</v>
          </cell>
        </row>
        <row r="3405">
          <cell r="A3405" t="str">
            <v>7519951999</v>
          </cell>
          <cell r="B3405">
            <v>75</v>
          </cell>
          <cell r="C3405">
            <v>1995</v>
          </cell>
          <cell r="D3405">
            <v>1999</v>
          </cell>
          <cell r="E3405">
            <v>2136</v>
          </cell>
          <cell r="F3405">
            <v>2343.19</v>
          </cell>
        </row>
        <row r="3406">
          <cell r="A3406" t="str">
            <v>7519952000</v>
          </cell>
          <cell r="B3406">
            <v>75</v>
          </cell>
          <cell r="C3406">
            <v>1995</v>
          </cell>
          <cell r="D3406">
            <v>2000</v>
          </cell>
          <cell r="E3406">
            <v>6172</v>
          </cell>
          <cell r="F3406">
            <v>6696.62</v>
          </cell>
        </row>
        <row r="3407">
          <cell r="A3407" t="str">
            <v>7519952001</v>
          </cell>
          <cell r="B3407">
            <v>75</v>
          </cell>
          <cell r="C3407">
            <v>1995</v>
          </cell>
          <cell r="D3407">
            <v>2001</v>
          </cell>
          <cell r="E3407">
            <v>17041</v>
          </cell>
          <cell r="F3407">
            <v>18284.990000000002</v>
          </cell>
        </row>
        <row r="3408">
          <cell r="A3408" t="str">
            <v>7519952002</v>
          </cell>
          <cell r="B3408">
            <v>75</v>
          </cell>
          <cell r="C3408">
            <v>1995</v>
          </cell>
          <cell r="D3408">
            <v>2002</v>
          </cell>
          <cell r="E3408">
            <v>23187</v>
          </cell>
          <cell r="F3408">
            <v>23557.99</v>
          </cell>
        </row>
        <row r="3409">
          <cell r="A3409" t="str">
            <v>751996.</v>
          </cell>
          <cell r="B3409">
            <v>75</v>
          </cell>
          <cell r="C3409">
            <v>1996</v>
          </cell>
          <cell r="D3409" t="str">
            <v>.</v>
          </cell>
          <cell r="E3409" t="str">
            <v>.</v>
          </cell>
          <cell r="F3409" t="str">
            <v>.</v>
          </cell>
        </row>
        <row r="3410">
          <cell r="A3410" t="str">
            <v>7519961997</v>
          </cell>
          <cell r="B3410">
            <v>75</v>
          </cell>
          <cell r="C3410">
            <v>1996</v>
          </cell>
          <cell r="D3410">
            <v>1997</v>
          </cell>
          <cell r="E3410">
            <v>702</v>
          </cell>
          <cell r="F3410">
            <v>854.33</v>
          </cell>
        </row>
        <row r="3411">
          <cell r="A3411" t="str">
            <v>7519961998</v>
          </cell>
          <cell r="B3411">
            <v>75</v>
          </cell>
          <cell r="C3411">
            <v>1996</v>
          </cell>
          <cell r="D3411">
            <v>1998</v>
          </cell>
          <cell r="E3411">
            <v>34146</v>
          </cell>
          <cell r="F3411">
            <v>39404.480000000003</v>
          </cell>
        </row>
        <row r="3412">
          <cell r="A3412" t="str">
            <v>7519961999</v>
          </cell>
          <cell r="B3412">
            <v>75</v>
          </cell>
          <cell r="C3412">
            <v>1996</v>
          </cell>
          <cell r="D3412">
            <v>1999</v>
          </cell>
          <cell r="E3412">
            <v>31068</v>
          </cell>
          <cell r="F3412">
            <v>34081.599999999999</v>
          </cell>
        </row>
        <row r="3413">
          <cell r="A3413" t="str">
            <v>7519962000</v>
          </cell>
          <cell r="B3413">
            <v>75</v>
          </cell>
          <cell r="C3413">
            <v>1996</v>
          </cell>
          <cell r="D3413">
            <v>2000</v>
          </cell>
          <cell r="E3413">
            <v>201340</v>
          </cell>
          <cell r="F3413">
            <v>218453.9</v>
          </cell>
        </row>
        <row r="3414">
          <cell r="A3414" t="str">
            <v>7519962001</v>
          </cell>
          <cell r="B3414">
            <v>75</v>
          </cell>
          <cell r="C3414">
            <v>1996</v>
          </cell>
          <cell r="D3414">
            <v>2001</v>
          </cell>
          <cell r="E3414">
            <v>133298</v>
          </cell>
          <cell r="F3414">
            <v>143028.75</v>
          </cell>
        </row>
        <row r="3415">
          <cell r="A3415" t="str">
            <v>7519962002</v>
          </cell>
          <cell r="B3415">
            <v>75</v>
          </cell>
          <cell r="C3415">
            <v>1996</v>
          </cell>
          <cell r="D3415">
            <v>2002</v>
          </cell>
          <cell r="E3415">
            <v>453843</v>
          </cell>
          <cell r="F3415">
            <v>461104.49</v>
          </cell>
        </row>
        <row r="3416">
          <cell r="A3416" t="str">
            <v>751997.</v>
          </cell>
          <cell r="B3416">
            <v>75</v>
          </cell>
          <cell r="C3416">
            <v>1997</v>
          </cell>
          <cell r="D3416" t="str">
            <v>.</v>
          </cell>
          <cell r="E3416" t="str">
            <v>.</v>
          </cell>
          <cell r="F3416" t="str">
            <v>.</v>
          </cell>
        </row>
        <row r="3417">
          <cell r="A3417" t="str">
            <v>7519971998</v>
          </cell>
          <cell r="B3417">
            <v>75</v>
          </cell>
          <cell r="C3417">
            <v>1997</v>
          </cell>
          <cell r="D3417">
            <v>1998</v>
          </cell>
          <cell r="E3417">
            <v>30717</v>
          </cell>
          <cell r="F3417">
            <v>35447.42</v>
          </cell>
        </row>
        <row r="3418">
          <cell r="A3418" t="str">
            <v>7519971999</v>
          </cell>
          <cell r="B3418">
            <v>75</v>
          </cell>
          <cell r="C3418">
            <v>1997</v>
          </cell>
          <cell r="D3418">
            <v>1999</v>
          </cell>
          <cell r="E3418">
            <v>131110</v>
          </cell>
          <cell r="F3418">
            <v>143827.67000000001</v>
          </cell>
        </row>
        <row r="3419">
          <cell r="A3419" t="str">
            <v>7519972000</v>
          </cell>
          <cell r="B3419">
            <v>75</v>
          </cell>
          <cell r="C3419">
            <v>1997</v>
          </cell>
          <cell r="D3419">
            <v>2000</v>
          </cell>
          <cell r="E3419">
            <v>67084</v>
          </cell>
          <cell r="F3419">
            <v>72786.14</v>
          </cell>
        </row>
        <row r="3420">
          <cell r="A3420" t="str">
            <v>7519972001</v>
          </cell>
          <cell r="B3420">
            <v>75</v>
          </cell>
          <cell r="C3420">
            <v>1997</v>
          </cell>
          <cell r="D3420">
            <v>2001</v>
          </cell>
          <cell r="E3420">
            <v>22499</v>
          </cell>
          <cell r="F3420">
            <v>24141.43</v>
          </cell>
        </row>
        <row r="3421">
          <cell r="A3421" t="str">
            <v>7519972002</v>
          </cell>
          <cell r="B3421">
            <v>75</v>
          </cell>
          <cell r="C3421">
            <v>1997</v>
          </cell>
          <cell r="D3421">
            <v>2002</v>
          </cell>
          <cell r="E3421">
            <v>174056</v>
          </cell>
          <cell r="F3421">
            <v>176840.9</v>
          </cell>
        </row>
        <row r="3422">
          <cell r="A3422" t="str">
            <v>751998.</v>
          </cell>
          <cell r="B3422">
            <v>75</v>
          </cell>
          <cell r="C3422">
            <v>1998</v>
          </cell>
          <cell r="D3422" t="str">
            <v>.</v>
          </cell>
          <cell r="E3422" t="str">
            <v>.</v>
          </cell>
          <cell r="F3422" t="str">
            <v>.</v>
          </cell>
        </row>
        <row r="3423">
          <cell r="A3423" t="str">
            <v>7519981998</v>
          </cell>
          <cell r="B3423">
            <v>75</v>
          </cell>
          <cell r="C3423">
            <v>1998</v>
          </cell>
          <cell r="D3423">
            <v>1998</v>
          </cell>
          <cell r="E3423">
            <v>22793</v>
          </cell>
          <cell r="F3423">
            <v>26303.119999999999</v>
          </cell>
        </row>
        <row r="3424">
          <cell r="A3424" t="str">
            <v>7519981999</v>
          </cell>
          <cell r="B3424">
            <v>75</v>
          </cell>
          <cell r="C3424">
            <v>1998</v>
          </cell>
          <cell r="D3424">
            <v>1999</v>
          </cell>
          <cell r="E3424">
            <v>193280</v>
          </cell>
          <cell r="F3424">
            <v>212028.16</v>
          </cell>
        </row>
        <row r="3425">
          <cell r="A3425" t="str">
            <v>7519982000</v>
          </cell>
          <cell r="B3425">
            <v>75</v>
          </cell>
          <cell r="C3425">
            <v>1998</v>
          </cell>
          <cell r="D3425">
            <v>2000</v>
          </cell>
          <cell r="E3425">
            <v>439279</v>
          </cell>
          <cell r="F3425">
            <v>476617.71</v>
          </cell>
        </row>
        <row r="3426">
          <cell r="A3426" t="str">
            <v>7519982001</v>
          </cell>
          <cell r="B3426">
            <v>75</v>
          </cell>
          <cell r="C3426">
            <v>1998</v>
          </cell>
          <cell r="D3426">
            <v>2001</v>
          </cell>
          <cell r="E3426">
            <v>221520</v>
          </cell>
          <cell r="F3426">
            <v>237690.96</v>
          </cell>
        </row>
        <row r="3427">
          <cell r="A3427" t="str">
            <v>7519982002</v>
          </cell>
          <cell r="B3427">
            <v>75</v>
          </cell>
          <cell r="C3427">
            <v>1998</v>
          </cell>
          <cell r="D3427">
            <v>2002</v>
          </cell>
          <cell r="E3427">
            <v>232403</v>
          </cell>
          <cell r="F3427">
            <v>236121.45</v>
          </cell>
        </row>
        <row r="3428">
          <cell r="A3428" t="str">
            <v>751999.</v>
          </cell>
          <cell r="B3428">
            <v>75</v>
          </cell>
          <cell r="C3428">
            <v>1999</v>
          </cell>
          <cell r="D3428" t="str">
            <v>.</v>
          </cell>
          <cell r="E3428" t="str">
            <v>.</v>
          </cell>
          <cell r="F3428" t="str">
            <v>.</v>
          </cell>
        </row>
        <row r="3429">
          <cell r="A3429" t="str">
            <v>7519991999</v>
          </cell>
          <cell r="B3429">
            <v>75</v>
          </cell>
          <cell r="C3429">
            <v>1999</v>
          </cell>
          <cell r="D3429">
            <v>1999</v>
          </cell>
          <cell r="E3429">
            <v>1067</v>
          </cell>
          <cell r="F3429">
            <v>1170.5</v>
          </cell>
        </row>
        <row r="3430">
          <cell r="A3430" t="str">
            <v>7519992000</v>
          </cell>
          <cell r="B3430">
            <v>75</v>
          </cell>
          <cell r="C3430">
            <v>1999</v>
          </cell>
          <cell r="D3430">
            <v>2000</v>
          </cell>
          <cell r="E3430">
            <v>31257</v>
          </cell>
          <cell r="F3430">
            <v>33913.839999999997</v>
          </cell>
        </row>
        <row r="3431">
          <cell r="A3431" t="str">
            <v>7519992001</v>
          </cell>
          <cell r="B3431">
            <v>75</v>
          </cell>
          <cell r="C3431">
            <v>1999</v>
          </cell>
          <cell r="D3431">
            <v>2001</v>
          </cell>
          <cell r="E3431">
            <v>223192</v>
          </cell>
          <cell r="F3431">
            <v>239485.02</v>
          </cell>
        </row>
        <row r="3432">
          <cell r="A3432" t="str">
            <v>7519992002</v>
          </cell>
          <cell r="B3432">
            <v>75</v>
          </cell>
          <cell r="C3432">
            <v>1999</v>
          </cell>
          <cell r="D3432">
            <v>2002</v>
          </cell>
          <cell r="E3432">
            <v>549657</v>
          </cell>
          <cell r="F3432">
            <v>558451.51</v>
          </cell>
        </row>
        <row r="3433">
          <cell r="A3433" t="str">
            <v>752000.</v>
          </cell>
          <cell r="B3433">
            <v>75</v>
          </cell>
          <cell r="C3433">
            <v>2000</v>
          </cell>
          <cell r="D3433" t="str">
            <v>.</v>
          </cell>
          <cell r="E3433" t="str">
            <v>.</v>
          </cell>
          <cell r="F3433" t="str">
            <v>.</v>
          </cell>
        </row>
        <row r="3434">
          <cell r="A3434" t="str">
            <v>7520002000</v>
          </cell>
          <cell r="B3434">
            <v>75</v>
          </cell>
          <cell r="C3434">
            <v>2000</v>
          </cell>
          <cell r="D3434">
            <v>2000</v>
          </cell>
          <cell r="E3434">
            <v>7901</v>
          </cell>
          <cell r="F3434">
            <v>8572.58</v>
          </cell>
        </row>
        <row r="3435">
          <cell r="A3435" t="str">
            <v>7520002001</v>
          </cell>
          <cell r="B3435">
            <v>75</v>
          </cell>
          <cell r="C3435">
            <v>2000</v>
          </cell>
          <cell r="D3435">
            <v>2001</v>
          </cell>
          <cell r="E3435">
            <v>391432</v>
          </cell>
          <cell r="F3435">
            <v>420006.54</v>
          </cell>
        </row>
        <row r="3436">
          <cell r="A3436" t="str">
            <v>7520002002</v>
          </cell>
          <cell r="B3436">
            <v>75</v>
          </cell>
          <cell r="C3436">
            <v>2000</v>
          </cell>
          <cell r="D3436">
            <v>2002</v>
          </cell>
          <cell r="E3436">
            <v>509927</v>
          </cell>
          <cell r="F3436">
            <v>518085.83</v>
          </cell>
        </row>
        <row r="3437">
          <cell r="A3437" t="str">
            <v>752001.</v>
          </cell>
          <cell r="B3437">
            <v>75</v>
          </cell>
          <cell r="C3437">
            <v>2001</v>
          </cell>
          <cell r="D3437" t="str">
            <v>.</v>
          </cell>
          <cell r="E3437" t="str">
            <v>.</v>
          </cell>
          <cell r="F3437" t="str">
            <v>.</v>
          </cell>
        </row>
        <row r="3438">
          <cell r="A3438" t="str">
            <v>7520012001</v>
          </cell>
          <cell r="B3438">
            <v>75</v>
          </cell>
          <cell r="C3438">
            <v>2001</v>
          </cell>
          <cell r="D3438">
            <v>2001</v>
          </cell>
          <cell r="E3438">
            <v>69232</v>
          </cell>
          <cell r="F3438">
            <v>74285.94</v>
          </cell>
        </row>
        <row r="3439">
          <cell r="A3439" t="str">
            <v>7520012002</v>
          </cell>
          <cell r="B3439">
            <v>75</v>
          </cell>
          <cell r="C3439">
            <v>2001</v>
          </cell>
          <cell r="D3439">
            <v>2002</v>
          </cell>
          <cell r="E3439">
            <v>340183</v>
          </cell>
          <cell r="F3439">
            <v>345625.93</v>
          </cell>
        </row>
        <row r="3440">
          <cell r="A3440" t="str">
            <v>752002.</v>
          </cell>
          <cell r="B3440">
            <v>75</v>
          </cell>
          <cell r="C3440">
            <v>2002</v>
          </cell>
          <cell r="D3440" t="str">
            <v>.</v>
          </cell>
          <cell r="E3440" t="str">
            <v>.</v>
          </cell>
          <cell r="F3440" t="str">
            <v>.</v>
          </cell>
        </row>
        <row r="3441">
          <cell r="A3441" t="str">
            <v>7520022002</v>
          </cell>
          <cell r="B3441">
            <v>75</v>
          </cell>
          <cell r="C3441">
            <v>2002</v>
          </cell>
          <cell r="D3441">
            <v>2002</v>
          </cell>
          <cell r="E3441">
            <v>68044</v>
          </cell>
          <cell r="F3441">
            <v>69132.7</v>
          </cell>
        </row>
        <row r="3442">
          <cell r="A3442" t="str">
            <v>781978.</v>
          </cell>
          <cell r="B3442">
            <v>78</v>
          </cell>
          <cell r="C3442">
            <v>1978</v>
          </cell>
          <cell r="D3442" t="str">
            <v>.</v>
          </cell>
          <cell r="E3442" t="str">
            <v>.</v>
          </cell>
          <cell r="F3442" t="str">
            <v>.</v>
          </cell>
        </row>
        <row r="3443">
          <cell r="A3443" t="str">
            <v>7819861988</v>
          </cell>
          <cell r="B3443">
            <v>78</v>
          </cell>
          <cell r="C3443">
            <v>1986</v>
          </cell>
          <cell r="D3443">
            <v>1988</v>
          </cell>
          <cell r="E3443">
            <v>4843</v>
          </cell>
          <cell r="F3443">
            <v>18398.560000000001</v>
          </cell>
        </row>
        <row r="3444">
          <cell r="A3444" t="str">
            <v>7819871988</v>
          </cell>
          <cell r="B3444">
            <v>78</v>
          </cell>
          <cell r="C3444">
            <v>1987</v>
          </cell>
          <cell r="D3444">
            <v>1988</v>
          </cell>
          <cell r="E3444">
            <v>3541</v>
          </cell>
          <cell r="F3444">
            <v>13452.26</v>
          </cell>
        </row>
        <row r="3445">
          <cell r="A3445" t="str">
            <v>7819871989</v>
          </cell>
          <cell r="B3445">
            <v>78</v>
          </cell>
          <cell r="C3445">
            <v>1987</v>
          </cell>
          <cell r="D3445">
            <v>1989</v>
          </cell>
          <cell r="E3445">
            <v>460</v>
          </cell>
          <cell r="F3445">
            <v>1454.06</v>
          </cell>
        </row>
        <row r="3446">
          <cell r="A3446" t="str">
            <v>7819871990</v>
          </cell>
          <cell r="B3446">
            <v>78</v>
          </cell>
          <cell r="C3446">
            <v>1987</v>
          </cell>
          <cell r="D3446">
            <v>1990</v>
          </cell>
          <cell r="E3446">
            <v>21463</v>
          </cell>
          <cell r="F3446">
            <v>57907.17</v>
          </cell>
        </row>
        <row r="3447">
          <cell r="A3447" t="str">
            <v>781988.</v>
          </cell>
          <cell r="B3447">
            <v>78</v>
          </cell>
          <cell r="C3447">
            <v>1988</v>
          </cell>
          <cell r="D3447" t="str">
            <v>.</v>
          </cell>
          <cell r="E3447" t="str">
            <v>.</v>
          </cell>
          <cell r="F3447" t="str">
            <v>.</v>
          </cell>
        </row>
        <row r="3448">
          <cell r="A3448" t="str">
            <v>7819881991</v>
          </cell>
          <cell r="B3448">
            <v>78</v>
          </cell>
          <cell r="C3448">
            <v>1988</v>
          </cell>
          <cell r="D3448">
            <v>1991</v>
          </cell>
          <cell r="E3448">
            <v>16296</v>
          </cell>
          <cell r="F3448">
            <v>36943.03</v>
          </cell>
        </row>
        <row r="3449">
          <cell r="A3449" t="str">
            <v>7819941995</v>
          </cell>
          <cell r="B3449">
            <v>78</v>
          </cell>
          <cell r="C3449">
            <v>1994</v>
          </cell>
          <cell r="D3449">
            <v>1995</v>
          </cell>
          <cell r="E3449">
            <v>552</v>
          </cell>
          <cell r="F3449">
            <v>815.3</v>
          </cell>
        </row>
        <row r="3450">
          <cell r="A3450" t="str">
            <v>7819971998</v>
          </cell>
          <cell r="B3450">
            <v>78</v>
          </cell>
          <cell r="C3450">
            <v>1997</v>
          </cell>
          <cell r="D3450">
            <v>1998</v>
          </cell>
          <cell r="E3450">
            <v>382</v>
          </cell>
          <cell r="F3450">
            <v>440.83</v>
          </cell>
        </row>
        <row r="3451">
          <cell r="A3451" t="str">
            <v>7819971999</v>
          </cell>
          <cell r="B3451">
            <v>78</v>
          </cell>
          <cell r="C3451">
            <v>1997</v>
          </cell>
          <cell r="D3451">
            <v>1999</v>
          </cell>
          <cell r="E3451">
            <v>372</v>
          </cell>
          <cell r="F3451">
            <v>408.08</v>
          </cell>
        </row>
        <row r="3452">
          <cell r="A3452" t="str">
            <v>782000.</v>
          </cell>
          <cell r="B3452">
            <v>78</v>
          </cell>
          <cell r="C3452">
            <v>2000</v>
          </cell>
          <cell r="D3452" t="str">
            <v>.</v>
          </cell>
          <cell r="E3452" t="str">
            <v>.</v>
          </cell>
          <cell r="F3452" t="str">
            <v>.</v>
          </cell>
        </row>
        <row r="3453">
          <cell r="A3453" t="str">
            <v>782002.</v>
          </cell>
          <cell r="B3453">
            <v>78</v>
          </cell>
          <cell r="C3453">
            <v>2002</v>
          </cell>
          <cell r="D3453" t="str">
            <v>.</v>
          </cell>
          <cell r="E3453" t="str">
            <v>.</v>
          </cell>
          <cell r="F3453" t="str">
            <v>.</v>
          </cell>
        </row>
        <row r="3454">
          <cell r="A3454" t="str">
            <v>7820022002</v>
          </cell>
          <cell r="B3454">
            <v>78</v>
          </cell>
          <cell r="C3454">
            <v>2002</v>
          </cell>
          <cell r="D3454">
            <v>2002</v>
          </cell>
          <cell r="E3454">
            <v>15080</v>
          </cell>
          <cell r="F3454">
            <v>15321.28</v>
          </cell>
        </row>
        <row r="3455">
          <cell r="A3455" t="str">
            <v>881977.</v>
          </cell>
          <cell r="B3455">
            <v>88</v>
          </cell>
          <cell r="C3455">
            <v>1977</v>
          </cell>
          <cell r="D3455" t="str">
            <v>.</v>
          </cell>
          <cell r="E3455" t="str">
            <v>.</v>
          </cell>
          <cell r="F3455" t="str">
            <v>.</v>
          </cell>
        </row>
        <row r="3456">
          <cell r="A3456" t="str">
            <v>8819771976</v>
          </cell>
          <cell r="B3456">
            <v>88</v>
          </cell>
          <cell r="C3456">
            <v>1977</v>
          </cell>
          <cell r="D3456">
            <v>1976</v>
          </cell>
          <cell r="E3456">
            <v>4.75</v>
          </cell>
          <cell r="F3456">
            <v>4.75</v>
          </cell>
        </row>
        <row r="3457">
          <cell r="A3457" t="str">
            <v>8819771977</v>
          </cell>
          <cell r="B3457">
            <v>88</v>
          </cell>
          <cell r="C3457">
            <v>1977</v>
          </cell>
          <cell r="D3457">
            <v>1977</v>
          </cell>
          <cell r="E3457">
            <v>206.06</v>
          </cell>
          <cell r="F3457">
            <v>2255599.52</v>
          </cell>
        </row>
        <row r="3458">
          <cell r="A3458" t="str">
            <v>8819771978</v>
          </cell>
          <cell r="B3458">
            <v>88</v>
          </cell>
          <cell r="C3458">
            <v>1977</v>
          </cell>
          <cell r="D3458">
            <v>1978</v>
          </cell>
          <cell r="E3458">
            <v>1017.65</v>
          </cell>
          <cell r="F3458">
            <v>7397041.4000000004</v>
          </cell>
        </row>
        <row r="3459">
          <cell r="A3459" t="str">
            <v>8819771979</v>
          </cell>
          <cell r="B3459">
            <v>88</v>
          </cell>
          <cell r="C3459">
            <v>1977</v>
          </cell>
          <cell r="D3459">
            <v>1979</v>
          </cell>
          <cell r="E3459">
            <v>2296.44</v>
          </cell>
          <cell r="F3459">
            <v>9362252.9000000004</v>
          </cell>
        </row>
        <row r="3460">
          <cell r="A3460" t="str">
            <v>8819771980</v>
          </cell>
          <cell r="B3460">
            <v>88</v>
          </cell>
          <cell r="C3460">
            <v>1977</v>
          </cell>
          <cell r="D3460">
            <v>1980</v>
          </cell>
          <cell r="E3460">
            <v>6213.07</v>
          </cell>
          <cell r="F3460">
            <v>10964409.66</v>
          </cell>
        </row>
        <row r="3461">
          <cell r="A3461" t="str">
            <v>8819771981</v>
          </cell>
          <cell r="B3461">
            <v>88</v>
          </cell>
          <cell r="C3461">
            <v>1977</v>
          </cell>
          <cell r="D3461">
            <v>1981</v>
          </cell>
          <cell r="E3461">
            <v>9513.41</v>
          </cell>
          <cell r="F3461">
            <v>7743830.1200000001</v>
          </cell>
        </row>
        <row r="3462">
          <cell r="A3462" t="str">
            <v>8819771982</v>
          </cell>
          <cell r="B3462">
            <v>88</v>
          </cell>
          <cell r="C3462">
            <v>1977</v>
          </cell>
          <cell r="D3462">
            <v>1982</v>
          </cell>
          <cell r="E3462">
            <v>10048.4</v>
          </cell>
          <cell r="F3462">
            <v>3712110.07</v>
          </cell>
        </row>
        <row r="3463">
          <cell r="A3463" t="str">
            <v>8819771983</v>
          </cell>
          <cell r="B3463">
            <v>88</v>
          </cell>
          <cell r="C3463">
            <v>1977</v>
          </cell>
          <cell r="D3463">
            <v>1983</v>
          </cell>
          <cell r="E3463">
            <v>22118.75</v>
          </cell>
          <cell r="F3463">
            <v>3326261.86</v>
          </cell>
        </row>
        <row r="3464">
          <cell r="A3464" t="str">
            <v>8819771984</v>
          </cell>
          <cell r="B3464">
            <v>88</v>
          </cell>
          <cell r="C3464">
            <v>1977</v>
          </cell>
          <cell r="D3464">
            <v>1984</v>
          </cell>
          <cell r="E3464">
            <v>60006.12</v>
          </cell>
          <cell r="F3464">
            <v>1904474.24</v>
          </cell>
        </row>
        <row r="3465">
          <cell r="A3465" t="str">
            <v>8819771985</v>
          </cell>
          <cell r="B3465">
            <v>88</v>
          </cell>
          <cell r="C3465">
            <v>1977</v>
          </cell>
          <cell r="D3465">
            <v>1985</v>
          </cell>
          <cell r="E3465">
            <v>90118.61</v>
          </cell>
          <cell r="F3465">
            <v>706800.26</v>
          </cell>
        </row>
        <row r="3466">
          <cell r="A3466" t="str">
            <v>8819771986</v>
          </cell>
          <cell r="B3466">
            <v>88</v>
          </cell>
          <cell r="C3466">
            <v>1977</v>
          </cell>
          <cell r="D3466">
            <v>1986</v>
          </cell>
          <cell r="E3466">
            <v>116715</v>
          </cell>
          <cell r="F3466">
            <v>618122.64</v>
          </cell>
        </row>
        <row r="3467">
          <cell r="A3467" t="str">
            <v>8819771987</v>
          </cell>
          <cell r="B3467">
            <v>88</v>
          </cell>
          <cell r="C3467">
            <v>1977</v>
          </cell>
          <cell r="D3467">
            <v>1987</v>
          </cell>
          <cell r="E3467">
            <v>925263</v>
          </cell>
          <cell r="F3467">
            <v>4088737.2</v>
          </cell>
        </row>
        <row r="3468">
          <cell r="A3468" t="str">
            <v>8819771988</v>
          </cell>
          <cell r="B3468">
            <v>88</v>
          </cell>
          <cell r="C3468">
            <v>1977</v>
          </cell>
          <cell r="D3468">
            <v>1988</v>
          </cell>
          <cell r="E3468">
            <v>194058</v>
          </cell>
          <cell r="F3468">
            <v>737226.34</v>
          </cell>
        </row>
        <row r="3469">
          <cell r="A3469" t="str">
            <v>8819771989</v>
          </cell>
          <cell r="B3469">
            <v>88</v>
          </cell>
          <cell r="C3469">
            <v>1977</v>
          </cell>
          <cell r="D3469">
            <v>1989</v>
          </cell>
          <cell r="E3469">
            <v>586169</v>
          </cell>
          <cell r="F3469">
            <v>1852880.21</v>
          </cell>
        </row>
        <row r="3470">
          <cell r="A3470" t="str">
            <v>8819771990</v>
          </cell>
          <cell r="B3470">
            <v>88</v>
          </cell>
          <cell r="C3470">
            <v>1977</v>
          </cell>
          <cell r="D3470">
            <v>1990</v>
          </cell>
          <cell r="E3470">
            <v>68581</v>
          </cell>
          <cell r="F3470">
            <v>185031.54</v>
          </cell>
        </row>
        <row r="3471">
          <cell r="A3471" t="str">
            <v>8819771991</v>
          </cell>
          <cell r="B3471">
            <v>88</v>
          </cell>
          <cell r="C3471">
            <v>1977</v>
          </cell>
          <cell r="D3471">
            <v>1991</v>
          </cell>
          <cell r="E3471">
            <v>199652</v>
          </cell>
          <cell r="F3471">
            <v>452611.08</v>
          </cell>
        </row>
        <row r="3472">
          <cell r="A3472" t="str">
            <v>8819771992</v>
          </cell>
          <cell r="B3472">
            <v>88</v>
          </cell>
          <cell r="C3472">
            <v>1977</v>
          </cell>
          <cell r="D3472">
            <v>1992</v>
          </cell>
          <cell r="E3472">
            <v>43845</v>
          </cell>
          <cell r="F3472">
            <v>88786.12</v>
          </cell>
        </row>
        <row r="3473">
          <cell r="A3473" t="str">
            <v>8819771993</v>
          </cell>
          <cell r="B3473">
            <v>88</v>
          </cell>
          <cell r="C3473">
            <v>1977</v>
          </cell>
          <cell r="D3473">
            <v>1993</v>
          </cell>
          <cell r="E3473">
            <v>131021</v>
          </cell>
          <cell r="F3473">
            <v>239113.33</v>
          </cell>
        </row>
        <row r="3474">
          <cell r="A3474" t="str">
            <v>8819771994</v>
          </cell>
          <cell r="B3474">
            <v>88</v>
          </cell>
          <cell r="C3474">
            <v>1977</v>
          </cell>
          <cell r="D3474">
            <v>1994</v>
          </cell>
          <cell r="E3474">
            <v>2735</v>
          </cell>
          <cell r="F3474">
            <v>4444.38</v>
          </cell>
        </row>
        <row r="3475">
          <cell r="A3475" t="str">
            <v>8819771995</v>
          </cell>
          <cell r="B3475">
            <v>88</v>
          </cell>
          <cell r="C3475">
            <v>1977</v>
          </cell>
          <cell r="D3475">
            <v>1995</v>
          </cell>
          <cell r="E3475">
            <v>1777</v>
          </cell>
          <cell r="F3475">
            <v>2624.63</v>
          </cell>
        </row>
        <row r="3476">
          <cell r="A3476" t="str">
            <v>8819772000</v>
          </cell>
          <cell r="B3476">
            <v>88</v>
          </cell>
          <cell r="C3476">
            <v>1977</v>
          </cell>
          <cell r="D3476">
            <v>2000</v>
          </cell>
          <cell r="E3476">
            <v>31598</v>
          </cell>
          <cell r="F3476">
            <v>34283.83</v>
          </cell>
        </row>
        <row r="3477">
          <cell r="A3477" t="str">
            <v>8819772001</v>
          </cell>
          <cell r="B3477">
            <v>88</v>
          </cell>
          <cell r="C3477">
            <v>1977</v>
          </cell>
          <cell r="D3477">
            <v>2001</v>
          </cell>
          <cell r="E3477">
            <v>10958</v>
          </cell>
          <cell r="F3477">
            <v>11757.93</v>
          </cell>
        </row>
        <row r="3478">
          <cell r="A3478" t="str">
            <v>881978.</v>
          </cell>
          <cell r="B3478">
            <v>88</v>
          </cell>
          <cell r="C3478">
            <v>1978</v>
          </cell>
          <cell r="D3478" t="str">
            <v>.</v>
          </cell>
          <cell r="E3478" t="str">
            <v>.</v>
          </cell>
          <cell r="F3478" t="str">
            <v>.</v>
          </cell>
        </row>
        <row r="3479">
          <cell r="A3479" t="str">
            <v>8819781978</v>
          </cell>
          <cell r="B3479">
            <v>88</v>
          </cell>
          <cell r="C3479">
            <v>1978</v>
          </cell>
          <cell r="D3479">
            <v>1978</v>
          </cell>
          <cell r="E3479">
            <v>163.13</v>
          </cell>
          <cell r="F3479">
            <v>1185750.8600000001</v>
          </cell>
        </row>
        <row r="3480">
          <cell r="A3480" t="str">
            <v>8819781979</v>
          </cell>
          <cell r="B3480">
            <v>88</v>
          </cell>
          <cell r="C3480">
            <v>1978</v>
          </cell>
          <cell r="D3480">
            <v>1979</v>
          </cell>
          <cell r="E3480">
            <v>1369.53</v>
          </cell>
          <cell r="F3480">
            <v>5583375.2300000004</v>
          </cell>
        </row>
        <row r="3481">
          <cell r="A3481" t="str">
            <v>8819781980</v>
          </cell>
          <cell r="B3481">
            <v>88</v>
          </cell>
          <cell r="C3481">
            <v>1978</v>
          </cell>
          <cell r="D3481">
            <v>1980</v>
          </cell>
          <cell r="E3481">
            <v>3743.05</v>
          </cell>
          <cell r="F3481">
            <v>6605483.8600000003</v>
          </cell>
        </row>
        <row r="3482">
          <cell r="A3482" t="str">
            <v>8819781981</v>
          </cell>
          <cell r="B3482">
            <v>88</v>
          </cell>
          <cell r="C3482">
            <v>1978</v>
          </cell>
          <cell r="D3482">
            <v>1981</v>
          </cell>
          <cell r="E3482">
            <v>8354.65</v>
          </cell>
          <cell r="F3482">
            <v>6800609.9100000001</v>
          </cell>
        </row>
        <row r="3483">
          <cell r="A3483" t="str">
            <v>8819781982</v>
          </cell>
          <cell r="B3483">
            <v>88</v>
          </cell>
          <cell r="C3483">
            <v>1978</v>
          </cell>
          <cell r="D3483">
            <v>1982</v>
          </cell>
          <cell r="E3483">
            <v>22924.639999999999</v>
          </cell>
          <cell r="F3483">
            <v>8468889.2799999993</v>
          </cell>
        </row>
        <row r="3484">
          <cell r="A3484" t="str">
            <v>8819781983</v>
          </cell>
          <cell r="B3484">
            <v>88</v>
          </cell>
          <cell r="C3484">
            <v>1978</v>
          </cell>
          <cell r="D3484">
            <v>1983</v>
          </cell>
          <cell r="E3484">
            <v>17547.669999999998</v>
          </cell>
          <cell r="F3484">
            <v>2638853.71</v>
          </cell>
        </row>
        <row r="3485">
          <cell r="A3485" t="str">
            <v>8819781984</v>
          </cell>
          <cell r="B3485">
            <v>88</v>
          </cell>
          <cell r="C3485">
            <v>1978</v>
          </cell>
          <cell r="D3485">
            <v>1984</v>
          </cell>
          <cell r="E3485">
            <v>51288.21</v>
          </cell>
          <cell r="F3485">
            <v>1627785.21</v>
          </cell>
        </row>
        <row r="3486">
          <cell r="A3486" t="str">
            <v>8819781985</v>
          </cell>
          <cell r="B3486">
            <v>88</v>
          </cell>
          <cell r="C3486">
            <v>1978</v>
          </cell>
          <cell r="D3486">
            <v>1985</v>
          </cell>
          <cell r="E3486">
            <v>247436.67</v>
          </cell>
          <cell r="F3486">
            <v>1940645.8</v>
          </cell>
        </row>
        <row r="3487">
          <cell r="A3487" t="str">
            <v>8819781986</v>
          </cell>
          <cell r="B3487">
            <v>88</v>
          </cell>
          <cell r="C3487">
            <v>1978</v>
          </cell>
          <cell r="D3487">
            <v>1986</v>
          </cell>
          <cell r="E3487">
            <v>185538</v>
          </cell>
          <cell r="F3487">
            <v>982609.25</v>
          </cell>
        </row>
        <row r="3488">
          <cell r="A3488" t="str">
            <v>8819781987</v>
          </cell>
          <cell r="B3488">
            <v>88</v>
          </cell>
          <cell r="C3488">
            <v>1978</v>
          </cell>
          <cell r="D3488">
            <v>1987</v>
          </cell>
          <cell r="E3488">
            <v>633652</v>
          </cell>
          <cell r="F3488">
            <v>2800108.19</v>
          </cell>
        </row>
        <row r="3489">
          <cell r="A3489" t="str">
            <v>8819781988</v>
          </cell>
          <cell r="B3489">
            <v>88</v>
          </cell>
          <cell r="C3489">
            <v>1978</v>
          </cell>
          <cell r="D3489">
            <v>1988</v>
          </cell>
          <cell r="E3489">
            <v>230196</v>
          </cell>
          <cell r="F3489">
            <v>874514.6</v>
          </cell>
        </row>
        <row r="3490">
          <cell r="A3490" t="str">
            <v>8819781989</v>
          </cell>
          <cell r="B3490">
            <v>88</v>
          </cell>
          <cell r="C3490">
            <v>1978</v>
          </cell>
          <cell r="D3490">
            <v>1989</v>
          </cell>
          <cell r="E3490">
            <v>730705</v>
          </cell>
          <cell r="F3490">
            <v>2309758.5</v>
          </cell>
        </row>
        <row r="3491">
          <cell r="A3491" t="str">
            <v>8819781990</v>
          </cell>
          <cell r="B3491">
            <v>88</v>
          </cell>
          <cell r="C3491">
            <v>1978</v>
          </cell>
          <cell r="D3491">
            <v>1990</v>
          </cell>
          <cell r="E3491">
            <v>811176</v>
          </cell>
          <cell r="F3491">
            <v>2188552.85</v>
          </cell>
        </row>
        <row r="3492">
          <cell r="A3492" t="str">
            <v>8819781991</v>
          </cell>
          <cell r="B3492">
            <v>88</v>
          </cell>
          <cell r="C3492">
            <v>1978</v>
          </cell>
          <cell r="D3492">
            <v>1991</v>
          </cell>
          <cell r="E3492">
            <v>68804</v>
          </cell>
          <cell r="F3492">
            <v>155978.67000000001</v>
          </cell>
        </row>
        <row r="3493">
          <cell r="A3493" t="str">
            <v>8819781992</v>
          </cell>
          <cell r="B3493">
            <v>88</v>
          </cell>
          <cell r="C3493">
            <v>1978</v>
          </cell>
          <cell r="D3493">
            <v>1992</v>
          </cell>
          <cell r="E3493">
            <v>34248</v>
          </cell>
          <cell r="F3493">
            <v>69352.2</v>
          </cell>
        </row>
        <row r="3494">
          <cell r="A3494" t="str">
            <v>8819781993</v>
          </cell>
          <cell r="B3494">
            <v>88</v>
          </cell>
          <cell r="C3494">
            <v>1978</v>
          </cell>
          <cell r="D3494">
            <v>1993</v>
          </cell>
          <cell r="E3494">
            <v>18475</v>
          </cell>
          <cell r="F3494">
            <v>33716.879999999997</v>
          </cell>
        </row>
        <row r="3495">
          <cell r="A3495" t="str">
            <v>8819781995</v>
          </cell>
          <cell r="B3495">
            <v>88</v>
          </cell>
          <cell r="C3495">
            <v>1978</v>
          </cell>
          <cell r="D3495">
            <v>1995</v>
          </cell>
          <cell r="E3495">
            <v>75737</v>
          </cell>
          <cell r="F3495">
            <v>111863.55</v>
          </cell>
        </row>
        <row r="3496">
          <cell r="A3496" t="str">
            <v>8819781996</v>
          </cell>
          <cell r="B3496">
            <v>88</v>
          </cell>
          <cell r="C3496">
            <v>1978</v>
          </cell>
          <cell r="D3496">
            <v>1996</v>
          </cell>
          <cell r="E3496">
            <v>173566</v>
          </cell>
          <cell r="F3496">
            <v>230148.52</v>
          </cell>
        </row>
        <row r="3497">
          <cell r="A3497" t="str">
            <v>8819781998</v>
          </cell>
          <cell r="B3497">
            <v>88</v>
          </cell>
          <cell r="C3497">
            <v>1978</v>
          </cell>
          <cell r="D3497">
            <v>1998</v>
          </cell>
          <cell r="E3497">
            <v>257</v>
          </cell>
          <cell r="F3497">
            <v>296.58</v>
          </cell>
        </row>
        <row r="3498">
          <cell r="A3498" t="str">
            <v>8819781999</v>
          </cell>
          <cell r="B3498">
            <v>88</v>
          </cell>
          <cell r="C3498">
            <v>1978</v>
          </cell>
          <cell r="D3498">
            <v>1999</v>
          </cell>
          <cell r="E3498">
            <v>37000</v>
          </cell>
          <cell r="F3498">
            <v>40589</v>
          </cell>
        </row>
        <row r="3499">
          <cell r="A3499" t="str">
            <v>8819782001</v>
          </cell>
          <cell r="B3499">
            <v>88</v>
          </cell>
          <cell r="C3499">
            <v>1978</v>
          </cell>
          <cell r="D3499">
            <v>2001</v>
          </cell>
          <cell r="E3499">
            <v>771</v>
          </cell>
          <cell r="F3499">
            <v>827.28</v>
          </cell>
        </row>
        <row r="3500">
          <cell r="A3500" t="str">
            <v>881979.</v>
          </cell>
          <cell r="B3500">
            <v>88</v>
          </cell>
          <cell r="C3500">
            <v>1979</v>
          </cell>
          <cell r="D3500" t="str">
            <v>.</v>
          </cell>
          <cell r="E3500" t="str">
            <v>.</v>
          </cell>
          <cell r="F3500" t="str">
            <v>.</v>
          </cell>
        </row>
        <row r="3501">
          <cell r="A3501" t="str">
            <v>8819791979</v>
          </cell>
          <cell r="B3501">
            <v>88</v>
          </cell>
          <cell r="C3501">
            <v>1979</v>
          </cell>
          <cell r="D3501">
            <v>1979</v>
          </cell>
          <cell r="E3501">
            <v>357.78</v>
          </cell>
          <cell r="F3501">
            <v>1458617.18</v>
          </cell>
        </row>
        <row r="3502">
          <cell r="A3502" t="str">
            <v>8819791980</v>
          </cell>
          <cell r="B3502">
            <v>88</v>
          </cell>
          <cell r="C3502">
            <v>1979</v>
          </cell>
          <cell r="D3502">
            <v>1980</v>
          </cell>
          <cell r="E3502">
            <v>2782.19</v>
          </cell>
          <cell r="F3502">
            <v>4909822.51</v>
          </cell>
        </row>
        <row r="3503">
          <cell r="A3503" t="str">
            <v>8819791981</v>
          </cell>
          <cell r="B3503">
            <v>88</v>
          </cell>
          <cell r="C3503">
            <v>1979</v>
          </cell>
          <cell r="D3503">
            <v>1981</v>
          </cell>
          <cell r="E3503">
            <v>11951.62</v>
          </cell>
          <cell r="F3503">
            <v>9728511.1199999992</v>
          </cell>
        </row>
        <row r="3504">
          <cell r="A3504" t="str">
            <v>8819791982</v>
          </cell>
          <cell r="B3504">
            <v>88</v>
          </cell>
          <cell r="C3504">
            <v>1979</v>
          </cell>
          <cell r="D3504">
            <v>1982</v>
          </cell>
          <cell r="E3504">
            <v>16333.35</v>
          </cell>
          <cell r="F3504">
            <v>6033915.1600000001</v>
          </cell>
        </row>
        <row r="3505">
          <cell r="A3505" t="str">
            <v>8819791983</v>
          </cell>
          <cell r="B3505">
            <v>88</v>
          </cell>
          <cell r="C3505">
            <v>1979</v>
          </cell>
          <cell r="D3505">
            <v>1983</v>
          </cell>
          <cell r="E3505">
            <v>18033.45</v>
          </cell>
          <cell r="F3505">
            <v>2711906.28</v>
          </cell>
        </row>
        <row r="3506">
          <cell r="A3506" t="str">
            <v>8819791984</v>
          </cell>
          <cell r="B3506">
            <v>88</v>
          </cell>
          <cell r="C3506">
            <v>1979</v>
          </cell>
          <cell r="D3506">
            <v>1984</v>
          </cell>
          <cell r="E3506">
            <v>109670.74</v>
          </cell>
          <cell r="F3506">
            <v>3480729.95</v>
          </cell>
        </row>
        <row r="3507">
          <cell r="A3507" t="str">
            <v>8819791985</v>
          </cell>
          <cell r="B3507">
            <v>88</v>
          </cell>
          <cell r="C3507">
            <v>1979</v>
          </cell>
          <cell r="D3507">
            <v>1985</v>
          </cell>
          <cell r="E3507">
            <v>581550.23</v>
          </cell>
          <cell r="F3507">
            <v>4561098.45</v>
          </cell>
        </row>
        <row r="3508">
          <cell r="A3508" t="str">
            <v>8819791986</v>
          </cell>
          <cell r="B3508">
            <v>88</v>
          </cell>
          <cell r="C3508">
            <v>1979</v>
          </cell>
          <cell r="D3508">
            <v>1986</v>
          </cell>
          <cell r="E3508">
            <v>575779</v>
          </cell>
          <cell r="F3508">
            <v>3049325.58</v>
          </cell>
        </row>
        <row r="3509">
          <cell r="A3509" t="str">
            <v>8819791987</v>
          </cell>
          <cell r="B3509">
            <v>88</v>
          </cell>
          <cell r="C3509">
            <v>1979</v>
          </cell>
          <cell r="D3509">
            <v>1987</v>
          </cell>
          <cell r="E3509">
            <v>434015</v>
          </cell>
          <cell r="F3509">
            <v>1917912.28</v>
          </cell>
        </row>
        <row r="3510">
          <cell r="A3510" t="str">
            <v>8819791988</v>
          </cell>
          <cell r="B3510">
            <v>88</v>
          </cell>
          <cell r="C3510">
            <v>1979</v>
          </cell>
          <cell r="D3510">
            <v>1988</v>
          </cell>
          <cell r="E3510">
            <v>355061</v>
          </cell>
          <cell r="F3510">
            <v>1348876.74</v>
          </cell>
        </row>
        <row r="3511">
          <cell r="A3511" t="str">
            <v>8819791989</v>
          </cell>
          <cell r="B3511">
            <v>88</v>
          </cell>
          <cell r="C3511">
            <v>1979</v>
          </cell>
          <cell r="D3511">
            <v>1989</v>
          </cell>
          <cell r="E3511">
            <v>111615</v>
          </cell>
          <cell r="F3511">
            <v>352815.01</v>
          </cell>
        </row>
        <row r="3512">
          <cell r="A3512" t="str">
            <v>8819791990</v>
          </cell>
          <cell r="B3512">
            <v>88</v>
          </cell>
          <cell r="C3512">
            <v>1979</v>
          </cell>
          <cell r="D3512">
            <v>1990</v>
          </cell>
          <cell r="E3512">
            <v>98753</v>
          </cell>
          <cell r="F3512">
            <v>266435.59000000003</v>
          </cell>
        </row>
        <row r="3513">
          <cell r="A3513" t="str">
            <v>8819791991</v>
          </cell>
          <cell r="B3513">
            <v>88</v>
          </cell>
          <cell r="C3513">
            <v>1979</v>
          </cell>
          <cell r="D3513">
            <v>1991</v>
          </cell>
          <cell r="E3513">
            <v>76327</v>
          </cell>
          <cell r="F3513">
            <v>173033.31</v>
          </cell>
        </row>
        <row r="3514">
          <cell r="A3514" t="str">
            <v>8819791992</v>
          </cell>
          <cell r="B3514">
            <v>88</v>
          </cell>
          <cell r="C3514">
            <v>1979</v>
          </cell>
          <cell r="D3514">
            <v>1992</v>
          </cell>
          <cell r="E3514">
            <v>3981</v>
          </cell>
          <cell r="F3514">
            <v>8061.52</v>
          </cell>
        </row>
        <row r="3515">
          <cell r="A3515" t="str">
            <v>8819791993</v>
          </cell>
          <cell r="B3515">
            <v>88</v>
          </cell>
          <cell r="C3515">
            <v>1979</v>
          </cell>
          <cell r="D3515">
            <v>1993</v>
          </cell>
          <cell r="E3515">
            <v>646037</v>
          </cell>
          <cell r="F3515">
            <v>1179017.52</v>
          </cell>
        </row>
        <row r="3516">
          <cell r="A3516" t="str">
            <v>8819791994</v>
          </cell>
          <cell r="B3516">
            <v>88</v>
          </cell>
          <cell r="C3516">
            <v>1979</v>
          </cell>
          <cell r="D3516">
            <v>1994</v>
          </cell>
          <cell r="E3516">
            <v>189654</v>
          </cell>
          <cell r="F3516">
            <v>308187.75</v>
          </cell>
        </row>
        <row r="3517">
          <cell r="A3517" t="str">
            <v>8819791995</v>
          </cell>
          <cell r="B3517">
            <v>88</v>
          </cell>
          <cell r="C3517">
            <v>1979</v>
          </cell>
          <cell r="D3517">
            <v>1995</v>
          </cell>
          <cell r="E3517">
            <v>454170</v>
          </cell>
          <cell r="F3517">
            <v>670809.09</v>
          </cell>
        </row>
        <row r="3518">
          <cell r="A3518" t="str">
            <v>8819791996</v>
          </cell>
          <cell r="B3518">
            <v>88</v>
          </cell>
          <cell r="C3518">
            <v>1979</v>
          </cell>
          <cell r="D3518">
            <v>1996</v>
          </cell>
          <cell r="E3518">
            <v>68161</v>
          </cell>
          <cell r="F3518">
            <v>90381.49</v>
          </cell>
        </row>
        <row r="3519">
          <cell r="A3519" t="str">
            <v>8819791998</v>
          </cell>
          <cell r="B3519">
            <v>88</v>
          </cell>
          <cell r="C3519">
            <v>1979</v>
          </cell>
          <cell r="D3519">
            <v>1998</v>
          </cell>
          <cell r="E3519">
            <v>257</v>
          </cell>
          <cell r="F3519">
            <v>296.58</v>
          </cell>
        </row>
        <row r="3520">
          <cell r="A3520" t="str">
            <v>8819791999</v>
          </cell>
          <cell r="B3520">
            <v>88</v>
          </cell>
          <cell r="C3520">
            <v>1979</v>
          </cell>
          <cell r="D3520">
            <v>1999</v>
          </cell>
          <cell r="E3520">
            <v>556</v>
          </cell>
          <cell r="F3520">
            <v>609.92999999999995</v>
          </cell>
        </row>
        <row r="3521">
          <cell r="A3521" t="str">
            <v>881980.</v>
          </cell>
          <cell r="B3521">
            <v>88</v>
          </cell>
          <cell r="C3521">
            <v>1980</v>
          </cell>
          <cell r="D3521" t="str">
            <v>.</v>
          </cell>
          <cell r="E3521" t="str">
            <v>.</v>
          </cell>
          <cell r="F3521" t="str">
            <v>.</v>
          </cell>
        </row>
        <row r="3522">
          <cell r="A3522" t="str">
            <v>8819801980</v>
          </cell>
          <cell r="B3522">
            <v>88</v>
          </cell>
          <cell r="C3522">
            <v>1980</v>
          </cell>
          <cell r="D3522">
            <v>1980</v>
          </cell>
          <cell r="E3522">
            <v>881.71</v>
          </cell>
          <cell r="F3522">
            <v>1555982.73</v>
          </cell>
        </row>
        <row r="3523">
          <cell r="A3523" t="str">
            <v>8819801981</v>
          </cell>
          <cell r="B3523">
            <v>88</v>
          </cell>
          <cell r="C3523">
            <v>1980</v>
          </cell>
          <cell r="D3523">
            <v>1981</v>
          </cell>
          <cell r="E3523">
            <v>9470.01</v>
          </cell>
          <cell r="F3523">
            <v>7708502.9100000001</v>
          </cell>
        </row>
        <row r="3524">
          <cell r="A3524" t="str">
            <v>8819801982</v>
          </cell>
          <cell r="B3524">
            <v>88</v>
          </cell>
          <cell r="C3524">
            <v>1980</v>
          </cell>
          <cell r="D3524">
            <v>1982</v>
          </cell>
          <cell r="E3524">
            <v>26835.13</v>
          </cell>
          <cell r="F3524">
            <v>9913514.2300000004</v>
          </cell>
        </row>
        <row r="3525">
          <cell r="A3525" t="str">
            <v>8819801983</v>
          </cell>
          <cell r="B3525">
            <v>88</v>
          </cell>
          <cell r="C3525">
            <v>1980</v>
          </cell>
          <cell r="D3525">
            <v>1983</v>
          </cell>
          <cell r="E3525">
            <v>63894.33</v>
          </cell>
          <cell r="F3525">
            <v>9608557.1300000008</v>
          </cell>
        </row>
        <row r="3526">
          <cell r="A3526" t="str">
            <v>8819801984</v>
          </cell>
          <cell r="B3526">
            <v>88</v>
          </cell>
          <cell r="C3526">
            <v>1980</v>
          </cell>
          <cell r="D3526">
            <v>1984</v>
          </cell>
          <cell r="E3526">
            <v>123700.73</v>
          </cell>
          <cell r="F3526">
            <v>3926013.77</v>
          </cell>
        </row>
        <row r="3527">
          <cell r="A3527" t="str">
            <v>8819801985</v>
          </cell>
          <cell r="B3527">
            <v>88</v>
          </cell>
          <cell r="C3527">
            <v>1980</v>
          </cell>
          <cell r="D3527">
            <v>1985</v>
          </cell>
          <cell r="E3527">
            <v>655898.77</v>
          </cell>
          <cell r="F3527">
            <v>5144214.05</v>
          </cell>
        </row>
        <row r="3528">
          <cell r="A3528" t="str">
            <v>8819801986</v>
          </cell>
          <cell r="B3528">
            <v>88</v>
          </cell>
          <cell r="C3528">
            <v>1980</v>
          </cell>
          <cell r="D3528">
            <v>1986</v>
          </cell>
          <cell r="E3528">
            <v>557581</v>
          </cell>
          <cell r="F3528">
            <v>2952948.98</v>
          </cell>
        </row>
        <row r="3529">
          <cell r="A3529" t="str">
            <v>8819801987</v>
          </cell>
          <cell r="B3529">
            <v>88</v>
          </cell>
          <cell r="C3529">
            <v>1980</v>
          </cell>
          <cell r="D3529">
            <v>1987</v>
          </cell>
          <cell r="E3529">
            <v>909673</v>
          </cell>
          <cell r="F3529">
            <v>4019844.99</v>
          </cell>
        </row>
        <row r="3530">
          <cell r="A3530" t="str">
            <v>8819801988</v>
          </cell>
          <cell r="B3530">
            <v>88</v>
          </cell>
          <cell r="C3530">
            <v>1980</v>
          </cell>
          <cell r="D3530">
            <v>1988</v>
          </cell>
          <cell r="E3530">
            <v>997150</v>
          </cell>
          <cell r="F3530">
            <v>3788172.85</v>
          </cell>
        </row>
        <row r="3531">
          <cell r="A3531" t="str">
            <v>8819801989</v>
          </cell>
          <cell r="B3531">
            <v>88</v>
          </cell>
          <cell r="C3531">
            <v>1980</v>
          </cell>
          <cell r="D3531">
            <v>1989</v>
          </cell>
          <cell r="E3531">
            <v>1706041</v>
          </cell>
          <cell r="F3531">
            <v>5392795.5999999996</v>
          </cell>
        </row>
        <row r="3532">
          <cell r="A3532" t="str">
            <v>8819801990</v>
          </cell>
          <cell r="B3532">
            <v>88</v>
          </cell>
          <cell r="C3532">
            <v>1980</v>
          </cell>
          <cell r="D3532">
            <v>1990</v>
          </cell>
          <cell r="E3532">
            <v>260876</v>
          </cell>
          <cell r="F3532">
            <v>703843.45</v>
          </cell>
        </row>
        <row r="3533">
          <cell r="A3533" t="str">
            <v>8819801991</v>
          </cell>
          <cell r="B3533">
            <v>88</v>
          </cell>
          <cell r="C3533">
            <v>1980</v>
          </cell>
          <cell r="D3533">
            <v>1991</v>
          </cell>
          <cell r="E3533">
            <v>336507</v>
          </cell>
          <cell r="F3533">
            <v>762861.37</v>
          </cell>
        </row>
        <row r="3534">
          <cell r="A3534" t="str">
            <v>8819801992</v>
          </cell>
          <cell r="B3534">
            <v>88</v>
          </cell>
          <cell r="C3534">
            <v>1980</v>
          </cell>
          <cell r="D3534">
            <v>1992</v>
          </cell>
          <cell r="E3534">
            <v>364583</v>
          </cell>
          <cell r="F3534">
            <v>738280.57</v>
          </cell>
        </row>
        <row r="3535">
          <cell r="A3535" t="str">
            <v>8819801993</v>
          </cell>
          <cell r="B3535">
            <v>88</v>
          </cell>
          <cell r="C3535">
            <v>1980</v>
          </cell>
          <cell r="D3535">
            <v>1993</v>
          </cell>
          <cell r="E3535">
            <v>362785</v>
          </cell>
          <cell r="F3535">
            <v>662082.63</v>
          </cell>
        </row>
        <row r="3536">
          <cell r="A3536" t="str">
            <v>8819801994</v>
          </cell>
          <cell r="B3536">
            <v>88</v>
          </cell>
          <cell r="C3536">
            <v>1980</v>
          </cell>
          <cell r="D3536">
            <v>1994</v>
          </cell>
          <cell r="E3536">
            <v>10825</v>
          </cell>
          <cell r="F3536">
            <v>17590.63</v>
          </cell>
        </row>
        <row r="3537">
          <cell r="A3537" t="str">
            <v>8819801995</v>
          </cell>
          <cell r="B3537">
            <v>88</v>
          </cell>
          <cell r="C3537">
            <v>1980</v>
          </cell>
          <cell r="D3537">
            <v>1995</v>
          </cell>
          <cell r="E3537">
            <v>2789541</v>
          </cell>
          <cell r="F3537">
            <v>4120152.06</v>
          </cell>
        </row>
        <row r="3538">
          <cell r="A3538" t="str">
            <v>8819801996</v>
          </cell>
          <cell r="B3538">
            <v>88</v>
          </cell>
          <cell r="C3538">
            <v>1980</v>
          </cell>
          <cell r="D3538">
            <v>1996</v>
          </cell>
          <cell r="E3538">
            <v>150245</v>
          </cell>
          <cell r="F3538">
            <v>199224.87</v>
          </cell>
        </row>
        <row r="3539">
          <cell r="A3539" t="str">
            <v>8819801997</v>
          </cell>
          <cell r="B3539">
            <v>88</v>
          </cell>
          <cell r="C3539">
            <v>1980</v>
          </cell>
          <cell r="D3539">
            <v>1997</v>
          </cell>
          <cell r="E3539">
            <v>52254</v>
          </cell>
          <cell r="F3539">
            <v>63593.120000000003</v>
          </cell>
        </row>
        <row r="3540">
          <cell r="A3540" t="str">
            <v>8819801998</v>
          </cell>
          <cell r="B3540">
            <v>88</v>
          </cell>
          <cell r="C3540">
            <v>1980</v>
          </cell>
          <cell r="D3540">
            <v>1998</v>
          </cell>
          <cell r="E3540">
            <v>110055</v>
          </cell>
          <cell r="F3540">
            <v>127003.47</v>
          </cell>
        </row>
        <row r="3541">
          <cell r="A3541" t="str">
            <v>8819801999</v>
          </cell>
          <cell r="B3541">
            <v>88</v>
          </cell>
          <cell r="C3541">
            <v>1980</v>
          </cell>
          <cell r="D3541">
            <v>1999</v>
          </cell>
          <cell r="E3541">
            <v>35670</v>
          </cell>
          <cell r="F3541">
            <v>39129.99</v>
          </cell>
        </row>
        <row r="3542">
          <cell r="A3542" t="str">
            <v>881981.</v>
          </cell>
          <cell r="B3542">
            <v>88</v>
          </cell>
          <cell r="C3542">
            <v>1981</v>
          </cell>
          <cell r="D3542" t="str">
            <v>.</v>
          </cell>
          <cell r="E3542" t="str">
            <v>.</v>
          </cell>
          <cell r="F3542" t="str">
            <v>.</v>
          </cell>
        </row>
        <row r="3543">
          <cell r="A3543" t="str">
            <v>8819811981</v>
          </cell>
          <cell r="B3543">
            <v>88</v>
          </cell>
          <cell r="C3543">
            <v>1981</v>
          </cell>
          <cell r="D3543">
            <v>1981</v>
          </cell>
          <cell r="E3543">
            <v>3767.71</v>
          </cell>
          <cell r="F3543">
            <v>3066882.03</v>
          </cell>
        </row>
        <row r="3544">
          <cell r="A3544" t="str">
            <v>8819811982</v>
          </cell>
          <cell r="B3544">
            <v>88</v>
          </cell>
          <cell r="C3544">
            <v>1981</v>
          </cell>
          <cell r="D3544">
            <v>1982</v>
          </cell>
          <cell r="E3544">
            <v>24958.39</v>
          </cell>
          <cell r="F3544">
            <v>9220203.3100000005</v>
          </cell>
        </row>
        <row r="3545">
          <cell r="A3545" t="str">
            <v>8819811983</v>
          </cell>
          <cell r="B3545">
            <v>88</v>
          </cell>
          <cell r="C3545">
            <v>1981</v>
          </cell>
          <cell r="D3545">
            <v>1983</v>
          </cell>
          <cell r="E3545">
            <v>80345.070000000007</v>
          </cell>
          <cell r="F3545">
            <v>12082452.32</v>
          </cell>
        </row>
        <row r="3546">
          <cell r="A3546" t="str">
            <v>8819811984</v>
          </cell>
          <cell r="B3546">
            <v>88</v>
          </cell>
          <cell r="C3546">
            <v>1981</v>
          </cell>
          <cell r="D3546">
            <v>1984</v>
          </cell>
          <cell r="E3546">
            <v>209634.1</v>
          </cell>
          <cell r="F3546">
            <v>6653367.0700000003</v>
          </cell>
        </row>
        <row r="3547">
          <cell r="A3547" t="str">
            <v>8819811985</v>
          </cell>
          <cell r="B3547">
            <v>88</v>
          </cell>
          <cell r="C3547">
            <v>1981</v>
          </cell>
          <cell r="D3547">
            <v>1985</v>
          </cell>
          <cell r="E3547">
            <v>979263.47</v>
          </cell>
          <cell r="F3547">
            <v>7680363.4000000004</v>
          </cell>
        </row>
        <row r="3548">
          <cell r="A3548" t="str">
            <v>8819811986</v>
          </cell>
          <cell r="B3548">
            <v>88</v>
          </cell>
          <cell r="C3548">
            <v>1981</v>
          </cell>
          <cell r="D3548">
            <v>1986</v>
          </cell>
          <cell r="E3548">
            <v>1722217</v>
          </cell>
          <cell r="F3548">
            <v>9120861.2300000004</v>
          </cell>
        </row>
        <row r="3549">
          <cell r="A3549" t="str">
            <v>8819811987</v>
          </cell>
          <cell r="B3549">
            <v>88</v>
          </cell>
          <cell r="C3549">
            <v>1981</v>
          </cell>
          <cell r="D3549">
            <v>1987</v>
          </cell>
          <cell r="E3549">
            <v>1094339</v>
          </cell>
          <cell r="F3549">
            <v>4835884.04</v>
          </cell>
        </row>
        <row r="3550">
          <cell r="A3550" t="str">
            <v>8819811988</v>
          </cell>
          <cell r="B3550">
            <v>88</v>
          </cell>
          <cell r="C3550">
            <v>1981</v>
          </cell>
          <cell r="D3550">
            <v>1988</v>
          </cell>
          <cell r="E3550">
            <v>1288998</v>
          </cell>
          <cell r="F3550">
            <v>4896903.4000000004</v>
          </cell>
        </row>
        <row r="3551">
          <cell r="A3551" t="str">
            <v>8819811989</v>
          </cell>
          <cell r="B3551">
            <v>88</v>
          </cell>
          <cell r="C3551">
            <v>1981</v>
          </cell>
          <cell r="D3551">
            <v>1989</v>
          </cell>
          <cell r="E3551">
            <v>2169057</v>
          </cell>
          <cell r="F3551">
            <v>6856389.1799999997</v>
          </cell>
        </row>
        <row r="3552">
          <cell r="A3552" t="str">
            <v>8819811990</v>
          </cell>
          <cell r="B3552">
            <v>88</v>
          </cell>
          <cell r="C3552">
            <v>1981</v>
          </cell>
          <cell r="D3552">
            <v>1990</v>
          </cell>
          <cell r="E3552">
            <v>2146094</v>
          </cell>
          <cell r="F3552">
            <v>5790161.6100000003</v>
          </cell>
        </row>
        <row r="3553">
          <cell r="A3553" t="str">
            <v>8819811991</v>
          </cell>
          <cell r="B3553">
            <v>88</v>
          </cell>
          <cell r="C3553">
            <v>1981</v>
          </cell>
          <cell r="D3553">
            <v>1991</v>
          </cell>
          <cell r="E3553">
            <v>1033295</v>
          </cell>
          <cell r="F3553">
            <v>2342479.7599999998</v>
          </cell>
        </row>
        <row r="3554">
          <cell r="A3554" t="str">
            <v>8819811992</v>
          </cell>
          <cell r="B3554">
            <v>88</v>
          </cell>
          <cell r="C3554">
            <v>1981</v>
          </cell>
          <cell r="D3554">
            <v>1992</v>
          </cell>
          <cell r="E3554">
            <v>272177</v>
          </cell>
          <cell r="F3554">
            <v>551158.42000000004</v>
          </cell>
        </row>
        <row r="3555">
          <cell r="A3555" t="str">
            <v>8819811993</v>
          </cell>
          <cell r="B3555">
            <v>88</v>
          </cell>
          <cell r="C3555">
            <v>1981</v>
          </cell>
          <cell r="D3555">
            <v>1993</v>
          </cell>
          <cell r="E3555">
            <v>1283690</v>
          </cell>
          <cell r="F3555">
            <v>2342734.25</v>
          </cell>
        </row>
        <row r="3556">
          <cell r="A3556" t="str">
            <v>8819811994</v>
          </cell>
          <cell r="B3556">
            <v>88</v>
          </cell>
          <cell r="C3556">
            <v>1981</v>
          </cell>
          <cell r="D3556">
            <v>1994</v>
          </cell>
          <cell r="E3556">
            <v>190466</v>
          </cell>
          <cell r="F3556">
            <v>309507.25</v>
          </cell>
        </row>
        <row r="3557">
          <cell r="A3557" t="str">
            <v>8819811995</v>
          </cell>
          <cell r="B3557">
            <v>88</v>
          </cell>
          <cell r="C3557">
            <v>1981</v>
          </cell>
          <cell r="D3557">
            <v>1995</v>
          </cell>
          <cell r="E3557">
            <v>47701</v>
          </cell>
          <cell r="F3557">
            <v>70454.38</v>
          </cell>
        </row>
        <row r="3558">
          <cell r="A3558" t="str">
            <v>8819811996</v>
          </cell>
          <cell r="B3558">
            <v>88</v>
          </cell>
          <cell r="C3558">
            <v>1981</v>
          </cell>
          <cell r="D3558">
            <v>1996</v>
          </cell>
          <cell r="E3558">
            <v>460361</v>
          </cell>
          <cell r="F3558">
            <v>610438.68999999994</v>
          </cell>
        </row>
        <row r="3559">
          <cell r="A3559" t="str">
            <v>8819811997</v>
          </cell>
          <cell r="B3559">
            <v>88</v>
          </cell>
          <cell r="C3559">
            <v>1981</v>
          </cell>
          <cell r="D3559">
            <v>1997</v>
          </cell>
          <cell r="E3559">
            <v>-1609</v>
          </cell>
          <cell r="F3559">
            <v>-1958.15</v>
          </cell>
        </row>
        <row r="3560">
          <cell r="A3560" t="str">
            <v>8819811998</v>
          </cell>
          <cell r="B3560">
            <v>88</v>
          </cell>
          <cell r="C3560">
            <v>1981</v>
          </cell>
          <cell r="D3560">
            <v>1998</v>
          </cell>
          <cell r="E3560">
            <v>28348.49</v>
          </cell>
          <cell r="F3560">
            <v>32714.16</v>
          </cell>
        </row>
        <row r="3561">
          <cell r="A3561" t="str">
            <v>8819811999</v>
          </cell>
          <cell r="B3561">
            <v>88</v>
          </cell>
          <cell r="C3561">
            <v>1981</v>
          </cell>
          <cell r="D3561">
            <v>1999</v>
          </cell>
          <cell r="E3561">
            <v>48003.82</v>
          </cell>
          <cell r="F3561">
            <v>52660.19</v>
          </cell>
        </row>
        <row r="3562">
          <cell r="A3562" t="str">
            <v>8819812000</v>
          </cell>
          <cell r="B3562">
            <v>88</v>
          </cell>
          <cell r="C3562">
            <v>1981</v>
          </cell>
          <cell r="D3562">
            <v>2000</v>
          </cell>
          <cell r="E3562">
            <v>136991</v>
          </cell>
          <cell r="F3562">
            <v>148635.23000000001</v>
          </cell>
        </row>
        <row r="3563">
          <cell r="A3563" t="str">
            <v>8819812001</v>
          </cell>
          <cell r="B3563">
            <v>88</v>
          </cell>
          <cell r="C3563">
            <v>1981</v>
          </cell>
          <cell r="D3563">
            <v>2001</v>
          </cell>
          <cell r="E3563">
            <v>100165.63</v>
          </cell>
          <cell r="F3563">
            <v>107477.72</v>
          </cell>
        </row>
        <row r="3564">
          <cell r="A3564" t="str">
            <v>8819812002</v>
          </cell>
          <cell r="B3564">
            <v>88</v>
          </cell>
          <cell r="C3564">
            <v>1981</v>
          </cell>
          <cell r="D3564">
            <v>2002</v>
          </cell>
          <cell r="E3564">
            <v>91326.21</v>
          </cell>
          <cell r="F3564">
            <v>92787.43</v>
          </cell>
        </row>
        <row r="3565">
          <cell r="A3565" t="str">
            <v>881982.</v>
          </cell>
          <cell r="B3565">
            <v>88</v>
          </cell>
          <cell r="C3565">
            <v>1982</v>
          </cell>
          <cell r="D3565" t="str">
            <v>.</v>
          </cell>
          <cell r="E3565" t="str">
            <v>.</v>
          </cell>
          <cell r="F3565" t="str">
            <v>.</v>
          </cell>
        </row>
        <row r="3566">
          <cell r="A3566" t="str">
            <v>8819821982</v>
          </cell>
          <cell r="B3566">
            <v>88</v>
          </cell>
          <cell r="C3566">
            <v>1982</v>
          </cell>
          <cell r="D3566">
            <v>1982</v>
          </cell>
          <cell r="E3566">
            <v>7274.01</v>
          </cell>
          <cell r="F3566">
            <v>2687186.6</v>
          </cell>
        </row>
        <row r="3567">
          <cell r="A3567" t="str">
            <v>8819821983</v>
          </cell>
          <cell r="B3567">
            <v>88</v>
          </cell>
          <cell r="C3567">
            <v>1982</v>
          </cell>
          <cell r="D3567">
            <v>1983</v>
          </cell>
          <cell r="E3567">
            <v>62127.68</v>
          </cell>
          <cell r="F3567">
            <v>9342884.7699999996</v>
          </cell>
        </row>
        <row r="3568">
          <cell r="A3568" t="str">
            <v>8819821984</v>
          </cell>
          <cell r="B3568">
            <v>88</v>
          </cell>
          <cell r="C3568">
            <v>1982</v>
          </cell>
          <cell r="D3568">
            <v>1984</v>
          </cell>
          <cell r="E3568">
            <v>318853.58</v>
          </cell>
          <cell r="F3568">
            <v>10119774.92</v>
          </cell>
        </row>
        <row r="3569">
          <cell r="A3569" t="str">
            <v>8819821985</v>
          </cell>
          <cell r="B3569">
            <v>88</v>
          </cell>
          <cell r="C3569">
            <v>1982</v>
          </cell>
          <cell r="D3569">
            <v>1985</v>
          </cell>
          <cell r="E3569">
            <v>1368971.65</v>
          </cell>
          <cell r="F3569">
            <v>10736844.65</v>
          </cell>
        </row>
        <row r="3570">
          <cell r="A3570" t="str">
            <v>8819821986</v>
          </cell>
          <cell r="B3570">
            <v>88</v>
          </cell>
          <cell r="C3570">
            <v>1982</v>
          </cell>
          <cell r="D3570">
            <v>1986</v>
          </cell>
          <cell r="E3570">
            <v>2268782</v>
          </cell>
          <cell r="F3570">
            <v>12015469.470000001</v>
          </cell>
        </row>
        <row r="3571">
          <cell r="A3571" t="str">
            <v>8819821987</v>
          </cell>
          <cell r="B3571">
            <v>88</v>
          </cell>
          <cell r="C3571">
            <v>1982</v>
          </cell>
          <cell r="D3571">
            <v>1987</v>
          </cell>
          <cell r="E3571">
            <v>2843092</v>
          </cell>
          <cell r="F3571">
            <v>12563623.550000001</v>
          </cell>
        </row>
        <row r="3572">
          <cell r="A3572" t="str">
            <v>8819821988</v>
          </cell>
          <cell r="B3572">
            <v>88</v>
          </cell>
          <cell r="C3572">
            <v>1982</v>
          </cell>
          <cell r="D3572">
            <v>1988</v>
          </cell>
          <cell r="E3572">
            <v>2459184</v>
          </cell>
          <cell r="F3572">
            <v>9342440.0199999996</v>
          </cell>
        </row>
        <row r="3573">
          <cell r="A3573" t="str">
            <v>8819821989</v>
          </cell>
          <cell r="B3573">
            <v>88</v>
          </cell>
          <cell r="C3573">
            <v>1982</v>
          </cell>
          <cell r="D3573">
            <v>1989</v>
          </cell>
          <cell r="E3573">
            <v>2060307</v>
          </cell>
          <cell r="F3573">
            <v>6512630.4299999997</v>
          </cell>
        </row>
        <row r="3574">
          <cell r="A3574" t="str">
            <v>8819821990</v>
          </cell>
          <cell r="B3574">
            <v>88</v>
          </cell>
          <cell r="C3574">
            <v>1982</v>
          </cell>
          <cell r="D3574">
            <v>1990</v>
          </cell>
          <cell r="E3574">
            <v>1469609</v>
          </cell>
          <cell r="F3574">
            <v>3965005.08</v>
          </cell>
        </row>
        <row r="3575">
          <cell r="A3575" t="str">
            <v>8819821991</v>
          </cell>
          <cell r="B3575">
            <v>88</v>
          </cell>
          <cell r="C3575">
            <v>1982</v>
          </cell>
          <cell r="D3575">
            <v>1991</v>
          </cell>
          <cell r="E3575">
            <v>1569831</v>
          </cell>
          <cell r="F3575">
            <v>3558806.88</v>
          </cell>
        </row>
        <row r="3576">
          <cell r="A3576" t="str">
            <v>8819821992</v>
          </cell>
          <cell r="B3576">
            <v>88</v>
          </cell>
          <cell r="C3576">
            <v>1982</v>
          </cell>
          <cell r="D3576">
            <v>1992</v>
          </cell>
          <cell r="E3576">
            <v>2454730</v>
          </cell>
          <cell r="F3576">
            <v>4970828.25</v>
          </cell>
        </row>
        <row r="3577">
          <cell r="A3577" t="str">
            <v>8819821993</v>
          </cell>
          <cell r="B3577">
            <v>88</v>
          </cell>
          <cell r="C3577">
            <v>1982</v>
          </cell>
          <cell r="D3577">
            <v>1993</v>
          </cell>
          <cell r="E3577">
            <v>1024212</v>
          </cell>
          <cell r="F3577">
            <v>1869186.9</v>
          </cell>
        </row>
        <row r="3578">
          <cell r="A3578" t="str">
            <v>8819821994</v>
          </cell>
          <cell r="B3578">
            <v>88</v>
          </cell>
          <cell r="C3578">
            <v>1982</v>
          </cell>
          <cell r="D3578">
            <v>1994</v>
          </cell>
          <cell r="E3578">
            <v>2151047</v>
          </cell>
          <cell r="F3578">
            <v>3495451.38</v>
          </cell>
        </row>
        <row r="3579">
          <cell r="A3579" t="str">
            <v>8819821995</v>
          </cell>
          <cell r="B3579">
            <v>88</v>
          </cell>
          <cell r="C3579">
            <v>1982</v>
          </cell>
          <cell r="D3579">
            <v>1995</v>
          </cell>
          <cell r="E3579">
            <v>588885</v>
          </cell>
          <cell r="F3579">
            <v>869783.14</v>
          </cell>
        </row>
        <row r="3580">
          <cell r="A3580" t="str">
            <v>8819821996</v>
          </cell>
          <cell r="B3580">
            <v>88</v>
          </cell>
          <cell r="C3580">
            <v>1982</v>
          </cell>
          <cell r="D3580">
            <v>1996</v>
          </cell>
          <cell r="E3580">
            <v>503610</v>
          </cell>
          <cell r="F3580">
            <v>667786.86</v>
          </cell>
        </row>
        <row r="3581">
          <cell r="A3581" t="str">
            <v>8819821997</v>
          </cell>
          <cell r="B3581">
            <v>88</v>
          </cell>
          <cell r="C3581">
            <v>1982</v>
          </cell>
          <cell r="D3581">
            <v>1997</v>
          </cell>
          <cell r="E3581">
            <v>10958</v>
          </cell>
          <cell r="F3581">
            <v>13335.89</v>
          </cell>
        </row>
        <row r="3582">
          <cell r="A3582" t="str">
            <v>8819821998</v>
          </cell>
          <cell r="B3582">
            <v>88</v>
          </cell>
          <cell r="C3582">
            <v>1982</v>
          </cell>
          <cell r="D3582">
            <v>1998</v>
          </cell>
          <cell r="E3582">
            <v>269563</v>
          </cell>
          <cell r="F3582">
            <v>311075.7</v>
          </cell>
        </row>
        <row r="3583">
          <cell r="A3583" t="str">
            <v>8819821999</v>
          </cell>
          <cell r="B3583">
            <v>88</v>
          </cell>
          <cell r="C3583">
            <v>1982</v>
          </cell>
          <cell r="D3583">
            <v>1999</v>
          </cell>
          <cell r="E3583">
            <v>43282</v>
          </cell>
          <cell r="F3583">
            <v>47480.35</v>
          </cell>
        </row>
        <row r="3584">
          <cell r="A3584" t="str">
            <v>8819822000</v>
          </cell>
          <cell r="B3584">
            <v>88</v>
          </cell>
          <cell r="C3584">
            <v>1982</v>
          </cell>
          <cell r="D3584">
            <v>2000</v>
          </cell>
          <cell r="E3584">
            <v>940836</v>
          </cell>
          <cell r="F3584">
            <v>1020807.06</v>
          </cell>
        </row>
        <row r="3585">
          <cell r="A3585" t="str">
            <v>8819822002</v>
          </cell>
          <cell r="B3585">
            <v>88</v>
          </cell>
          <cell r="C3585">
            <v>1982</v>
          </cell>
          <cell r="D3585">
            <v>2002</v>
          </cell>
          <cell r="E3585">
            <v>298</v>
          </cell>
          <cell r="F3585">
            <v>302.77</v>
          </cell>
        </row>
        <row r="3586">
          <cell r="A3586" t="str">
            <v>881983.</v>
          </cell>
          <cell r="B3586">
            <v>88</v>
          </cell>
          <cell r="C3586">
            <v>1983</v>
          </cell>
          <cell r="D3586" t="str">
            <v>.</v>
          </cell>
          <cell r="E3586" t="str">
            <v>.</v>
          </cell>
          <cell r="F3586" t="str">
            <v>.</v>
          </cell>
        </row>
        <row r="3587">
          <cell r="A3587" t="str">
            <v>8819831983</v>
          </cell>
          <cell r="B3587">
            <v>88</v>
          </cell>
          <cell r="C3587">
            <v>1983</v>
          </cell>
          <cell r="D3587">
            <v>1983</v>
          </cell>
          <cell r="E3587">
            <v>22811.439999999999</v>
          </cell>
          <cell r="F3587">
            <v>3430429.97</v>
          </cell>
        </row>
        <row r="3588">
          <cell r="A3588" t="str">
            <v>8819831984</v>
          </cell>
          <cell r="B3588">
            <v>88</v>
          </cell>
          <cell r="C3588">
            <v>1983</v>
          </cell>
          <cell r="D3588">
            <v>1984</v>
          </cell>
          <cell r="E3588">
            <v>384580.21</v>
          </cell>
          <cell r="F3588">
            <v>12205806.699999999</v>
          </cell>
        </row>
        <row r="3589">
          <cell r="A3589" t="str">
            <v>8819831985</v>
          </cell>
          <cell r="B3589">
            <v>88</v>
          </cell>
          <cell r="C3589">
            <v>1983</v>
          </cell>
          <cell r="D3589">
            <v>1985</v>
          </cell>
          <cell r="E3589">
            <v>2039000.55</v>
          </cell>
          <cell r="F3589">
            <v>15991881.310000001</v>
          </cell>
        </row>
        <row r="3590">
          <cell r="A3590" t="str">
            <v>8819831986</v>
          </cell>
          <cell r="B3590">
            <v>88</v>
          </cell>
          <cell r="C3590">
            <v>1983</v>
          </cell>
          <cell r="D3590">
            <v>1986</v>
          </cell>
          <cell r="E3590">
            <v>3028120</v>
          </cell>
          <cell r="F3590">
            <v>16036923.52</v>
          </cell>
        </row>
        <row r="3591">
          <cell r="A3591" t="str">
            <v>8819831987</v>
          </cell>
          <cell r="B3591">
            <v>88</v>
          </cell>
          <cell r="C3591">
            <v>1983</v>
          </cell>
          <cell r="D3591">
            <v>1987</v>
          </cell>
          <cell r="E3591">
            <v>4318122</v>
          </cell>
          <cell r="F3591">
            <v>19081781.120000001</v>
          </cell>
        </row>
        <row r="3592">
          <cell r="A3592" t="str">
            <v>8819831988</v>
          </cell>
          <cell r="B3592">
            <v>88</v>
          </cell>
          <cell r="C3592">
            <v>1983</v>
          </cell>
          <cell r="D3592">
            <v>1988</v>
          </cell>
          <cell r="E3592">
            <v>4063321</v>
          </cell>
          <cell r="F3592">
            <v>15436556.48</v>
          </cell>
        </row>
        <row r="3593">
          <cell r="A3593" t="str">
            <v>8819831989</v>
          </cell>
          <cell r="B3593">
            <v>88</v>
          </cell>
          <cell r="C3593">
            <v>1983</v>
          </cell>
          <cell r="D3593">
            <v>1989</v>
          </cell>
          <cell r="E3593">
            <v>3339160</v>
          </cell>
          <cell r="F3593">
            <v>10555084.76</v>
          </cell>
        </row>
        <row r="3594">
          <cell r="A3594" t="str">
            <v>8819831990</v>
          </cell>
          <cell r="B3594">
            <v>88</v>
          </cell>
          <cell r="C3594">
            <v>1983</v>
          </cell>
          <cell r="D3594">
            <v>1990</v>
          </cell>
          <cell r="E3594">
            <v>4166715</v>
          </cell>
          <cell r="F3594">
            <v>11241797.07</v>
          </cell>
        </row>
        <row r="3595">
          <cell r="A3595" t="str">
            <v>8819831991</v>
          </cell>
          <cell r="B3595">
            <v>88</v>
          </cell>
          <cell r="C3595">
            <v>1983</v>
          </cell>
          <cell r="D3595">
            <v>1991</v>
          </cell>
          <cell r="E3595">
            <v>3693454</v>
          </cell>
          <cell r="F3595">
            <v>8373060.2199999997</v>
          </cell>
        </row>
        <row r="3596">
          <cell r="A3596" t="str">
            <v>8819831992</v>
          </cell>
          <cell r="B3596">
            <v>88</v>
          </cell>
          <cell r="C3596">
            <v>1983</v>
          </cell>
          <cell r="D3596">
            <v>1992</v>
          </cell>
          <cell r="E3596">
            <v>3363868</v>
          </cell>
          <cell r="F3596">
            <v>6811832.7000000002</v>
          </cell>
        </row>
        <row r="3597">
          <cell r="A3597" t="str">
            <v>8819831993</v>
          </cell>
          <cell r="B3597">
            <v>88</v>
          </cell>
          <cell r="C3597">
            <v>1983</v>
          </cell>
          <cell r="D3597">
            <v>1993</v>
          </cell>
          <cell r="E3597">
            <v>2613769</v>
          </cell>
          <cell r="F3597">
            <v>4770128.42</v>
          </cell>
        </row>
        <row r="3598">
          <cell r="A3598" t="str">
            <v>8819831994</v>
          </cell>
          <cell r="B3598">
            <v>88</v>
          </cell>
          <cell r="C3598">
            <v>1983</v>
          </cell>
          <cell r="D3598">
            <v>1994</v>
          </cell>
          <cell r="E3598">
            <v>391763</v>
          </cell>
          <cell r="F3598">
            <v>636614.88</v>
          </cell>
        </row>
        <row r="3599">
          <cell r="A3599" t="str">
            <v>8819831995</v>
          </cell>
          <cell r="B3599">
            <v>88</v>
          </cell>
          <cell r="C3599">
            <v>1983</v>
          </cell>
          <cell r="D3599">
            <v>1995</v>
          </cell>
          <cell r="E3599">
            <v>1714598</v>
          </cell>
          <cell r="F3599">
            <v>2532461.25</v>
          </cell>
        </row>
        <row r="3600">
          <cell r="A3600" t="str">
            <v>8819831996</v>
          </cell>
          <cell r="B3600">
            <v>88</v>
          </cell>
          <cell r="C3600">
            <v>1983</v>
          </cell>
          <cell r="D3600">
            <v>1996</v>
          </cell>
          <cell r="E3600">
            <v>294219</v>
          </cell>
          <cell r="F3600">
            <v>390134.39</v>
          </cell>
        </row>
        <row r="3601">
          <cell r="A3601" t="str">
            <v>8819831997</v>
          </cell>
          <cell r="B3601">
            <v>88</v>
          </cell>
          <cell r="C3601">
            <v>1983</v>
          </cell>
          <cell r="D3601">
            <v>1997</v>
          </cell>
          <cell r="E3601">
            <v>508416</v>
          </cell>
          <cell r="F3601">
            <v>618742.27</v>
          </cell>
        </row>
        <row r="3602">
          <cell r="A3602" t="str">
            <v>8819831998</v>
          </cell>
          <cell r="B3602">
            <v>88</v>
          </cell>
          <cell r="C3602">
            <v>1983</v>
          </cell>
          <cell r="D3602">
            <v>1998</v>
          </cell>
          <cell r="E3602">
            <v>317867</v>
          </cell>
          <cell r="F3602">
            <v>366818.52</v>
          </cell>
        </row>
        <row r="3603">
          <cell r="A3603" t="str">
            <v>8819831999</v>
          </cell>
          <cell r="B3603">
            <v>88</v>
          </cell>
          <cell r="C3603">
            <v>1983</v>
          </cell>
          <cell r="D3603">
            <v>1999</v>
          </cell>
          <cell r="E3603">
            <v>41165</v>
          </cell>
          <cell r="F3603">
            <v>45158.01</v>
          </cell>
        </row>
        <row r="3604">
          <cell r="A3604" t="str">
            <v>8819832000</v>
          </cell>
          <cell r="B3604">
            <v>88</v>
          </cell>
          <cell r="C3604">
            <v>1983</v>
          </cell>
          <cell r="D3604">
            <v>2000</v>
          </cell>
          <cell r="E3604">
            <v>748939</v>
          </cell>
          <cell r="F3604">
            <v>812598.81</v>
          </cell>
        </row>
        <row r="3605">
          <cell r="A3605" t="str">
            <v>8819832001</v>
          </cell>
          <cell r="B3605">
            <v>88</v>
          </cell>
          <cell r="C3605">
            <v>1983</v>
          </cell>
          <cell r="D3605">
            <v>2001</v>
          </cell>
          <cell r="E3605">
            <v>5174</v>
          </cell>
          <cell r="F3605">
            <v>5551.7</v>
          </cell>
        </row>
        <row r="3606">
          <cell r="A3606" t="str">
            <v>8819832002</v>
          </cell>
          <cell r="B3606">
            <v>88</v>
          </cell>
          <cell r="C3606">
            <v>1983</v>
          </cell>
          <cell r="D3606">
            <v>2002</v>
          </cell>
          <cell r="E3606">
            <v>48312</v>
          </cell>
          <cell r="F3606">
            <v>49084.99</v>
          </cell>
        </row>
        <row r="3607">
          <cell r="A3607" t="str">
            <v>881984.</v>
          </cell>
          <cell r="B3607">
            <v>88</v>
          </cell>
          <cell r="C3607">
            <v>1984</v>
          </cell>
          <cell r="D3607" t="str">
            <v>.</v>
          </cell>
          <cell r="E3607" t="str">
            <v>.</v>
          </cell>
          <cell r="F3607" t="str">
            <v>.</v>
          </cell>
        </row>
        <row r="3608">
          <cell r="A3608" t="str">
            <v>8819841984</v>
          </cell>
          <cell r="B3608">
            <v>88</v>
          </cell>
          <cell r="C3608">
            <v>1984</v>
          </cell>
          <cell r="D3608">
            <v>1984</v>
          </cell>
          <cell r="E3608">
            <v>115343.1</v>
          </cell>
          <cell r="F3608">
            <v>3660759.31</v>
          </cell>
        </row>
        <row r="3609">
          <cell r="A3609" t="str">
            <v>8819841985</v>
          </cell>
          <cell r="B3609">
            <v>88</v>
          </cell>
          <cell r="C3609">
            <v>1984</v>
          </cell>
          <cell r="D3609">
            <v>1985</v>
          </cell>
          <cell r="E3609">
            <v>2216292.91</v>
          </cell>
          <cell r="F3609">
            <v>17382385.289999999</v>
          </cell>
        </row>
        <row r="3610">
          <cell r="A3610" t="str">
            <v>8819841986</v>
          </cell>
          <cell r="B3610">
            <v>88</v>
          </cell>
          <cell r="C3610">
            <v>1984</v>
          </cell>
          <cell r="D3610">
            <v>1986</v>
          </cell>
          <cell r="E3610">
            <v>4176533</v>
          </cell>
          <cell r="F3610">
            <v>22118918.77</v>
          </cell>
        </row>
        <row r="3611">
          <cell r="A3611" t="str">
            <v>8819841987</v>
          </cell>
          <cell r="B3611">
            <v>88</v>
          </cell>
          <cell r="C3611">
            <v>1984</v>
          </cell>
          <cell r="D3611">
            <v>1987</v>
          </cell>
          <cell r="E3611">
            <v>4759514</v>
          </cell>
          <cell r="F3611">
            <v>21032292.370000001</v>
          </cell>
        </row>
        <row r="3612">
          <cell r="A3612" t="str">
            <v>8819841988</v>
          </cell>
          <cell r="B3612">
            <v>88</v>
          </cell>
          <cell r="C3612">
            <v>1984</v>
          </cell>
          <cell r="D3612">
            <v>1988</v>
          </cell>
          <cell r="E3612">
            <v>4466797</v>
          </cell>
          <cell r="F3612">
            <v>16969361.800000001</v>
          </cell>
        </row>
        <row r="3613">
          <cell r="A3613" t="str">
            <v>8819841989</v>
          </cell>
          <cell r="B3613">
            <v>88</v>
          </cell>
          <cell r="C3613">
            <v>1984</v>
          </cell>
          <cell r="D3613">
            <v>1989</v>
          </cell>
          <cell r="E3613">
            <v>4797159</v>
          </cell>
          <cell r="F3613">
            <v>15163819.6</v>
          </cell>
        </row>
        <row r="3614">
          <cell r="A3614" t="str">
            <v>8819841990</v>
          </cell>
          <cell r="B3614">
            <v>88</v>
          </cell>
          <cell r="C3614">
            <v>1984</v>
          </cell>
          <cell r="D3614">
            <v>1990</v>
          </cell>
          <cell r="E3614">
            <v>3863749</v>
          </cell>
          <cell r="F3614">
            <v>10424394.800000001</v>
          </cell>
        </row>
        <row r="3615">
          <cell r="A3615" t="str">
            <v>8819841991</v>
          </cell>
          <cell r="B3615">
            <v>88</v>
          </cell>
          <cell r="C3615">
            <v>1984</v>
          </cell>
          <cell r="D3615">
            <v>1991</v>
          </cell>
          <cell r="E3615">
            <v>3501016</v>
          </cell>
          <cell r="F3615">
            <v>7936803.2699999996</v>
          </cell>
        </row>
        <row r="3616">
          <cell r="A3616" t="str">
            <v>8819841992</v>
          </cell>
          <cell r="B3616">
            <v>88</v>
          </cell>
          <cell r="C3616">
            <v>1984</v>
          </cell>
          <cell r="D3616">
            <v>1992</v>
          </cell>
          <cell r="E3616">
            <v>2616059</v>
          </cell>
          <cell r="F3616">
            <v>5297519.47</v>
          </cell>
        </row>
        <row r="3617">
          <cell r="A3617" t="str">
            <v>8819841993</v>
          </cell>
          <cell r="B3617">
            <v>88</v>
          </cell>
          <cell r="C3617">
            <v>1984</v>
          </cell>
          <cell r="D3617">
            <v>1993</v>
          </cell>
          <cell r="E3617">
            <v>3325043</v>
          </cell>
          <cell r="F3617">
            <v>6068203.4699999997</v>
          </cell>
        </row>
        <row r="3618">
          <cell r="A3618" t="str">
            <v>8819841994</v>
          </cell>
          <cell r="B3618">
            <v>88</v>
          </cell>
          <cell r="C3618">
            <v>1984</v>
          </cell>
          <cell r="D3618">
            <v>1994</v>
          </cell>
          <cell r="E3618">
            <v>1019911</v>
          </cell>
          <cell r="F3618">
            <v>1657355.38</v>
          </cell>
        </row>
        <row r="3619">
          <cell r="A3619" t="str">
            <v>8819841995</v>
          </cell>
          <cell r="B3619">
            <v>88</v>
          </cell>
          <cell r="C3619">
            <v>1984</v>
          </cell>
          <cell r="D3619">
            <v>1995</v>
          </cell>
          <cell r="E3619">
            <v>1187785</v>
          </cell>
          <cell r="F3619">
            <v>1754358.44</v>
          </cell>
        </row>
        <row r="3620">
          <cell r="A3620" t="str">
            <v>8819841996</v>
          </cell>
          <cell r="B3620">
            <v>88</v>
          </cell>
          <cell r="C3620">
            <v>1984</v>
          </cell>
          <cell r="D3620">
            <v>1996</v>
          </cell>
          <cell r="E3620">
            <v>5876736</v>
          </cell>
          <cell r="F3620">
            <v>7792551.9400000004</v>
          </cell>
        </row>
        <row r="3621">
          <cell r="A3621" t="str">
            <v>8819841997</v>
          </cell>
          <cell r="B3621">
            <v>88</v>
          </cell>
          <cell r="C3621">
            <v>1984</v>
          </cell>
          <cell r="D3621">
            <v>1997</v>
          </cell>
          <cell r="E3621">
            <v>294852</v>
          </cell>
          <cell r="F3621">
            <v>358834.88</v>
          </cell>
        </row>
        <row r="3622">
          <cell r="A3622" t="str">
            <v>8819841998</v>
          </cell>
          <cell r="B3622">
            <v>88</v>
          </cell>
          <cell r="C3622">
            <v>1984</v>
          </cell>
          <cell r="D3622">
            <v>1998</v>
          </cell>
          <cell r="E3622">
            <v>224530</v>
          </cell>
          <cell r="F3622">
            <v>259107.62</v>
          </cell>
        </row>
        <row r="3623">
          <cell r="A3623" t="str">
            <v>8819841999</v>
          </cell>
          <cell r="B3623">
            <v>88</v>
          </cell>
          <cell r="C3623">
            <v>1984</v>
          </cell>
          <cell r="D3623">
            <v>1999</v>
          </cell>
          <cell r="E3623">
            <v>1590351.71</v>
          </cell>
          <cell r="F3623">
            <v>1744615.83</v>
          </cell>
        </row>
        <row r="3624">
          <cell r="A3624" t="str">
            <v>8819842000</v>
          </cell>
          <cell r="B3624">
            <v>88</v>
          </cell>
          <cell r="C3624">
            <v>1984</v>
          </cell>
          <cell r="D3624">
            <v>2000</v>
          </cell>
          <cell r="E3624">
            <v>235539</v>
          </cell>
          <cell r="F3624">
            <v>255559.81</v>
          </cell>
        </row>
        <row r="3625">
          <cell r="A3625" t="str">
            <v>8819842001</v>
          </cell>
          <cell r="B3625">
            <v>88</v>
          </cell>
          <cell r="C3625">
            <v>1984</v>
          </cell>
          <cell r="D3625">
            <v>2001</v>
          </cell>
          <cell r="E3625">
            <v>211654</v>
          </cell>
          <cell r="F3625">
            <v>227104.74</v>
          </cell>
        </row>
        <row r="3626">
          <cell r="A3626" t="str">
            <v>8819842002</v>
          </cell>
          <cell r="B3626">
            <v>88</v>
          </cell>
          <cell r="C3626">
            <v>1984</v>
          </cell>
          <cell r="D3626">
            <v>2002</v>
          </cell>
          <cell r="E3626">
            <v>168408</v>
          </cell>
          <cell r="F3626">
            <v>171102.53</v>
          </cell>
        </row>
        <row r="3627">
          <cell r="A3627" t="str">
            <v>881985.</v>
          </cell>
          <cell r="B3627">
            <v>88</v>
          </cell>
          <cell r="C3627">
            <v>1985</v>
          </cell>
          <cell r="D3627" t="str">
            <v>.</v>
          </cell>
          <cell r="E3627" t="str">
            <v>.</v>
          </cell>
          <cell r="F3627" t="str">
            <v>.</v>
          </cell>
        </row>
        <row r="3628">
          <cell r="A3628" t="str">
            <v>8819851985</v>
          </cell>
          <cell r="B3628">
            <v>88</v>
          </cell>
          <cell r="C3628">
            <v>1985</v>
          </cell>
          <cell r="D3628">
            <v>1985</v>
          </cell>
          <cell r="E3628">
            <v>803598.36</v>
          </cell>
          <cell r="F3628">
            <v>6302621.9400000004</v>
          </cell>
        </row>
        <row r="3629">
          <cell r="A3629" t="str">
            <v>8819851986</v>
          </cell>
          <cell r="B3629">
            <v>88</v>
          </cell>
          <cell r="C3629">
            <v>1985</v>
          </cell>
          <cell r="D3629">
            <v>1986</v>
          </cell>
          <cell r="E3629">
            <v>5651085</v>
          </cell>
          <cell r="F3629">
            <v>29928146.16</v>
          </cell>
        </row>
        <row r="3630">
          <cell r="A3630" t="str">
            <v>8819851987</v>
          </cell>
          <cell r="B3630">
            <v>88</v>
          </cell>
          <cell r="C3630">
            <v>1985</v>
          </cell>
          <cell r="D3630">
            <v>1987</v>
          </cell>
          <cell r="E3630">
            <v>6287014</v>
          </cell>
          <cell r="F3630">
            <v>27782314.870000001</v>
          </cell>
        </row>
        <row r="3631">
          <cell r="A3631" t="str">
            <v>8819851988</v>
          </cell>
          <cell r="B3631">
            <v>88</v>
          </cell>
          <cell r="C3631">
            <v>1985</v>
          </cell>
          <cell r="D3631">
            <v>1988</v>
          </cell>
          <cell r="E3631">
            <v>7357941</v>
          </cell>
          <cell r="F3631">
            <v>27952817.859999999</v>
          </cell>
        </row>
        <row r="3632">
          <cell r="A3632" t="str">
            <v>8819851989</v>
          </cell>
          <cell r="B3632">
            <v>88</v>
          </cell>
          <cell r="C3632">
            <v>1985</v>
          </cell>
          <cell r="D3632">
            <v>1989</v>
          </cell>
          <cell r="E3632">
            <v>10602927</v>
          </cell>
          <cell r="F3632">
            <v>33515852.25</v>
          </cell>
        </row>
        <row r="3633">
          <cell r="A3633" t="str">
            <v>8819851990</v>
          </cell>
          <cell r="B3633">
            <v>88</v>
          </cell>
          <cell r="C3633">
            <v>1985</v>
          </cell>
          <cell r="D3633">
            <v>1990</v>
          </cell>
          <cell r="E3633">
            <v>7916443</v>
          </cell>
          <cell r="F3633">
            <v>21358563.210000001</v>
          </cell>
        </row>
        <row r="3634">
          <cell r="A3634" t="str">
            <v>8819851991</v>
          </cell>
          <cell r="B3634">
            <v>88</v>
          </cell>
          <cell r="C3634">
            <v>1985</v>
          </cell>
          <cell r="D3634">
            <v>1991</v>
          </cell>
          <cell r="E3634">
            <v>7858525</v>
          </cell>
          <cell r="F3634">
            <v>17815276.170000002</v>
          </cell>
        </row>
        <row r="3635">
          <cell r="A3635" t="str">
            <v>8819851992</v>
          </cell>
          <cell r="B3635">
            <v>88</v>
          </cell>
          <cell r="C3635">
            <v>1985</v>
          </cell>
          <cell r="D3635">
            <v>1992</v>
          </cell>
          <cell r="E3635">
            <v>3965331</v>
          </cell>
          <cell r="F3635">
            <v>8029795.2699999996</v>
          </cell>
        </row>
        <row r="3636">
          <cell r="A3636" t="str">
            <v>8819851993</v>
          </cell>
          <cell r="B3636">
            <v>88</v>
          </cell>
          <cell r="C3636">
            <v>1985</v>
          </cell>
          <cell r="D3636">
            <v>1993</v>
          </cell>
          <cell r="E3636">
            <v>3432523</v>
          </cell>
          <cell r="F3636">
            <v>6264354.4699999997</v>
          </cell>
        </row>
        <row r="3637">
          <cell r="A3637" t="str">
            <v>8819851994</v>
          </cell>
          <cell r="B3637">
            <v>88</v>
          </cell>
          <cell r="C3637">
            <v>1985</v>
          </cell>
          <cell r="D3637">
            <v>1994</v>
          </cell>
          <cell r="E3637">
            <v>3140372</v>
          </cell>
          <cell r="F3637">
            <v>5103104.5</v>
          </cell>
        </row>
        <row r="3638">
          <cell r="A3638" t="str">
            <v>8819851995</v>
          </cell>
          <cell r="B3638">
            <v>88</v>
          </cell>
          <cell r="C3638">
            <v>1985</v>
          </cell>
          <cell r="D3638">
            <v>1995</v>
          </cell>
          <cell r="E3638">
            <v>2516569</v>
          </cell>
          <cell r="F3638">
            <v>3716972.41</v>
          </cell>
        </row>
        <row r="3639">
          <cell r="A3639" t="str">
            <v>8819851996</v>
          </cell>
          <cell r="B3639">
            <v>88</v>
          </cell>
          <cell r="C3639">
            <v>1985</v>
          </cell>
          <cell r="D3639">
            <v>1996</v>
          </cell>
          <cell r="E3639">
            <v>1929758</v>
          </cell>
          <cell r="F3639">
            <v>2558859.11</v>
          </cell>
        </row>
        <row r="3640">
          <cell r="A3640" t="str">
            <v>8819851997</v>
          </cell>
          <cell r="B3640">
            <v>88</v>
          </cell>
          <cell r="C3640">
            <v>1985</v>
          </cell>
          <cell r="D3640">
            <v>1997</v>
          </cell>
          <cell r="E3640">
            <v>6939917</v>
          </cell>
          <cell r="F3640">
            <v>8445878.9900000002</v>
          </cell>
        </row>
        <row r="3641">
          <cell r="A3641" t="str">
            <v>8819851998</v>
          </cell>
          <cell r="B3641">
            <v>88</v>
          </cell>
          <cell r="C3641">
            <v>1985</v>
          </cell>
          <cell r="D3641">
            <v>1998</v>
          </cell>
          <cell r="E3641">
            <v>2220631</v>
          </cell>
          <cell r="F3641">
            <v>2562608.17</v>
          </cell>
        </row>
        <row r="3642">
          <cell r="A3642" t="str">
            <v>8819851999</v>
          </cell>
          <cell r="B3642">
            <v>88</v>
          </cell>
          <cell r="C3642">
            <v>1985</v>
          </cell>
          <cell r="D3642">
            <v>1999</v>
          </cell>
          <cell r="E3642">
            <v>-1770406</v>
          </cell>
          <cell r="F3642">
            <v>-1942135.38</v>
          </cell>
        </row>
        <row r="3643">
          <cell r="A3643" t="str">
            <v>8819852000</v>
          </cell>
          <cell r="B3643">
            <v>88</v>
          </cell>
          <cell r="C3643">
            <v>1985</v>
          </cell>
          <cell r="D3643">
            <v>2000</v>
          </cell>
          <cell r="E3643">
            <v>221008</v>
          </cell>
          <cell r="F3643">
            <v>239793.68</v>
          </cell>
        </row>
        <row r="3644">
          <cell r="A3644" t="str">
            <v>8819852001</v>
          </cell>
          <cell r="B3644">
            <v>88</v>
          </cell>
          <cell r="C3644">
            <v>1985</v>
          </cell>
          <cell r="D3644">
            <v>2001</v>
          </cell>
          <cell r="E3644">
            <v>237177</v>
          </cell>
          <cell r="F3644">
            <v>254490.92</v>
          </cell>
        </row>
        <row r="3645">
          <cell r="A3645" t="str">
            <v>8819852002</v>
          </cell>
          <cell r="B3645">
            <v>88</v>
          </cell>
          <cell r="C3645">
            <v>1985</v>
          </cell>
          <cell r="D3645">
            <v>2002</v>
          </cell>
          <cell r="E3645">
            <v>311918</v>
          </cell>
          <cell r="F3645">
            <v>316908.69</v>
          </cell>
        </row>
        <row r="3646">
          <cell r="A3646" t="str">
            <v>881986.</v>
          </cell>
          <cell r="B3646">
            <v>88</v>
          </cell>
          <cell r="C3646">
            <v>1986</v>
          </cell>
          <cell r="D3646" t="str">
            <v>.</v>
          </cell>
          <cell r="E3646" t="str">
            <v>.</v>
          </cell>
          <cell r="F3646" t="str">
            <v>.</v>
          </cell>
        </row>
        <row r="3647">
          <cell r="A3647" t="str">
            <v>8819861986</v>
          </cell>
          <cell r="B3647">
            <v>88</v>
          </cell>
          <cell r="C3647">
            <v>1986</v>
          </cell>
          <cell r="D3647">
            <v>1986</v>
          </cell>
          <cell r="E3647">
            <v>1127184</v>
          </cell>
          <cell r="F3647">
            <v>5969566.46</v>
          </cell>
        </row>
        <row r="3648">
          <cell r="A3648" t="str">
            <v>8819861987</v>
          </cell>
          <cell r="B3648">
            <v>88</v>
          </cell>
          <cell r="C3648">
            <v>1986</v>
          </cell>
          <cell r="D3648">
            <v>1987</v>
          </cell>
          <cell r="E3648">
            <v>7118460</v>
          </cell>
          <cell r="F3648">
            <v>31456474.739999998</v>
          </cell>
        </row>
        <row r="3649">
          <cell r="A3649" t="str">
            <v>8819861988</v>
          </cell>
          <cell r="B3649">
            <v>88</v>
          </cell>
          <cell r="C3649">
            <v>1986</v>
          </cell>
          <cell r="D3649">
            <v>1988</v>
          </cell>
          <cell r="E3649">
            <v>9912689</v>
          </cell>
          <cell r="F3649">
            <v>37658305.509999998</v>
          </cell>
        </row>
        <row r="3650">
          <cell r="A3650" t="str">
            <v>8819861989</v>
          </cell>
          <cell r="B3650">
            <v>88</v>
          </cell>
          <cell r="C3650">
            <v>1986</v>
          </cell>
          <cell r="D3650">
            <v>1989</v>
          </cell>
          <cell r="E3650">
            <v>9923687</v>
          </cell>
          <cell r="F3650">
            <v>31368774.609999999</v>
          </cell>
        </row>
        <row r="3651">
          <cell r="A3651" t="str">
            <v>8819861990</v>
          </cell>
          <cell r="B3651">
            <v>88</v>
          </cell>
          <cell r="C3651">
            <v>1986</v>
          </cell>
          <cell r="D3651">
            <v>1990</v>
          </cell>
          <cell r="E3651">
            <v>12015901</v>
          </cell>
          <cell r="F3651">
            <v>32418900.899999999</v>
          </cell>
        </row>
        <row r="3652">
          <cell r="A3652" t="str">
            <v>8819861991</v>
          </cell>
          <cell r="B3652">
            <v>88</v>
          </cell>
          <cell r="C3652">
            <v>1986</v>
          </cell>
          <cell r="D3652">
            <v>1991</v>
          </cell>
          <cell r="E3652">
            <v>10778591</v>
          </cell>
          <cell r="F3652">
            <v>24435065.800000001</v>
          </cell>
        </row>
        <row r="3653">
          <cell r="A3653" t="str">
            <v>8819861992</v>
          </cell>
          <cell r="B3653">
            <v>88</v>
          </cell>
          <cell r="C3653">
            <v>1986</v>
          </cell>
          <cell r="D3653">
            <v>1992</v>
          </cell>
          <cell r="E3653">
            <v>7171994</v>
          </cell>
          <cell r="F3653">
            <v>14523287.85</v>
          </cell>
        </row>
        <row r="3654">
          <cell r="A3654" t="str">
            <v>8819861993</v>
          </cell>
          <cell r="B3654">
            <v>88</v>
          </cell>
          <cell r="C3654">
            <v>1986</v>
          </cell>
          <cell r="D3654">
            <v>1993</v>
          </cell>
          <cell r="E3654">
            <v>11284340</v>
          </cell>
          <cell r="F3654">
            <v>20593920.5</v>
          </cell>
        </row>
        <row r="3655">
          <cell r="A3655" t="str">
            <v>8819861994</v>
          </cell>
          <cell r="B3655">
            <v>88</v>
          </cell>
          <cell r="C3655">
            <v>1986</v>
          </cell>
          <cell r="D3655">
            <v>1994</v>
          </cell>
          <cell r="E3655">
            <v>8768232</v>
          </cell>
          <cell r="F3655">
            <v>14248377</v>
          </cell>
        </row>
        <row r="3656">
          <cell r="A3656" t="str">
            <v>8819861995</v>
          </cell>
          <cell r="B3656">
            <v>88</v>
          </cell>
          <cell r="C3656">
            <v>1986</v>
          </cell>
          <cell r="D3656">
            <v>1995</v>
          </cell>
          <cell r="E3656">
            <v>3290722</v>
          </cell>
          <cell r="F3656">
            <v>4860396.3899999997</v>
          </cell>
        </row>
        <row r="3657">
          <cell r="A3657" t="str">
            <v>8819861996</v>
          </cell>
          <cell r="B3657">
            <v>88</v>
          </cell>
          <cell r="C3657">
            <v>1986</v>
          </cell>
          <cell r="D3657">
            <v>1996</v>
          </cell>
          <cell r="E3657">
            <v>2707146</v>
          </cell>
          <cell r="F3657">
            <v>3589675.6</v>
          </cell>
        </row>
        <row r="3658">
          <cell r="A3658" t="str">
            <v>8819861997</v>
          </cell>
          <cell r="B3658">
            <v>88</v>
          </cell>
          <cell r="C3658">
            <v>1986</v>
          </cell>
          <cell r="D3658">
            <v>1997</v>
          </cell>
          <cell r="E3658">
            <v>2655842</v>
          </cell>
          <cell r="F3658">
            <v>3232159.71</v>
          </cell>
        </row>
        <row r="3659">
          <cell r="A3659" t="str">
            <v>8819861998</v>
          </cell>
          <cell r="B3659">
            <v>88</v>
          </cell>
          <cell r="C3659">
            <v>1986</v>
          </cell>
          <cell r="D3659">
            <v>1998</v>
          </cell>
          <cell r="E3659">
            <v>1899737</v>
          </cell>
          <cell r="F3659">
            <v>2192296.5</v>
          </cell>
        </row>
        <row r="3660">
          <cell r="A3660" t="str">
            <v>8819861999</v>
          </cell>
          <cell r="B3660">
            <v>88</v>
          </cell>
          <cell r="C3660">
            <v>1986</v>
          </cell>
          <cell r="D3660">
            <v>1999</v>
          </cell>
          <cell r="E3660">
            <v>3553463</v>
          </cell>
          <cell r="F3660">
            <v>3898148.91</v>
          </cell>
        </row>
        <row r="3661">
          <cell r="A3661" t="str">
            <v>8819862000</v>
          </cell>
          <cell r="B3661">
            <v>88</v>
          </cell>
          <cell r="C3661">
            <v>1986</v>
          </cell>
          <cell r="D3661">
            <v>2000</v>
          </cell>
          <cell r="E3661">
            <v>375724</v>
          </cell>
          <cell r="F3661">
            <v>407660.54</v>
          </cell>
        </row>
        <row r="3662">
          <cell r="A3662" t="str">
            <v>8819862001</v>
          </cell>
          <cell r="B3662">
            <v>88</v>
          </cell>
          <cell r="C3662">
            <v>1986</v>
          </cell>
          <cell r="D3662">
            <v>2001</v>
          </cell>
          <cell r="E3662">
            <v>1058318</v>
          </cell>
          <cell r="F3662">
            <v>1135575.21</v>
          </cell>
        </row>
        <row r="3663">
          <cell r="A3663" t="str">
            <v>8819862002</v>
          </cell>
          <cell r="B3663">
            <v>88</v>
          </cell>
          <cell r="C3663">
            <v>1986</v>
          </cell>
          <cell r="D3663">
            <v>2002</v>
          </cell>
          <cell r="E3663">
            <v>208152</v>
          </cell>
          <cell r="F3663">
            <v>211482.43</v>
          </cell>
        </row>
        <row r="3664">
          <cell r="A3664" t="str">
            <v>881987.</v>
          </cell>
          <cell r="B3664">
            <v>88</v>
          </cell>
          <cell r="C3664">
            <v>1987</v>
          </cell>
          <cell r="D3664" t="str">
            <v>.</v>
          </cell>
          <cell r="E3664" t="str">
            <v>.</v>
          </cell>
          <cell r="F3664" t="str">
            <v>.</v>
          </cell>
        </row>
        <row r="3665">
          <cell r="A3665" t="str">
            <v>8819871987</v>
          </cell>
          <cell r="B3665">
            <v>88</v>
          </cell>
          <cell r="C3665">
            <v>1987</v>
          </cell>
          <cell r="D3665">
            <v>1987</v>
          </cell>
          <cell r="E3665">
            <v>3128642</v>
          </cell>
          <cell r="F3665">
            <v>13825469</v>
          </cell>
        </row>
        <row r="3666">
          <cell r="A3666" t="str">
            <v>8819871988</v>
          </cell>
          <cell r="B3666">
            <v>88</v>
          </cell>
          <cell r="C3666">
            <v>1987</v>
          </cell>
          <cell r="D3666">
            <v>1988</v>
          </cell>
          <cell r="E3666">
            <v>11944579</v>
          </cell>
          <cell r="F3666">
            <v>45377455.619999997</v>
          </cell>
        </row>
        <row r="3667">
          <cell r="A3667" t="str">
            <v>8819871989</v>
          </cell>
          <cell r="B3667">
            <v>88</v>
          </cell>
          <cell r="C3667">
            <v>1987</v>
          </cell>
          <cell r="D3667">
            <v>1989</v>
          </cell>
          <cell r="E3667">
            <v>15908403</v>
          </cell>
          <cell r="F3667">
            <v>50286461.880000003</v>
          </cell>
        </row>
        <row r="3668">
          <cell r="A3668" t="str">
            <v>8819871990</v>
          </cell>
          <cell r="B3668">
            <v>88</v>
          </cell>
          <cell r="C3668">
            <v>1987</v>
          </cell>
          <cell r="D3668">
            <v>1990</v>
          </cell>
          <cell r="E3668">
            <v>13961714</v>
          </cell>
          <cell r="F3668">
            <v>37668704.369999997</v>
          </cell>
        </row>
        <row r="3669">
          <cell r="A3669" t="str">
            <v>8819871991</v>
          </cell>
          <cell r="B3669">
            <v>88</v>
          </cell>
          <cell r="C3669">
            <v>1987</v>
          </cell>
          <cell r="D3669">
            <v>1991</v>
          </cell>
          <cell r="E3669">
            <v>15557450</v>
          </cell>
          <cell r="F3669">
            <v>35268739.149999999</v>
          </cell>
        </row>
        <row r="3670">
          <cell r="A3670" t="str">
            <v>8819871992</v>
          </cell>
          <cell r="B3670">
            <v>88</v>
          </cell>
          <cell r="C3670">
            <v>1987</v>
          </cell>
          <cell r="D3670">
            <v>1992</v>
          </cell>
          <cell r="E3670">
            <v>14308404</v>
          </cell>
          <cell r="F3670">
            <v>28974518.100000001</v>
          </cell>
        </row>
        <row r="3671">
          <cell r="A3671" t="str">
            <v>8819871993</v>
          </cell>
          <cell r="B3671">
            <v>88</v>
          </cell>
          <cell r="C3671">
            <v>1987</v>
          </cell>
          <cell r="D3671">
            <v>1993</v>
          </cell>
          <cell r="E3671">
            <v>10017384</v>
          </cell>
          <cell r="F3671">
            <v>18281725.800000001</v>
          </cell>
        </row>
        <row r="3672">
          <cell r="A3672" t="str">
            <v>8819871994</v>
          </cell>
          <cell r="B3672">
            <v>88</v>
          </cell>
          <cell r="C3672">
            <v>1987</v>
          </cell>
          <cell r="D3672">
            <v>1994</v>
          </cell>
          <cell r="E3672">
            <v>8489247</v>
          </cell>
          <cell r="F3672">
            <v>13795026.380000001</v>
          </cell>
        </row>
        <row r="3673">
          <cell r="A3673" t="str">
            <v>8819871995</v>
          </cell>
          <cell r="B3673">
            <v>88</v>
          </cell>
          <cell r="C3673">
            <v>1987</v>
          </cell>
          <cell r="D3673">
            <v>1995</v>
          </cell>
          <cell r="E3673">
            <v>16600704</v>
          </cell>
          <cell r="F3673">
            <v>24519239.809999999</v>
          </cell>
        </row>
        <row r="3674">
          <cell r="A3674" t="str">
            <v>8819871996</v>
          </cell>
          <cell r="B3674">
            <v>88</v>
          </cell>
          <cell r="C3674">
            <v>1987</v>
          </cell>
          <cell r="D3674">
            <v>1996</v>
          </cell>
          <cell r="E3674">
            <v>8995546</v>
          </cell>
          <cell r="F3674">
            <v>11928094</v>
          </cell>
        </row>
        <row r="3675">
          <cell r="A3675" t="str">
            <v>8819871997</v>
          </cell>
          <cell r="B3675">
            <v>88</v>
          </cell>
          <cell r="C3675">
            <v>1987</v>
          </cell>
          <cell r="D3675">
            <v>1997</v>
          </cell>
          <cell r="E3675">
            <v>12939399.5</v>
          </cell>
          <cell r="F3675">
            <v>15747249.189999999</v>
          </cell>
        </row>
        <row r="3676">
          <cell r="A3676" t="str">
            <v>8819871998</v>
          </cell>
          <cell r="B3676">
            <v>88</v>
          </cell>
          <cell r="C3676">
            <v>1987</v>
          </cell>
          <cell r="D3676">
            <v>1998</v>
          </cell>
          <cell r="E3676">
            <v>3283787</v>
          </cell>
          <cell r="F3676">
            <v>3789490.2</v>
          </cell>
        </row>
        <row r="3677">
          <cell r="A3677" t="str">
            <v>8819871999</v>
          </cell>
          <cell r="B3677">
            <v>88</v>
          </cell>
          <cell r="C3677">
            <v>1987</v>
          </cell>
          <cell r="D3677">
            <v>1999</v>
          </cell>
          <cell r="E3677">
            <v>1119794</v>
          </cell>
          <cell r="F3677">
            <v>1228414.02</v>
          </cell>
        </row>
        <row r="3678">
          <cell r="A3678" t="str">
            <v>8819872000</v>
          </cell>
          <cell r="B3678">
            <v>88</v>
          </cell>
          <cell r="C3678">
            <v>1987</v>
          </cell>
          <cell r="D3678">
            <v>2000</v>
          </cell>
          <cell r="E3678">
            <v>932523</v>
          </cell>
          <cell r="F3678">
            <v>1011787.45</v>
          </cell>
        </row>
        <row r="3679">
          <cell r="A3679" t="str">
            <v>8819872001</v>
          </cell>
          <cell r="B3679">
            <v>88</v>
          </cell>
          <cell r="C3679">
            <v>1987</v>
          </cell>
          <cell r="D3679">
            <v>2001</v>
          </cell>
          <cell r="E3679">
            <v>113274</v>
          </cell>
          <cell r="F3679">
            <v>121543</v>
          </cell>
        </row>
        <row r="3680">
          <cell r="A3680" t="str">
            <v>8819872002</v>
          </cell>
          <cell r="B3680">
            <v>88</v>
          </cell>
          <cell r="C3680">
            <v>1987</v>
          </cell>
          <cell r="D3680">
            <v>2002</v>
          </cell>
          <cell r="E3680">
            <v>466902</v>
          </cell>
          <cell r="F3680">
            <v>474372.43</v>
          </cell>
        </row>
        <row r="3681">
          <cell r="A3681" t="str">
            <v>881988.</v>
          </cell>
          <cell r="B3681">
            <v>88</v>
          </cell>
          <cell r="C3681">
            <v>1988</v>
          </cell>
          <cell r="D3681" t="str">
            <v>.</v>
          </cell>
          <cell r="E3681" t="str">
            <v>.</v>
          </cell>
          <cell r="F3681" t="str">
            <v>.</v>
          </cell>
        </row>
        <row r="3682">
          <cell r="A3682" t="str">
            <v>8819881988</v>
          </cell>
          <cell r="B3682">
            <v>88</v>
          </cell>
          <cell r="C3682">
            <v>1988</v>
          </cell>
          <cell r="D3682">
            <v>1988</v>
          </cell>
          <cell r="E3682">
            <v>3652245.5</v>
          </cell>
          <cell r="F3682">
            <v>13874880.65</v>
          </cell>
        </row>
        <row r="3683">
          <cell r="A3683" t="str">
            <v>8819881989</v>
          </cell>
          <cell r="B3683">
            <v>88</v>
          </cell>
          <cell r="C3683">
            <v>1988</v>
          </cell>
          <cell r="D3683">
            <v>1989</v>
          </cell>
          <cell r="E3683">
            <v>16992478.399999999</v>
          </cell>
          <cell r="F3683">
            <v>53713224.219999999</v>
          </cell>
        </row>
        <row r="3684">
          <cell r="A3684" t="str">
            <v>8819881990</v>
          </cell>
          <cell r="B3684">
            <v>88</v>
          </cell>
          <cell r="C3684">
            <v>1988</v>
          </cell>
          <cell r="D3684">
            <v>1990</v>
          </cell>
          <cell r="E3684">
            <v>25095304</v>
          </cell>
          <cell r="F3684">
            <v>67707130.189999998</v>
          </cell>
        </row>
        <row r="3685">
          <cell r="A3685" t="str">
            <v>8819881991</v>
          </cell>
          <cell r="B3685">
            <v>88</v>
          </cell>
          <cell r="C3685">
            <v>1988</v>
          </cell>
          <cell r="D3685">
            <v>1991</v>
          </cell>
          <cell r="E3685">
            <v>27628090</v>
          </cell>
          <cell r="F3685">
            <v>62632880.030000001</v>
          </cell>
        </row>
        <row r="3686">
          <cell r="A3686" t="str">
            <v>8819881992</v>
          </cell>
          <cell r="B3686">
            <v>88</v>
          </cell>
          <cell r="C3686">
            <v>1988</v>
          </cell>
          <cell r="D3686">
            <v>1992</v>
          </cell>
          <cell r="E3686">
            <v>36980205</v>
          </cell>
          <cell r="F3686">
            <v>74884915.120000005</v>
          </cell>
        </row>
        <row r="3687">
          <cell r="A3687" t="str">
            <v>8819881993</v>
          </cell>
          <cell r="B3687">
            <v>88</v>
          </cell>
          <cell r="C3687">
            <v>1988</v>
          </cell>
          <cell r="D3687">
            <v>1993</v>
          </cell>
          <cell r="E3687">
            <v>18177673</v>
          </cell>
          <cell r="F3687">
            <v>33174253.219999999</v>
          </cell>
        </row>
        <row r="3688">
          <cell r="A3688" t="str">
            <v>8819881994</v>
          </cell>
          <cell r="B3688">
            <v>88</v>
          </cell>
          <cell r="C3688">
            <v>1988</v>
          </cell>
          <cell r="D3688">
            <v>1994</v>
          </cell>
          <cell r="E3688">
            <v>15981118</v>
          </cell>
          <cell r="F3688">
            <v>25969316.75</v>
          </cell>
        </row>
        <row r="3689">
          <cell r="A3689" t="str">
            <v>8819881995</v>
          </cell>
          <cell r="B3689">
            <v>88</v>
          </cell>
          <cell r="C3689">
            <v>1988</v>
          </cell>
          <cell r="D3689">
            <v>1995</v>
          </cell>
          <cell r="E3689">
            <v>8501599</v>
          </cell>
          <cell r="F3689">
            <v>12556861.720000001</v>
          </cell>
        </row>
        <row r="3690">
          <cell r="A3690" t="str">
            <v>8819881996</v>
          </cell>
          <cell r="B3690">
            <v>88</v>
          </cell>
          <cell r="C3690">
            <v>1988</v>
          </cell>
          <cell r="D3690">
            <v>1996</v>
          </cell>
          <cell r="E3690">
            <v>15026113</v>
          </cell>
          <cell r="F3690">
            <v>19924625.84</v>
          </cell>
        </row>
        <row r="3691">
          <cell r="A3691" t="str">
            <v>8819881997</v>
          </cell>
          <cell r="B3691">
            <v>88</v>
          </cell>
          <cell r="C3691">
            <v>1988</v>
          </cell>
          <cell r="D3691">
            <v>1997</v>
          </cell>
          <cell r="E3691">
            <v>10815280</v>
          </cell>
          <cell r="F3691">
            <v>13162195.76</v>
          </cell>
        </row>
        <row r="3692">
          <cell r="A3692" t="str">
            <v>8819881998</v>
          </cell>
          <cell r="B3692">
            <v>88</v>
          </cell>
          <cell r="C3692">
            <v>1988</v>
          </cell>
          <cell r="D3692">
            <v>1998</v>
          </cell>
          <cell r="E3692">
            <v>6007754.1600000001</v>
          </cell>
          <cell r="F3692">
            <v>6932948.2999999998</v>
          </cell>
        </row>
        <row r="3693">
          <cell r="A3693" t="str">
            <v>8819881999</v>
          </cell>
          <cell r="B3693">
            <v>88</v>
          </cell>
          <cell r="C3693">
            <v>1988</v>
          </cell>
          <cell r="D3693">
            <v>1999</v>
          </cell>
          <cell r="E3693">
            <v>3600427</v>
          </cell>
          <cell r="F3693">
            <v>3949668.42</v>
          </cell>
        </row>
        <row r="3694">
          <cell r="A3694" t="str">
            <v>8819882000</v>
          </cell>
          <cell r="B3694">
            <v>88</v>
          </cell>
          <cell r="C3694">
            <v>1988</v>
          </cell>
          <cell r="D3694">
            <v>2000</v>
          </cell>
          <cell r="E3694">
            <v>2114809</v>
          </cell>
          <cell r="F3694">
            <v>2294567.7599999998</v>
          </cell>
        </row>
        <row r="3695">
          <cell r="A3695" t="str">
            <v>8819882001</v>
          </cell>
          <cell r="B3695">
            <v>88</v>
          </cell>
          <cell r="C3695">
            <v>1988</v>
          </cell>
          <cell r="D3695">
            <v>2001</v>
          </cell>
          <cell r="E3695">
            <v>1314926</v>
          </cell>
          <cell r="F3695">
            <v>1410915.6</v>
          </cell>
        </row>
        <row r="3696">
          <cell r="A3696" t="str">
            <v>8819882002</v>
          </cell>
          <cell r="B3696">
            <v>88</v>
          </cell>
          <cell r="C3696">
            <v>1988</v>
          </cell>
          <cell r="D3696">
            <v>2002</v>
          </cell>
          <cell r="E3696">
            <v>1433569</v>
          </cell>
          <cell r="F3696">
            <v>1456506.1</v>
          </cell>
        </row>
        <row r="3697">
          <cell r="A3697" t="str">
            <v>881989.</v>
          </cell>
          <cell r="B3697">
            <v>88</v>
          </cell>
          <cell r="C3697">
            <v>1989</v>
          </cell>
          <cell r="D3697" t="str">
            <v>.</v>
          </cell>
          <cell r="E3697" t="str">
            <v>.</v>
          </cell>
          <cell r="F3697" t="str">
            <v>.</v>
          </cell>
        </row>
        <row r="3698">
          <cell r="A3698" t="str">
            <v>8819891989</v>
          </cell>
          <cell r="B3698">
            <v>88</v>
          </cell>
          <cell r="C3698">
            <v>1989</v>
          </cell>
          <cell r="D3698">
            <v>1989</v>
          </cell>
          <cell r="E3698">
            <v>4111860</v>
          </cell>
          <cell r="F3698">
            <v>12997589.460000001</v>
          </cell>
        </row>
        <row r="3699">
          <cell r="A3699" t="str">
            <v>8819891990</v>
          </cell>
          <cell r="B3699">
            <v>88</v>
          </cell>
          <cell r="C3699">
            <v>1989</v>
          </cell>
          <cell r="D3699">
            <v>1990</v>
          </cell>
          <cell r="E3699">
            <v>24027056</v>
          </cell>
          <cell r="F3699">
            <v>64824997.090000004</v>
          </cell>
        </row>
        <row r="3700">
          <cell r="A3700" t="str">
            <v>8819891991</v>
          </cell>
          <cell r="B3700">
            <v>88</v>
          </cell>
          <cell r="C3700">
            <v>1989</v>
          </cell>
          <cell r="D3700">
            <v>1991</v>
          </cell>
          <cell r="E3700">
            <v>30121425</v>
          </cell>
          <cell r="F3700">
            <v>68285270.469999999</v>
          </cell>
        </row>
        <row r="3701">
          <cell r="A3701" t="str">
            <v>8819891992</v>
          </cell>
          <cell r="B3701">
            <v>88</v>
          </cell>
          <cell r="C3701">
            <v>1989</v>
          </cell>
          <cell r="D3701">
            <v>1992</v>
          </cell>
          <cell r="E3701">
            <v>32236502</v>
          </cell>
          <cell r="F3701">
            <v>65278916.549999997</v>
          </cell>
        </row>
        <row r="3702">
          <cell r="A3702" t="str">
            <v>8819891993</v>
          </cell>
          <cell r="B3702">
            <v>88</v>
          </cell>
          <cell r="C3702">
            <v>1989</v>
          </cell>
          <cell r="D3702">
            <v>1993</v>
          </cell>
          <cell r="E3702">
            <v>26846065</v>
          </cell>
          <cell r="F3702">
            <v>48994068.619999997</v>
          </cell>
        </row>
        <row r="3703">
          <cell r="A3703" t="str">
            <v>8819891994</v>
          </cell>
          <cell r="B3703">
            <v>88</v>
          </cell>
          <cell r="C3703">
            <v>1989</v>
          </cell>
          <cell r="D3703">
            <v>1994</v>
          </cell>
          <cell r="E3703">
            <v>17240290</v>
          </cell>
          <cell r="F3703">
            <v>28015471.25</v>
          </cell>
        </row>
        <row r="3704">
          <cell r="A3704" t="str">
            <v>8819891995</v>
          </cell>
          <cell r="B3704">
            <v>88</v>
          </cell>
          <cell r="C3704">
            <v>1989</v>
          </cell>
          <cell r="D3704">
            <v>1995</v>
          </cell>
          <cell r="E3704">
            <v>22813166</v>
          </cell>
          <cell r="F3704">
            <v>33695046.18</v>
          </cell>
        </row>
        <row r="3705">
          <cell r="A3705" t="str">
            <v>8819891996</v>
          </cell>
          <cell r="B3705">
            <v>88</v>
          </cell>
          <cell r="C3705">
            <v>1989</v>
          </cell>
          <cell r="D3705">
            <v>1996</v>
          </cell>
          <cell r="E3705">
            <v>18478294</v>
          </cell>
          <cell r="F3705">
            <v>24502217.84</v>
          </cell>
        </row>
        <row r="3706">
          <cell r="A3706" t="str">
            <v>8819891997</v>
          </cell>
          <cell r="B3706">
            <v>88</v>
          </cell>
          <cell r="C3706">
            <v>1989</v>
          </cell>
          <cell r="D3706">
            <v>1997</v>
          </cell>
          <cell r="E3706">
            <v>13470990.710000001</v>
          </cell>
          <cell r="F3706">
            <v>16394195.689999999</v>
          </cell>
        </row>
        <row r="3707">
          <cell r="A3707" t="str">
            <v>8819891998</v>
          </cell>
          <cell r="B3707">
            <v>88</v>
          </cell>
          <cell r="C3707">
            <v>1989</v>
          </cell>
          <cell r="D3707">
            <v>1998</v>
          </cell>
          <cell r="E3707">
            <v>6696798</v>
          </cell>
          <cell r="F3707">
            <v>7728104.8899999997</v>
          </cell>
        </row>
        <row r="3708">
          <cell r="A3708" t="str">
            <v>8819891999</v>
          </cell>
          <cell r="B3708">
            <v>88</v>
          </cell>
          <cell r="C3708">
            <v>1989</v>
          </cell>
          <cell r="D3708">
            <v>1999</v>
          </cell>
          <cell r="E3708">
            <v>4833323</v>
          </cell>
          <cell r="F3708">
            <v>5302155.33</v>
          </cell>
        </row>
        <row r="3709">
          <cell r="A3709" t="str">
            <v>8819892000</v>
          </cell>
          <cell r="B3709">
            <v>88</v>
          </cell>
          <cell r="C3709">
            <v>1989</v>
          </cell>
          <cell r="D3709">
            <v>2000</v>
          </cell>
          <cell r="E3709">
            <v>2806756</v>
          </cell>
          <cell r="F3709">
            <v>3045330.26</v>
          </cell>
        </row>
        <row r="3710">
          <cell r="A3710" t="str">
            <v>8819892001</v>
          </cell>
          <cell r="B3710">
            <v>88</v>
          </cell>
          <cell r="C3710">
            <v>1989</v>
          </cell>
          <cell r="D3710">
            <v>2001</v>
          </cell>
          <cell r="E3710">
            <v>799866</v>
          </cell>
          <cell r="F3710">
            <v>858256.22</v>
          </cell>
        </row>
        <row r="3711">
          <cell r="A3711" t="str">
            <v>8819892002</v>
          </cell>
          <cell r="B3711">
            <v>88</v>
          </cell>
          <cell r="C3711">
            <v>1989</v>
          </cell>
          <cell r="D3711">
            <v>2002</v>
          </cell>
          <cell r="E3711">
            <v>1199211</v>
          </cell>
          <cell r="F3711">
            <v>1218398.3799999999</v>
          </cell>
        </row>
        <row r="3712">
          <cell r="A3712" t="str">
            <v>881990.</v>
          </cell>
          <cell r="B3712">
            <v>88</v>
          </cell>
          <cell r="C3712">
            <v>1990</v>
          </cell>
          <cell r="D3712" t="str">
            <v>.</v>
          </cell>
          <cell r="E3712" t="str">
            <v>.</v>
          </cell>
          <cell r="F3712" t="str">
            <v>.</v>
          </cell>
        </row>
        <row r="3713">
          <cell r="A3713" t="str">
            <v>8819901990</v>
          </cell>
          <cell r="B3713">
            <v>88</v>
          </cell>
          <cell r="C3713">
            <v>1990</v>
          </cell>
          <cell r="D3713">
            <v>1990</v>
          </cell>
          <cell r="E3713">
            <v>5752015</v>
          </cell>
          <cell r="F3713">
            <v>15518936.470000001</v>
          </cell>
        </row>
        <row r="3714">
          <cell r="A3714" t="str">
            <v>8819901991</v>
          </cell>
          <cell r="B3714">
            <v>88</v>
          </cell>
          <cell r="C3714">
            <v>1990</v>
          </cell>
          <cell r="D3714">
            <v>1991</v>
          </cell>
          <cell r="E3714">
            <v>31105848.5</v>
          </cell>
          <cell r="F3714">
            <v>70516958.549999997</v>
          </cell>
        </row>
        <row r="3715">
          <cell r="A3715" t="str">
            <v>8819901992</v>
          </cell>
          <cell r="B3715">
            <v>88</v>
          </cell>
          <cell r="C3715">
            <v>1990</v>
          </cell>
          <cell r="D3715">
            <v>1992</v>
          </cell>
          <cell r="E3715">
            <v>34368101.5</v>
          </cell>
          <cell r="F3715">
            <v>69595405.540000007</v>
          </cell>
        </row>
        <row r="3716">
          <cell r="A3716" t="str">
            <v>8819901993</v>
          </cell>
          <cell r="B3716">
            <v>88</v>
          </cell>
          <cell r="C3716">
            <v>1990</v>
          </cell>
          <cell r="D3716">
            <v>1993</v>
          </cell>
          <cell r="E3716">
            <v>31555968</v>
          </cell>
          <cell r="F3716">
            <v>57589641.600000001</v>
          </cell>
        </row>
        <row r="3717">
          <cell r="A3717" t="str">
            <v>8819901994</v>
          </cell>
          <cell r="B3717">
            <v>88</v>
          </cell>
          <cell r="C3717">
            <v>1990</v>
          </cell>
          <cell r="D3717">
            <v>1994</v>
          </cell>
          <cell r="E3717">
            <v>25064489.75</v>
          </cell>
          <cell r="F3717">
            <v>40729795.840000004</v>
          </cell>
        </row>
        <row r="3718">
          <cell r="A3718" t="str">
            <v>8819901995</v>
          </cell>
          <cell r="B3718">
            <v>88</v>
          </cell>
          <cell r="C3718">
            <v>1990</v>
          </cell>
          <cell r="D3718">
            <v>1995</v>
          </cell>
          <cell r="E3718">
            <v>20694439.5</v>
          </cell>
          <cell r="F3718">
            <v>30565687.140000001</v>
          </cell>
        </row>
        <row r="3719">
          <cell r="A3719" t="str">
            <v>8819901996</v>
          </cell>
          <cell r="B3719">
            <v>88</v>
          </cell>
          <cell r="C3719">
            <v>1990</v>
          </cell>
          <cell r="D3719">
            <v>1996</v>
          </cell>
          <cell r="E3719">
            <v>21997757.98</v>
          </cell>
          <cell r="F3719">
            <v>29169027.079999998</v>
          </cell>
        </row>
        <row r="3720">
          <cell r="A3720" t="str">
            <v>8819901997</v>
          </cell>
          <cell r="B3720">
            <v>88</v>
          </cell>
          <cell r="C3720">
            <v>1990</v>
          </cell>
          <cell r="D3720">
            <v>1997</v>
          </cell>
          <cell r="E3720">
            <v>20705298</v>
          </cell>
          <cell r="F3720">
            <v>25198347.670000002</v>
          </cell>
        </row>
        <row r="3721">
          <cell r="A3721" t="str">
            <v>8819901998</v>
          </cell>
          <cell r="B3721">
            <v>88</v>
          </cell>
          <cell r="C3721">
            <v>1990</v>
          </cell>
          <cell r="D3721">
            <v>1998</v>
          </cell>
          <cell r="E3721">
            <v>18057464.210000001</v>
          </cell>
          <cell r="F3721">
            <v>20838313.699999999</v>
          </cell>
        </row>
        <row r="3722">
          <cell r="A3722" t="str">
            <v>8819901999</v>
          </cell>
          <cell r="B3722">
            <v>88</v>
          </cell>
          <cell r="C3722">
            <v>1990</v>
          </cell>
          <cell r="D3722">
            <v>1999</v>
          </cell>
          <cell r="E3722">
            <v>7001841</v>
          </cell>
          <cell r="F3722">
            <v>7681019.5800000001</v>
          </cell>
        </row>
        <row r="3723">
          <cell r="A3723" t="str">
            <v>8819902000</v>
          </cell>
          <cell r="B3723">
            <v>88</v>
          </cell>
          <cell r="C3723">
            <v>1990</v>
          </cell>
          <cell r="D3723">
            <v>2000</v>
          </cell>
          <cell r="E3723">
            <v>5740380.7699999996</v>
          </cell>
          <cell r="F3723">
            <v>6228313.1399999997</v>
          </cell>
        </row>
        <row r="3724">
          <cell r="A3724" t="str">
            <v>8819902001</v>
          </cell>
          <cell r="B3724">
            <v>88</v>
          </cell>
          <cell r="C3724">
            <v>1990</v>
          </cell>
          <cell r="D3724">
            <v>2001</v>
          </cell>
          <cell r="E3724">
            <v>1809236</v>
          </cell>
          <cell r="F3724">
            <v>1941310.23</v>
          </cell>
        </row>
        <row r="3725">
          <cell r="A3725" t="str">
            <v>8819902002</v>
          </cell>
          <cell r="B3725">
            <v>88</v>
          </cell>
          <cell r="C3725">
            <v>1990</v>
          </cell>
          <cell r="D3725">
            <v>2002</v>
          </cell>
          <cell r="E3725">
            <v>700013</v>
          </cell>
          <cell r="F3725">
            <v>711213.21</v>
          </cell>
        </row>
        <row r="3726">
          <cell r="A3726" t="str">
            <v>881991.</v>
          </cell>
          <cell r="B3726">
            <v>88</v>
          </cell>
          <cell r="C3726">
            <v>1991</v>
          </cell>
          <cell r="D3726" t="str">
            <v>.</v>
          </cell>
          <cell r="E3726" t="str">
            <v>.</v>
          </cell>
          <cell r="F3726" t="str">
            <v>.</v>
          </cell>
        </row>
        <row r="3727">
          <cell r="A3727" t="str">
            <v>8819911991</v>
          </cell>
          <cell r="B3727">
            <v>88</v>
          </cell>
          <cell r="C3727">
            <v>1991</v>
          </cell>
          <cell r="D3727">
            <v>1991</v>
          </cell>
          <cell r="E3727">
            <v>8461483.5</v>
          </cell>
          <cell r="F3727">
            <v>19182183.09</v>
          </cell>
        </row>
        <row r="3728">
          <cell r="A3728" t="str">
            <v>8819911992</v>
          </cell>
          <cell r="B3728">
            <v>88</v>
          </cell>
          <cell r="C3728">
            <v>1991</v>
          </cell>
          <cell r="D3728">
            <v>1992</v>
          </cell>
          <cell r="E3728">
            <v>47187119.5</v>
          </cell>
          <cell r="F3728">
            <v>95553916.989999995</v>
          </cell>
        </row>
        <row r="3729">
          <cell r="A3729" t="str">
            <v>8819911993</v>
          </cell>
          <cell r="B3729">
            <v>88</v>
          </cell>
          <cell r="C3729">
            <v>1991</v>
          </cell>
          <cell r="D3729">
            <v>1993</v>
          </cell>
          <cell r="E3729">
            <v>50229515</v>
          </cell>
          <cell r="F3729">
            <v>91668864.870000005</v>
          </cell>
        </row>
        <row r="3730">
          <cell r="A3730" t="str">
            <v>8819911994</v>
          </cell>
          <cell r="B3730">
            <v>88</v>
          </cell>
          <cell r="C3730">
            <v>1991</v>
          </cell>
          <cell r="D3730">
            <v>1994</v>
          </cell>
          <cell r="E3730">
            <v>45708244.5</v>
          </cell>
          <cell r="F3730">
            <v>74275897.310000002</v>
          </cell>
        </row>
        <row r="3731">
          <cell r="A3731" t="str">
            <v>8819911995</v>
          </cell>
          <cell r="B3731">
            <v>88</v>
          </cell>
          <cell r="C3731">
            <v>1991</v>
          </cell>
          <cell r="D3731">
            <v>1995</v>
          </cell>
          <cell r="E3731">
            <v>41676040.5</v>
          </cell>
          <cell r="F3731">
            <v>61555511.82</v>
          </cell>
        </row>
        <row r="3732">
          <cell r="A3732" t="str">
            <v>8819911996</v>
          </cell>
          <cell r="B3732">
            <v>88</v>
          </cell>
          <cell r="C3732">
            <v>1991</v>
          </cell>
          <cell r="D3732">
            <v>1996</v>
          </cell>
          <cell r="E3732">
            <v>40608629.950000003</v>
          </cell>
          <cell r="F3732">
            <v>53847043.310000002</v>
          </cell>
        </row>
        <row r="3733">
          <cell r="A3733" t="str">
            <v>8819911997</v>
          </cell>
          <cell r="B3733">
            <v>88</v>
          </cell>
          <cell r="C3733">
            <v>1991</v>
          </cell>
          <cell r="D3733">
            <v>1997</v>
          </cell>
          <cell r="E3733">
            <v>28216900.5</v>
          </cell>
          <cell r="F3733">
            <v>34339967.909999996</v>
          </cell>
        </row>
        <row r="3734">
          <cell r="A3734" t="str">
            <v>8819911998</v>
          </cell>
          <cell r="B3734">
            <v>88</v>
          </cell>
          <cell r="C3734">
            <v>1991</v>
          </cell>
          <cell r="D3734">
            <v>1998</v>
          </cell>
          <cell r="E3734">
            <v>19763815</v>
          </cell>
          <cell r="F3734">
            <v>22807442.510000002</v>
          </cell>
        </row>
        <row r="3735">
          <cell r="A3735" t="str">
            <v>8819911999</v>
          </cell>
          <cell r="B3735">
            <v>88</v>
          </cell>
          <cell r="C3735">
            <v>1991</v>
          </cell>
          <cell r="D3735">
            <v>1999</v>
          </cell>
          <cell r="E3735">
            <v>12091825.26</v>
          </cell>
          <cell r="F3735">
            <v>13264732.310000001</v>
          </cell>
        </row>
        <row r="3736">
          <cell r="A3736" t="str">
            <v>8819912000</v>
          </cell>
          <cell r="B3736">
            <v>88</v>
          </cell>
          <cell r="C3736">
            <v>1991</v>
          </cell>
          <cell r="D3736">
            <v>2000</v>
          </cell>
          <cell r="E3736">
            <v>11515413</v>
          </cell>
          <cell r="F3736">
            <v>12494223.1</v>
          </cell>
        </row>
        <row r="3737">
          <cell r="A3737" t="str">
            <v>8819912001</v>
          </cell>
          <cell r="B3737">
            <v>88</v>
          </cell>
          <cell r="C3737">
            <v>1991</v>
          </cell>
          <cell r="D3737">
            <v>2001</v>
          </cell>
          <cell r="E3737">
            <v>8533583</v>
          </cell>
          <cell r="F3737">
            <v>9156534.5600000005</v>
          </cell>
        </row>
        <row r="3738">
          <cell r="A3738" t="str">
            <v>8819912002</v>
          </cell>
          <cell r="B3738">
            <v>88</v>
          </cell>
          <cell r="C3738">
            <v>1991</v>
          </cell>
          <cell r="D3738">
            <v>2002</v>
          </cell>
          <cell r="E3738">
            <v>6426460.8700000001</v>
          </cell>
          <cell r="F3738">
            <v>6529284.2400000002</v>
          </cell>
        </row>
        <row r="3739">
          <cell r="A3739" t="str">
            <v>881992.</v>
          </cell>
          <cell r="B3739">
            <v>88</v>
          </cell>
          <cell r="C3739">
            <v>1992</v>
          </cell>
          <cell r="D3739" t="str">
            <v>.</v>
          </cell>
          <cell r="E3739" t="str">
            <v>.</v>
          </cell>
          <cell r="F3739" t="str">
            <v>.</v>
          </cell>
        </row>
        <row r="3740">
          <cell r="A3740" t="str">
            <v>8819921992</v>
          </cell>
          <cell r="B3740">
            <v>88</v>
          </cell>
          <cell r="C3740">
            <v>1992</v>
          </cell>
          <cell r="D3740">
            <v>1992</v>
          </cell>
          <cell r="E3740">
            <v>13194108.5</v>
          </cell>
          <cell r="F3740">
            <v>26718069.710000001</v>
          </cell>
        </row>
        <row r="3741">
          <cell r="A3741" t="str">
            <v>8819921993</v>
          </cell>
          <cell r="B3741">
            <v>88</v>
          </cell>
          <cell r="C3741">
            <v>1992</v>
          </cell>
          <cell r="D3741">
            <v>1993</v>
          </cell>
          <cell r="E3741">
            <v>57327837.5</v>
          </cell>
          <cell r="F3741">
            <v>104623303.44</v>
          </cell>
        </row>
        <row r="3742">
          <cell r="A3742" t="str">
            <v>8819921994</v>
          </cell>
          <cell r="B3742">
            <v>88</v>
          </cell>
          <cell r="C3742">
            <v>1992</v>
          </cell>
          <cell r="D3742">
            <v>1994</v>
          </cell>
          <cell r="E3742">
            <v>60966898.5</v>
          </cell>
          <cell r="F3742">
            <v>99071210.060000002</v>
          </cell>
        </row>
        <row r="3743">
          <cell r="A3743" t="str">
            <v>8819921995</v>
          </cell>
          <cell r="B3743">
            <v>88</v>
          </cell>
          <cell r="C3743">
            <v>1992</v>
          </cell>
          <cell r="D3743">
            <v>1995</v>
          </cell>
          <cell r="E3743">
            <v>59291928</v>
          </cell>
          <cell r="F3743">
            <v>87574177.659999996</v>
          </cell>
        </row>
        <row r="3744">
          <cell r="A3744" t="str">
            <v>8819921996</v>
          </cell>
          <cell r="B3744">
            <v>88</v>
          </cell>
          <cell r="C3744">
            <v>1992</v>
          </cell>
          <cell r="D3744">
            <v>1996</v>
          </cell>
          <cell r="E3744">
            <v>57966803.780000001</v>
          </cell>
          <cell r="F3744">
            <v>76863981.810000002</v>
          </cell>
        </row>
        <row r="3745">
          <cell r="A3745" t="str">
            <v>8819921997</v>
          </cell>
          <cell r="B3745">
            <v>88</v>
          </cell>
          <cell r="C3745">
            <v>1992</v>
          </cell>
          <cell r="D3745">
            <v>1997</v>
          </cell>
          <cell r="E3745">
            <v>50468844</v>
          </cell>
          <cell r="F3745">
            <v>61420583.149999999</v>
          </cell>
        </row>
        <row r="3746">
          <cell r="A3746" t="str">
            <v>8819921998</v>
          </cell>
          <cell r="B3746">
            <v>88</v>
          </cell>
          <cell r="C3746">
            <v>1992</v>
          </cell>
          <cell r="D3746">
            <v>1998</v>
          </cell>
          <cell r="E3746">
            <v>41446036.380000003</v>
          </cell>
          <cell r="F3746">
            <v>47828725.979999997</v>
          </cell>
        </row>
        <row r="3747">
          <cell r="A3747" t="str">
            <v>8819921999</v>
          </cell>
          <cell r="B3747">
            <v>88</v>
          </cell>
          <cell r="C3747">
            <v>1992</v>
          </cell>
          <cell r="D3747">
            <v>1999</v>
          </cell>
          <cell r="E3747">
            <v>28187351.43</v>
          </cell>
          <cell r="F3747">
            <v>30921524.52</v>
          </cell>
        </row>
        <row r="3748">
          <cell r="A3748" t="str">
            <v>8819922000</v>
          </cell>
          <cell r="B3748">
            <v>88</v>
          </cell>
          <cell r="C3748">
            <v>1992</v>
          </cell>
          <cell r="D3748">
            <v>2000</v>
          </cell>
          <cell r="E3748">
            <v>19891658</v>
          </cell>
          <cell r="F3748">
            <v>21582448.93</v>
          </cell>
        </row>
        <row r="3749">
          <cell r="A3749" t="str">
            <v>8819922001</v>
          </cell>
          <cell r="B3749">
            <v>88</v>
          </cell>
          <cell r="C3749">
            <v>1992</v>
          </cell>
          <cell r="D3749">
            <v>2001</v>
          </cell>
          <cell r="E3749">
            <v>15148229</v>
          </cell>
          <cell r="F3749">
            <v>16254049.720000001</v>
          </cell>
        </row>
        <row r="3750">
          <cell r="A3750" t="str">
            <v>8819922002</v>
          </cell>
          <cell r="B3750">
            <v>88</v>
          </cell>
          <cell r="C3750">
            <v>1992</v>
          </cell>
          <cell r="D3750">
            <v>2002</v>
          </cell>
          <cell r="E3750">
            <v>10353511</v>
          </cell>
          <cell r="F3750">
            <v>10519167.18</v>
          </cell>
        </row>
        <row r="3751">
          <cell r="A3751" t="str">
            <v>881993.</v>
          </cell>
          <cell r="B3751">
            <v>88</v>
          </cell>
          <cell r="C3751">
            <v>1993</v>
          </cell>
          <cell r="D3751" t="str">
            <v>.</v>
          </cell>
          <cell r="E3751" t="str">
            <v>.</v>
          </cell>
          <cell r="F3751" t="str">
            <v>.</v>
          </cell>
        </row>
        <row r="3752">
          <cell r="A3752" t="str">
            <v>8819931993</v>
          </cell>
          <cell r="B3752">
            <v>88</v>
          </cell>
          <cell r="C3752">
            <v>1993</v>
          </cell>
          <cell r="D3752">
            <v>1993</v>
          </cell>
          <cell r="E3752">
            <v>13253620.5</v>
          </cell>
          <cell r="F3752">
            <v>24187857.41</v>
          </cell>
        </row>
        <row r="3753">
          <cell r="A3753" t="str">
            <v>8819931994</v>
          </cell>
          <cell r="B3753">
            <v>88</v>
          </cell>
          <cell r="C3753">
            <v>1993</v>
          </cell>
          <cell r="D3753">
            <v>1994</v>
          </cell>
          <cell r="E3753">
            <v>73665626.040000007</v>
          </cell>
          <cell r="F3753">
            <v>119706642.31</v>
          </cell>
        </row>
        <row r="3754">
          <cell r="A3754" t="str">
            <v>8819931995</v>
          </cell>
          <cell r="B3754">
            <v>88</v>
          </cell>
          <cell r="C3754">
            <v>1993</v>
          </cell>
          <cell r="D3754">
            <v>1995</v>
          </cell>
          <cell r="E3754">
            <v>84524578.280000001</v>
          </cell>
          <cell r="F3754">
            <v>124842802.12</v>
          </cell>
        </row>
        <row r="3755">
          <cell r="A3755" t="str">
            <v>8819931996</v>
          </cell>
          <cell r="B3755">
            <v>88</v>
          </cell>
          <cell r="C3755">
            <v>1993</v>
          </cell>
          <cell r="D3755">
            <v>1996</v>
          </cell>
          <cell r="E3755">
            <v>79899078.5</v>
          </cell>
          <cell r="F3755">
            <v>105946178.09</v>
          </cell>
        </row>
        <row r="3756">
          <cell r="A3756" t="str">
            <v>8819931997</v>
          </cell>
          <cell r="B3756">
            <v>88</v>
          </cell>
          <cell r="C3756">
            <v>1993</v>
          </cell>
          <cell r="D3756">
            <v>1997</v>
          </cell>
          <cell r="E3756">
            <v>72615823</v>
          </cell>
          <cell r="F3756">
            <v>88373456.590000004</v>
          </cell>
        </row>
        <row r="3757">
          <cell r="A3757" t="str">
            <v>8819931998</v>
          </cell>
          <cell r="B3757">
            <v>88</v>
          </cell>
          <cell r="C3757">
            <v>1993</v>
          </cell>
          <cell r="D3757">
            <v>1998</v>
          </cell>
          <cell r="E3757">
            <v>79547630.879999995</v>
          </cell>
          <cell r="F3757">
            <v>91797966.040000007</v>
          </cell>
        </row>
        <row r="3758">
          <cell r="A3758" t="str">
            <v>8819931999</v>
          </cell>
          <cell r="B3758">
            <v>88</v>
          </cell>
          <cell r="C3758">
            <v>1993</v>
          </cell>
          <cell r="D3758">
            <v>1999</v>
          </cell>
          <cell r="E3758">
            <v>45775770.530000001</v>
          </cell>
          <cell r="F3758">
            <v>50216020.270000003</v>
          </cell>
        </row>
        <row r="3759">
          <cell r="A3759" t="str">
            <v>8819932000</v>
          </cell>
          <cell r="B3759">
            <v>88</v>
          </cell>
          <cell r="C3759">
            <v>1993</v>
          </cell>
          <cell r="D3759">
            <v>2000</v>
          </cell>
          <cell r="E3759">
            <v>39663847</v>
          </cell>
          <cell r="F3759">
            <v>43035273.990000002</v>
          </cell>
        </row>
        <row r="3760">
          <cell r="A3760" t="str">
            <v>8819932001</v>
          </cell>
          <cell r="B3760">
            <v>88</v>
          </cell>
          <cell r="C3760">
            <v>1993</v>
          </cell>
          <cell r="D3760">
            <v>2001</v>
          </cell>
          <cell r="E3760">
            <v>16343949.449999999</v>
          </cell>
          <cell r="F3760">
            <v>17537057.760000002</v>
          </cell>
        </row>
        <row r="3761">
          <cell r="A3761" t="str">
            <v>8819932002</v>
          </cell>
          <cell r="B3761">
            <v>88</v>
          </cell>
          <cell r="C3761">
            <v>1993</v>
          </cell>
          <cell r="D3761">
            <v>2002</v>
          </cell>
          <cell r="E3761">
            <v>24874276.879999999</v>
          </cell>
          <cell r="F3761">
            <v>25272265.309999999</v>
          </cell>
        </row>
        <row r="3762">
          <cell r="A3762" t="str">
            <v>881994.</v>
          </cell>
          <cell r="B3762">
            <v>88</v>
          </cell>
          <cell r="C3762">
            <v>1994</v>
          </cell>
          <cell r="D3762" t="str">
            <v>.</v>
          </cell>
          <cell r="E3762" t="str">
            <v>.</v>
          </cell>
          <cell r="F3762" t="str">
            <v>.</v>
          </cell>
        </row>
        <row r="3763">
          <cell r="A3763" t="str">
            <v>8819941994</v>
          </cell>
          <cell r="B3763">
            <v>88</v>
          </cell>
          <cell r="C3763">
            <v>1994</v>
          </cell>
          <cell r="D3763">
            <v>1994</v>
          </cell>
          <cell r="E3763">
            <v>13480566</v>
          </cell>
          <cell r="F3763">
            <v>21905919.75</v>
          </cell>
        </row>
        <row r="3764">
          <cell r="A3764" t="str">
            <v>8819941995</v>
          </cell>
          <cell r="B3764">
            <v>88</v>
          </cell>
          <cell r="C3764">
            <v>1994</v>
          </cell>
          <cell r="D3764">
            <v>1995</v>
          </cell>
          <cell r="E3764">
            <v>87955844</v>
          </cell>
          <cell r="F3764">
            <v>129910781.59</v>
          </cell>
        </row>
        <row r="3765">
          <cell r="A3765" t="str">
            <v>8819941996</v>
          </cell>
          <cell r="B3765">
            <v>88</v>
          </cell>
          <cell r="C3765">
            <v>1994</v>
          </cell>
          <cell r="D3765">
            <v>1996</v>
          </cell>
          <cell r="E3765">
            <v>85770908.5</v>
          </cell>
          <cell r="F3765">
            <v>113732224.67</v>
          </cell>
        </row>
        <row r="3766">
          <cell r="A3766" t="str">
            <v>8819941997</v>
          </cell>
          <cell r="B3766">
            <v>88</v>
          </cell>
          <cell r="C3766">
            <v>1994</v>
          </cell>
          <cell r="D3766">
            <v>1997</v>
          </cell>
          <cell r="E3766">
            <v>75089220</v>
          </cell>
          <cell r="F3766">
            <v>91383580.739999995</v>
          </cell>
        </row>
        <row r="3767">
          <cell r="A3767" t="str">
            <v>8819941998</v>
          </cell>
          <cell r="B3767">
            <v>88</v>
          </cell>
          <cell r="C3767">
            <v>1994</v>
          </cell>
          <cell r="D3767">
            <v>1998</v>
          </cell>
          <cell r="E3767">
            <v>72864071.599999994</v>
          </cell>
          <cell r="F3767">
            <v>84085138.629999995</v>
          </cell>
        </row>
        <row r="3768">
          <cell r="A3768" t="str">
            <v>8819941999</v>
          </cell>
          <cell r="B3768">
            <v>88</v>
          </cell>
          <cell r="C3768">
            <v>1994</v>
          </cell>
          <cell r="D3768">
            <v>1999</v>
          </cell>
          <cell r="E3768">
            <v>52838829.799999997</v>
          </cell>
          <cell r="F3768">
            <v>57964196.289999999</v>
          </cell>
        </row>
        <row r="3769">
          <cell r="A3769" t="str">
            <v>8819942000</v>
          </cell>
          <cell r="B3769">
            <v>88</v>
          </cell>
          <cell r="C3769">
            <v>1994</v>
          </cell>
          <cell r="D3769">
            <v>2000</v>
          </cell>
          <cell r="E3769">
            <v>46134867.380000003</v>
          </cell>
          <cell r="F3769">
            <v>50056331.109999999</v>
          </cell>
        </row>
        <row r="3770">
          <cell r="A3770" t="str">
            <v>8819942001</v>
          </cell>
          <cell r="B3770">
            <v>88</v>
          </cell>
          <cell r="C3770">
            <v>1994</v>
          </cell>
          <cell r="D3770">
            <v>2001</v>
          </cell>
          <cell r="E3770">
            <v>37852129.350000001</v>
          </cell>
          <cell r="F3770">
            <v>40615334.789999999</v>
          </cell>
        </row>
        <row r="3771">
          <cell r="A3771" t="str">
            <v>8819942002</v>
          </cell>
          <cell r="B3771">
            <v>88</v>
          </cell>
          <cell r="C3771">
            <v>1994</v>
          </cell>
          <cell r="D3771">
            <v>2002</v>
          </cell>
          <cell r="E3771">
            <v>33189683.030000001</v>
          </cell>
          <cell r="F3771">
            <v>33720717.960000001</v>
          </cell>
        </row>
        <row r="3772">
          <cell r="A3772" t="str">
            <v>881995.</v>
          </cell>
          <cell r="B3772">
            <v>88</v>
          </cell>
          <cell r="C3772">
            <v>1995</v>
          </cell>
          <cell r="D3772" t="str">
            <v>.</v>
          </cell>
          <cell r="E3772" t="str">
            <v>.</v>
          </cell>
          <cell r="F3772" t="str">
            <v>.</v>
          </cell>
        </row>
        <row r="3773">
          <cell r="A3773" t="str">
            <v>8819951995</v>
          </cell>
          <cell r="B3773">
            <v>88</v>
          </cell>
          <cell r="C3773">
            <v>1995</v>
          </cell>
          <cell r="D3773">
            <v>1995</v>
          </cell>
          <cell r="E3773">
            <v>18782424</v>
          </cell>
          <cell r="F3773">
            <v>27741640.25</v>
          </cell>
        </row>
        <row r="3774">
          <cell r="A3774" t="str">
            <v>8819951996</v>
          </cell>
          <cell r="B3774">
            <v>88</v>
          </cell>
          <cell r="C3774">
            <v>1995</v>
          </cell>
          <cell r="D3774">
            <v>1996</v>
          </cell>
          <cell r="E3774">
            <v>89530098</v>
          </cell>
          <cell r="F3774">
            <v>118716909.95</v>
          </cell>
        </row>
        <row r="3775">
          <cell r="A3775" t="str">
            <v>8819951997</v>
          </cell>
          <cell r="B3775">
            <v>88</v>
          </cell>
          <cell r="C3775">
            <v>1995</v>
          </cell>
          <cell r="D3775">
            <v>1997</v>
          </cell>
          <cell r="E3775">
            <v>81662159</v>
          </cell>
          <cell r="F3775">
            <v>99382847.5</v>
          </cell>
        </row>
        <row r="3776">
          <cell r="A3776" t="str">
            <v>8819951998</v>
          </cell>
          <cell r="B3776">
            <v>88</v>
          </cell>
          <cell r="C3776">
            <v>1995</v>
          </cell>
          <cell r="D3776">
            <v>1998</v>
          </cell>
          <cell r="E3776">
            <v>90088459.329999998</v>
          </cell>
          <cell r="F3776">
            <v>103962082.06999999</v>
          </cell>
        </row>
        <row r="3777">
          <cell r="A3777" t="str">
            <v>8819951999</v>
          </cell>
          <cell r="B3777">
            <v>88</v>
          </cell>
          <cell r="C3777">
            <v>1995</v>
          </cell>
          <cell r="D3777">
            <v>1999</v>
          </cell>
          <cell r="E3777">
            <v>68892314.290000007</v>
          </cell>
          <cell r="F3777">
            <v>75574868.780000001</v>
          </cell>
        </row>
        <row r="3778">
          <cell r="A3778" t="str">
            <v>8819952000</v>
          </cell>
          <cell r="B3778">
            <v>88</v>
          </cell>
          <cell r="C3778">
            <v>1995</v>
          </cell>
          <cell r="D3778">
            <v>2000</v>
          </cell>
          <cell r="E3778">
            <v>64790293.030000001</v>
          </cell>
          <cell r="F3778">
            <v>70297467.939999998</v>
          </cell>
        </row>
        <row r="3779">
          <cell r="A3779" t="str">
            <v>8819952001</v>
          </cell>
          <cell r="B3779">
            <v>88</v>
          </cell>
          <cell r="C3779">
            <v>1995</v>
          </cell>
          <cell r="D3779">
            <v>2001</v>
          </cell>
          <cell r="E3779">
            <v>38048539.960000001</v>
          </cell>
          <cell r="F3779">
            <v>40826083.380000003</v>
          </cell>
        </row>
        <row r="3780">
          <cell r="A3780" t="str">
            <v>8819952002</v>
          </cell>
          <cell r="B3780">
            <v>88</v>
          </cell>
          <cell r="C3780">
            <v>1995</v>
          </cell>
          <cell r="D3780">
            <v>2002</v>
          </cell>
          <cell r="E3780">
            <v>54067463.57</v>
          </cell>
          <cell r="F3780">
            <v>54932542.990000002</v>
          </cell>
        </row>
        <row r="3781">
          <cell r="A3781" t="str">
            <v>881996.</v>
          </cell>
          <cell r="B3781">
            <v>88</v>
          </cell>
          <cell r="C3781">
            <v>1996</v>
          </cell>
          <cell r="D3781" t="str">
            <v>.</v>
          </cell>
          <cell r="E3781" t="str">
            <v>.</v>
          </cell>
          <cell r="F3781" t="str">
            <v>.</v>
          </cell>
        </row>
        <row r="3782">
          <cell r="A3782" t="str">
            <v>8819961996</v>
          </cell>
          <cell r="B3782">
            <v>88</v>
          </cell>
          <cell r="C3782">
            <v>1996</v>
          </cell>
          <cell r="D3782">
            <v>1996</v>
          </cell>
          <cell r="E3782">
            <v>22731143</v>
          </cell>
          <cell r="F3782">
            <v>30141495.620000001</v>
          </cell>
        </row>
        <row r="3783">
          <cell r="A3783" t="str">
            <v>8819961997</v>
          </cell>
          <cell r="B3783">
            <v>88</v>
          </cell>
          <cell r="C3783">
            <v>1996</v>
          </cell>
          <cell r="D3783">
            <v>1997</v>
          </cell>
          <cell r="E3783">
            <v>94525143</v>
          </cell>
          <cell r="F3783">
            <v>115037099.03</v>
          </cell>
        </row>
        <row r="3784">
          <cell r="A3784" t="str">
            <v>8819961998</v>
          </cell>
          <cell r="B3784">
            <v>88</v>
          </cell>
          <cell r="C3784">
            <v>1996</v>
          </cell>
          <cell r="D3784">
            <v>1998</v>
          </cell>
          <cell r="E3784">
            <v>93955896.75</v>
          </cell>
          <cell r="F3784">
            <v>108425104.84999999</v>
          </cell>
        </row>
        <row r="3785">
          <cell r="A3785" t="str">
            <v>8819961999</v>
          </cell>
          <cell r="B3785">
            <v>88</v>
          </cell>
          <cell r="C3785">
            <v>1996</v>
          </cell>
          <cell r="D3785">
            <v>1999</v>
          </cell>
          <cell r="E3785">
            <v>96665995.409999996</v>
          </cell>
          <cell r="F3785">
            <v>106042596.95999999</v>
          </cell>
        </row>
        <row r="3786">
          <cell r="A3786" t="str">
            <v>8819962000</v>
          </cell>
          <cell r="B3786">
            <v>88</v>
          </cell>
          <cell r="C3786">
            <v>1996</v>
          </cell>
          <cell r="D3786">
            <v>2000</v>
          </cell>
          <cell r="E3786">
            <v>83631218.989999995</v>
          </cell>
          <cell r="F3786">
            <v>90739872.599999994</v>
          </cell>
        </row>
        <row r="3787">
          <cell r="A3787" t="str">
            <v>8819962001</v>
          </cell>
          <cell r="B3787">
            <v>88</v>
          </cell>
          <cell r="C3787">
            <v>1996</v>
          </cell>
          <cell r="D3787">
            <v>2001</v>
          </cell>
          <cell r="E3787">
            <v>53809552.780000001</v>
          </cell>
          <cell r="F3787">
            <v>57737650.130000003</v>
          </cell>
        </row>
        <row r="3788">
          <cell r="A3788" t="str">
            <v>8819962002</v>
          </cell>
          <cell r="B3788">
            <v>88</v>
          </cell>
          <cell r="C3788">
            <v>1996</v>
          </cell>
          <cell r="D3788">
            <v>2002</v>
          </cell>
          <cell r="E3788">
            <v>45753327.130000003</v>
          </cell>
          <cell r="F3788">
            <v>46485380.359999999</v>
          </cell>
        </row>
        <row r="3789">
          <cell r="A3789" t="str">
            <v>881997.</v>
          </cell>
          <cell r="B3789">
            <v>88</v>
          </cell>
          <cell r="C3789">
            <v>1997</v>
          </cell>
          <cell r="D3789" t="str">
            <v>.</v>
          </cell>
          <cell r="E3789" t="str">
            <v>.</v>
          </cell>
          <cell r="F3789" t="str">
            <v>.</v>
          </cell>
        </row>
        <row r="3790">
          <cell r="A3790" t="str">
            <v>8819971997</v>
          </cell>
          <cell r="B3790">
            <v>88</v>
          </cell>
          <cell r="C3790">
            <v>1997</v>
          </cell>
          <cell r="D3790">
            <v>1997</v>
          </cell>
          <cell r="E3790">
            <v>27194693</v>
          </cell>
          <cell r="F3790">
            <v>33095941.379999999</v>
          </cell>
        </row>
        <row r="3791">
          <cell r="A3791" t="str">
            <v>8819971998</v>
          </cell>
          <cell r="B3791">
            <v>88</v>
          </cell>
          <cell r="C3791">
            <v>1997</v>
          </cell>
          <cell r="D3791">
            <v>1998</v>
          </cell>
          <cell r="E3791">
            <v>119092527.93000001</v>
          </cell>
          <cell r="F3791">
            <v>137432777.22999999</v>
          </cell>
        </row>
        <row r="3792">
          <cell r="A3792" t="str">
            <v>8819971999</v>
          </cell>
          <cell r="B3792">
            <v>88</v>
          </cell>
          <cell r="C3792">
            <v>1997</v>
          </cell>
          <cell r="D3792">
            <v>1999</v>
          </cell>
          <cell r="E3792">
            <v>120644753.06999999</v>
          </cell>
          <cell r="F3792">
            <v>132347294.12</v>
          </cell>
        </row>
        <row r="3793">
          <cell r="A3793" t="str">
            <v>8819972000</v>
          </cell>
          <cell r="B3793">
            <v>88</v>
          </cell>
          <cell r="C3793">
            <v>1997</v>
          </cell>
          <cell r="D3793">
            <v>2000</v>
          </cell>
          <cell r="E3793">
            <v>105174468.66</v>
          </cell>
          <cell r="F3793">
            <v>114114298.5</v>
          </cell>
        </row>
        <row r="3794">
          <cell r="A3794" t="str">
            <v>8819972001</v>
          </cell>
          <cell r="B3794">
            <v>88</v>
          </cell>
          <cell r="C3794">
            <v>1997</v>
          </cell>
          <cell r="D3794">
            <v>2001</v>
          </cell>
          <cell r="E3794">
            <v>77292164.959999993</v>
          </cell>
          <cell r="F3794">
            <v>82934493</v>
          </cell>
        </row>
        <row r="3795">
          <cell r="A3795" t="str">
            <v>8819972002</v>
          </cell>
          <cell r="B3795">
            <v>88</v>
          </cell>
          <cell r="C3795">
            <v>1997</v>
          </cell>
          <cell r="D3795">
            <v>2002</v>
          </cell>
          <cell r="E3795">
            <v>76042961.510000005</v>
          </cell>
          <cell r="F3795">
            <v>77259648.890000001</v>
          </cell>
        </row>
        <row r="3796">
          <cell r="A3796" t="str">
            <v>881998.</v>
          </cell>
          <cell r="B3796">
            <v>88</v>
          </cell>
          <cell r="C3796">
            <v>1998</v>
          </cell>
          <cell r="D3796" t="str">
            <v>.</v>
          </cell>
          <cell r="E3796" t="str">
            <v>.</v>
          </cell>
          <cell r="F3796" t="str">
            <v>.</v>
          </cell>
        </row>
        <row r="3797">
          <cell r="A3797" t="str">
            <v>8819981998</v>
          </cell>
          <cell r="B3797">
            <v>88</v>
          </cell>
          <cell r="C3797">
            <v>1998</v>
          </cell>
          <cell r="D3797">
            <v>1998</v>
          </cell>
          <cell r="E3797">
            <v>24389087.199999999</v>
          </cell>
          <cell r="F3797">
            <v>28145006.629999999</v>
          </cell>
        </row>
        <row r="3798">
          <cell r="A3798" t="str">
            <v>8819981999</v>
          </cell>
          <cell r="B3798">
            <v>88</v>
          </cell>
          <cell r="C3798">
            <v>1998</v>
          </cell>
          <cell r="D3798">
            <v>1999</v>
          </cell>
          <cell r="E3798">
            <v>119978306.06999999</v>
          </cell>
          <cell r="F3798">
            <v>131616201.76000001</v>
          </cell>
        </row>
        <row r="3799">
          <cell r="A3799" t="str">
            <v>8819982000</v>
          </cell>
          <cell r="B3799">
            <v>88</v>
          </cell>
          <cell r="C3799">
            <v>1998</v>
          </cell>
          <cell r="D3799">
            <v>2000</v>
          </cell>
          <cell r="E3799">
            <v>107719474.36</v>
          </cell>
          <cell r="F3799">
            <v>116875629.68000001</v>
          </cell>
        </row>
        <row r="3800">
          <cell r="A3800" t="str">
            <v>8819982001</v>
          </cell>
          <cell r="B3800">
            <v>88</v>
          </cell>
          <cell r="C3800">
            <v>1998</v>
          </cell>
          <cell r="D3800">
            <v>2001</v>
          </cell>
          <cell r="E3800">
            <v>77391726.480000004</v>
          </cell>
          <cell r="F3800">
            <v>83041322.510000005</v>
          </cell>
        </row>
        <row r="3801">
          <cell r="A3801" t="str">
            <v>8819982002</v>
          </cell>
          <cell r="B3801">
            <v>88</v>
          </cell>
          <cell r="C3801">
            <v>1998</v>
          </cell>
          <cell r="D3801">
            <v>2002</v>
          </cell>
          <cell r="E3801">
            <v>66327660.170000002</v>
          </cell>
          <cell r="F3801">
            <v>67388902.730000004</v>
          </cell>
        </row>
        <row r="3802">
          <cell r="A3802" t="str">
            <v>881999.</v>
          </cell>
          <cell r="B3802">
            <v>88</v>
          </cell>
          <cell r="C3802">
            <v>1999</v>
          </cell>
          <cell r="D3802" t="str">
            <v>.</v>
          </cell>
          <cell r="E3802" t="str">
            <v>.</v>
          </cell>
          <cell r="F3802" t="str">
            <v>.</v>
          </cell>
        </row>
        <row r="3803">
          <cell r="A3803" t="str">
            <v>8819991999</v>
          </cell>
          <cell r="B3803">
            <v>88</v>
          </cell>
          <cell r="C3803">
            <v>1999</v>
          </cell>
          <cell r="D3803">
            <v>1999</v>
          </cell>
          <cell r="E3803">
            <v>25691847.699999999</v>
          </cell>
          <cell r="F3803">
            <v>28183956.93</v>
          </cell>
        </row>
        <row r="3804">
          <cell r="A3804" t="str">
            <v>8819992000</v>
          </cell>
          <cell r="B3804">
            <v>88</v>
          </cell>
          <cell r="C3804">
            <v>1999</v>
          </cell>
          <cell r="D3804">
            <v>2000</v>
          </cell>
          <cell r="E3804">
            <v>112065524.19</v>
          </cell>
          <cell r="F3804">
            <v>121591093.75</v>
          </cell>
        </row>
        <row r="3805">
          <cell r="A3805" t="str">
            <v>8819992001</v>
          </cell>
          <cell r="B3805">
            <v>88</v>
          </cell>
          <cell r="C3805">
            <v>1999</v>
          </cell>
          <cell r="D3805">
            <v>2001</v>
          </cell>
          <cell r="E3805">
            <v>92379683.040000007</v>
          </cell>
          <cell r="F3805">
            <v>99123399.900000006</v>
          </cell>
        </row>
        <row r="3806">
          <cell r="A3806" t="str">
            <v>8819992002</v>
          </cell>
          <cell r="B3806">
            <v>88</v>
          </cell>
          <cell r="C3806">
            <v>1999</v>
          </cell>
          <cell r="D3806">
            <v>2002</v>
          </cell>
          <cell r="E3806">
            <v>78968794.510000005</v>
          </cell>
          <cell r="F3806">
            <v>80232295.219999999</v>
          </cell>
        </row>
        <row r="3807">
          <cell r="A3807" t="str">
            <v>882000.</v>
          </cell>
          <cell r="B3807">
            <v>88</v>
          </cell>
          <cell r="C3807">
            <v>2000</v>
          </cell>
          <cell r="D3807" t="str">
            <v>.</v>
          </cell>
          <cell r="E3807" t="str">
            <v>.</v>
          </cell>
          <cell r="F3807" t="str">
            <v>.</v>
          </cell>
        </row>
        <row r="3808">
          <cell r="A3808" t="str">
            <v>8820002000</v>
          </cell>
          <cell r="B3808">
            <v>88</v>
          </cell>
          <cell r="C3808">
            <v>2000</v>
          </cell>
          <cell r="D3808">
            <v>2000</v>
          </cell>
          <cell r="E3808">
            <v>22142515.300000001</v>
          </cell>
          <cell r="F3808">
            <v>24024629.100000001</v>
          </cell>
        </row>
        <row r="3809">
          <cell r="A3809" t="str">
            <v>8820002001</v>
          </cell>
          <cell r="B3809">
            <v>88</v>
          </cell>
          <cell r="C3809">
            <v>2000</v>
          </cell>
          <cell r="D3809">
            <v>2001</v>
          </cell>
          <cell r="E3809">
            <v>36551529.25</v>
          </cell>
          <cell r="F3809">
            <v>39219790.890000001</v>
          </cell>
        </row>
        <row r="3810">
          <cell r="A3810" t="str">
            <v>8820002002</v>
          </cell>
          <cell r="B3810">
            <v>88</v>
          </cell>
          <cell r="C3810">
            <v>2000</v>
          </cell>
          <cell r="D3810">
            <v>2002</v>
          </cell>
          <cell r="E3810">
            <v>28223459.800000001</v>
          </cell>
          <cell r="F3810">
            <v>28675035.16</v>
          </cell>
        </row>
        <row r="3811">
          <cell r="A3811" t="str">
            <v>882001.</v>
          </cell>
          <cell r="B3811">
            <v>88</v>
          </cell>
          <cell r="C3811">
            <v>2001</v>
          </cell>
          <cell r="D3811" t="str">
            <v>.</v>
          </cell>
          <cell r="E3811" t="str">
            <v>.</v>
          </cell>
          <cell r="F3811" t="str">
            <v>.</v>
          </cell>
        </row>
        <row r="3812">
          <cell r="A3812" t="str">
            <v>8820012001</v>
          </cell>
          <cell r="B3812">
            <v>88</v>
          </cell>
          <cell r="C3812">
            <v>2001</v>
          </cell>
          <cell r="D3812">
            <v>2001</v>
          </cell>
          <cell r="E3812">
            <v>342092</v>
          </cell>
          <cell r="F3812">
            <v>367064.72</v>
          </cell>
        </row>
        <row r="3813">
          <cell r="A3813" t="str">
            <v>8820012002</v>
          </cell>
          <cell r="B3813">
            <v>88</v>
          </cell>
          <cell r="C3813">
            <v>2001</v>
          </cell>
          <cell r="D3813">
            <v>2002</v>
          </cell>
          <cell r="E3813">
            <v>3086812</v>
          </cell>
          <cell r="F3813">
            <v>3136200.99</v>
          </cell>
        </row>
        <row r="3814">
          <cell r="A3814" t="str">
            <v>882002.</v>
          </cell>
          <cell r="B3814">
            <v>88</v>
          </cell>
          <cell r="C3814">
            <v>2002</v>
          </cell>
          <cell r="D3814" t="str">
            <v>.</v>
          </cell>
          <cell r="E3814" t="str">
            <v>.</v>
          </cell>
          <cell r="F3814" t="str">
            <v>.</v>
          </cell>
        </row>
        <row r="3815">
          <cell r="A3815" t="str">
            <v>8820022002</v>
          </cell>
          <cell r="B3815">
            <v>88</v>
          </cell>
          <cell r="C3815">
            <v>2002</v>
          </cell>
          <cell r="D3815">
            <v>2002</v>
          </cell>
          <cell r="E3815">
            <v>860021.2</v>
          </cell>
          <cell r="F3815">
            <v>873781.54</v>
          </cell>
        </row>
        <row r="3816">
          <cell r="A3816" t="str">
            <v>9119811982</v>
          </cell>
          <cell r="B3816">
            <v>91</v>
          </cell>
          <cell r="C3816">
            <v>1981</v>
          </cell>
          <cell r="D3816">
            <v>1982</v>
          </cell>
          <cell r="E3816">
            <v>4.2</v>
          </cell>
          <cell r="F3816">
            <v>1551.58</v>
          </cell>
        </row>
        <row r="3817">
          <cell r="A3817" t="str">
            <v>9119811984</v>
          </cell>
          <cell r="B3817">
            <v>91</v>
          </cell>
          <cell r="C3817">
            <v>1981</v>
          </cell>
          <cell r="D3817">
            <v>1984</v>
          </cell>
          <cell r="E3817">
            <v>220</v>
          </cell>
          <cell r="F3817">
            <v>6982.36</v>
          </cell>
        </row>
        <row r="3818">
          <cell r="A3818" t="str">
            <v>911989.</v>
          </cell>
          <cell r="B3818">
            <v>91</v>
          </cell>
          <cell r="C3818">
            <v>1989</v>
          </cell>
          <cell r="D3818" t="str">
            <v>.</v>
          </cell>
          <cell r="E3818" t="str">
            <v>.</v>
          </cell>
          <cell r="F3818" t="str">
            <v>.</v>
          </cell>
        </row>
        <row r="3819">
          <cell r="A3819" t="str">
            <v>9119891990</v>
          </cell>
          <cell r="B3819">
            <v>91</v>
          </cell>
          <cell r="C3819">
            <v>1989</v>
          </cell>
          <cell r="D3819">
            <v>1990</v>
          </cell>
          <cell r="E3819">
            <v>29453</v>
          </cell>
          <cell r="F3819">
            <v>79464.19</v>
          </cell>
        </row>
        <row r="3820">
          <cell r="A3820" t="str">
            <v>9119891991</v>
          </cell>
          <cell r="B3820">
            <v>91</v>
          </cell>
          <cell r="C3820">
            <v>1989</v>
          </cell>
          <cell r="D3820">
            <v>1991</v>
          </cell>
          <cell r="E3820">
            <v>48894</v>
          </cell>
          <cell r="F3820">
            <v>110842.7</v>
          </cell>
        </row>
        <row r="3821">
          <cell r="A3821" t="str">
            <v>9119891992</v>
          </cell>
          <cell r="B3821">
            <v>91</v>
          </cell>
          <cell r="C3821">
            <v>1989</v>
          </cell>
          <cell r="D3821">
            <v>1992</v>
          </cell>
          <cell r="E3821">
            <v>11062</v>
          </cell>
          <cell r="F3821">
            <v>22400.55</v>
          </cell>
        </row>
        <row r="3822">
          <cell r="A3822" t="str">
            <v>9119891993</v>
          </cell>
          <cell r="B3822">
            <v>91</v>
          </cell>
          <cell r="C3822">
            <v>1989</v>
          </cell>
          <cell r="D3822">
            <v>1993</v>
          </cell>
          <cell r="E3822">
            <v>23706</v>
          </cell>
          <cell r="F3822">
            <v>43263.45</v>
          </cell>
        </row>
        <row r="3823">
          <cell r="A3823" t="str">
            <v>9119891994</v>
          </cell>
          <cell r="B3823">
            <v>91</v>
          </cell>
          <cell r="C3823">
            <v>1989</v>
          </cell>
          <cell r="D3823">
            <v>1994</v>
          </cell>
          <cell r="E3823">
            <v>99211</v>
          </cell>
          <cell r="F3823">
            <v>161217.88</v>
          </cell>
        </row>
        <row r="3824">
          <cell r="A3824" t="str">
            <v>9119891995</v>
          </cell>
          <cell r="B3824">
            <v>91</v>
          </cell>
          <cell r="C3824">
            <v>1989</v>
          </cell>
          <cell r="D3824">
            <v>1995</v>
          </cell>
          <cell r="E3824">
            <v>-1</v>
          </cell>
          <cell r="F3824">
            <v>-1.48</v>
          </cell>
        </row>
        <row r="3825">
          <cell r="A3825" t="str">
            <v>9119891996</v>
          </cell>
          <cell r="B3825">
            <v>91</v>
          </cell>
          <cell r="C3825">
            <v>1989</v>
          </cell>
          <cell r="D3825">
            <v>1996</v>
          </cell>
          <cell r="E3825">
            <v>24620</v>
          </cell>
          <cell r="F3825">
            <v>32646.12</v>
          </cell>
        </row>
        <row r="3826">
          <cell r="A3826" t="str">
            <v>911990.</v>
          </cell>
          <cell r="B3826">
            <v>91</v>
          </cell>
          <cell r="C3826">
            <v>1990</v>
          </cell>
          <cell r="D3826" t="str">
            <v>.</v>
          </cell>
          <cell r="E3826" t="str">
            <v>.</v>
          </cell>
          <cell r="F3826" t="str">
            <v>.</v>
          </cell>
        </row>
        <row r="3827">
          <cell r="A3827" t="str">
            <v>9119901990</v>
          </cell>
          <cell r="B3827">
            <v>91</v>
          </cell>
          <cell r="C3827">
            <v>1990</v>
          </cell>
          <cell r="D3827">
            <v>1990</v>
          </cell>
          <cell r="E3827">
            <v>10288</v>
          </cell>
          <cell r="F3827">
            <v>27757.02</v>
          </cell>
        </row>
        <row r="3828">
          <cell r="A3828" t="str">
            <v>9119901991</v>
          </cell>
          <cell r="B3828">
            <v>91</v>
          </cell>
          <cell r="C3828">
            <v>1990</v>
          </cell>
          <cell r="D3828">
            <v>1991</v>
          </cell>
          <cell r="E3828">
            <v>114914</v>
          </cell>
          <cell r="F3828">
            <v>260510.04</v>
          </cell>
        </row>
        <row r="3829">
          <cell r="A3829" t="str">
            <v>9119901992</v>
          </cell>
          <cell r="B3829">
            <v>91</v>
          </cell>
          <cell r="C3829">
            <v>1990</v>
          </cell>
          <cell r="D3829">
            <v>1992</v>
          </cell>
          <cell r="E3829">
            <v>50437</v>
          </cell>
          <cell r="F3829">
            <v>102134.92</v>
          </cell>
        </row>
        <row r="3830">
          <cell r="A3830" t="str">
            <v>9119901993</v>
          </cell>
          <cell r="B3830">
            <v>91</v>
          </cell>
          <cell r="C3830">
            <v>1990</v>
          </cell>
          <cell r="D3830">
            <v>1993</v>
          </cell>
          <cell r="E3830">
            <v>165557</v>
          </cell>
          <cell r="F3830">
            <v>302141.52</v>
          </cell>
        </row>
        <row r="3831">
          <cell r="A3831" t="str">
            <v>9119901994</v>
          </cell>
          <cell r="B3831">
            <v>91</v>
          </cell>
          <cell r="C3831">
            <v>1990</v>
          </cell>
          <cell r="D3831">
            <v>1994</v>
          </cell>
          <cell r="E3831">
            <v>178882</v>
          </cell>
          <cell r="F3831">
            <v>290683.25</v>
          </cell>
        </row>
        <row r="3832">
          <cell r="A3832" t="str">
            <v>9119901995</v>
          </cell>
          <cell r="B3832">
            <v>91</v>
          </cell>
          <cell r="C3832">
            <v>1990</v>
          </cell>
          <cell r="D3832">
            <v>1995</v>
          </cell>
          <cell r="E3832">
            <v>11020</v>
          </cell>
          <cell r="F3832">
            <v>16276.54</v>
          </cell>
        </row>
        <row r="3833">
          <cell r="A3833" t="str">
            <v>9119901996</v>
          </cell>
          <cell r="B3833">
            <v>91</v>
          </cell>
          <cell r="C3833">
            <v>1990</v>
          </cell>
          <cell r="D3833">
            <v>1996</v>
          </cell>
          <cell r="E3833">
            <v>411205</v>
          </cell>
          <cell r="F3833">
            <v>545257.82999999996</v>
          </cell>
        </row>
        <row r="3834">
          <cell r="A3834" t="str">
            <v>9119901997</v>
          </cell>
          <cell r="B3834">
            <v>91</v>
          </cell>
          <cell r="C3834">
            <v>1990</v>
          </cell>
          <cell r="D3834">
            <v>1997</v>
          </cell>
          <cell r="E3834">
            <v>43037</v>
          </cell>
          <cell r="F3834">
            <v>52376.03</v>
          </cell>
        </row>
        <row r="3835">
          <cell r="A3835" t="str">
            <v>9119901998</v>
          </cell>
          <cell r="B3835">
            <v>91</v>
          </cell>
          <cell r="C3835">
            <v>1990</v>
          </cell>
          <cell r="D3835">
            <v>1998</v>
          </cell>
          <cell r="E3835">
            <v>1166</v>
          </cell>
          <cell r="F3835">
            <v>1345.56</v>
          </cell>
        </row>
        <row r="3836">
          <cell r="A3836" t="str">
            <v>9119901999</v>
          </cell>
          <cell r="B3836">
            <v>91</v>
          </cell>
          <cell r="C3836">
            <v>1990</v>
          </cell>
          <cell r="D3836">
            <v>1999</v>
          </cell>
          <cell r="E3836">
            <v>29728</v>
          </cell>
          <cell r="F3836">
            <v>32611.62</v>
          </cell>
        </row>
        <row r="3837">
          <cell r="A3837" t="str">
            <v>911991.</v>
          </cell>
          <cell r="B3837">
            <v>91</v>
          </cell>
          <cell r="C3837">
            <v>1991</v>
          </cell>
          <cell r="D3837" t="str">
            <v>.</v>
          </cell>
          <cell r="E3837" t="str">
            <v>.</v>
          </cell>
          <cell r="F3837" t="str">
            <v>.</v>
          </cell>
        </row>
        <row r="3838">
          <cell r="A3838" t="str">
            <v>9119911991</v>
          </cell>
          <cell r="B3838">
            <v>91</v>
          </cell>
          <cell r="C3838">
            <v>1991</v>
          </cell>
          <cell r="D3838">
            <v>1991</v>
          </cell>
          <cell r="E3838">
            <v>29689</v>
          </cell>
          <cell r="F3838">
            <v>67304.960000000006</v>
          </cell>
        </row>
        <row r="3839">
          <cell r="A3839" t="str">
            <v>9119911992</v>
          </cell>
          <cell r="B3839">
            <v>91</v>
          </cell>
          <cell r="C3839">
            <v>1991</v>
          </cell>
          <cell r="D3839">
            <v>1992</v>
          </cell>
          <cell r="E3839">
            <v>315427</v>
          </cell>
          <cell r="F3839">
            <v>638739.67000000004</v>
          </cell>
        </row>
        <row r="3840">
          <cell r="A3840" t="str">
            <v>9119911993</v>
          </cell>
          <cell r="B3840">
            <v>91</v>
          </cell>
          <cell r="C3840">
            <v>1991</v>
          </cell>
          <cell r="D3840">
            <v>1993</v>
          </cell>
          <cell r="E3840">
            <v>241052</v>
          </cell>
          <cell r="F3840">
            <v>439919.9</v>
          </cell>
        </row>
        <row r="3841">
          <cell r="A3841" t="str">
            <v>9119911994</v>
          </cell>
          <cell r="B3841">
            <v>91</v>
          </cell>
          <cell r="C3841">
            <v>1991</v>
          </cell>
          <cell r="D3841">
            <v>1994</v>
          </cell>
          <cell r="E3841">
            <v>973926</v>
          </cell>
          <cell r="F3841">
            <v>1582629.75</v>
          </cell>
        </row>
        <row r="3842">
          <cell r="A3842" t="str">
            <v>9119911995</v>
          </cell>
          <cell r="B3842">
            <v>91</v>
          </cell>
          <cell r="C3842">
            <v>1991</v>
          </cell>
          <cell r="D3842">
            <v>1995</v>
          </cell>
          <cell r="E3842">
            <v>706756</v>
          </cell>
          <cell r="F3842">
            <v>1043878.61</v>
          </cell>
        </row>
        <row r="3843">
          <cell r="A3843" t="str">
            <v>9119911996</v>
          </cell>
          <cell r="B3843">
            <v>91</v>
          </cell>
          <cell r="C3843">
            <v>1991</v>
          </cell>
          <cell r="D3843">
            <v>1996</v>
          </cell>
          <cell r="E3843">
            <v>99902</v>
          </cell>
          <cell r="F3843">
            <v>132470.04999999999</v>
          </cell>
        </row>
        <row r="3844">
          <cell r="A3844" t="str">
            <v>9119911997</v>
          </cell>
          <cell r="B3844">
            <v>91</v>
          </cell>
          <cell r="C3844">
            <v>1991</v>
          </cell>
          <cell r="D3844">
            <v>1997</v>
          </cell>
          <cell r="E3844">
            <v>985</v>
          </cell>
          <cell r="F3844">
            <v>1198.75</v>
          </cell>
        </row>
        <row r="3845">
          <cell r="A3845" t="str">
            <v>9119911998</v>
          </cell>
          <cell r="B3845">
            <v>91</v>
          </cell>
          <cell r="C3845">
            <v>1991</v>
          </cell>
          <cell r="D3845">
            <v>1998</v>
          </cell>
          <cell r="E3845">
            <v>425630</v>
          </cell>
          <cell r="F3845">
            <v>491177.02</v>
          </cell>
        </row>
        <row r="3846">
          <cell r="A3846" t="str">
            <v>9119912000</v>
          </cell>
          <cell r="B3846">
            <v>91</v>
          </cell>
          <cell r="C3846">
            <v>1991</v>
          </cell>
          <cell r="D3846">
            <v>2000</v>
          </cell>
          <cell r="E3846">
            <v>600</v>
          </cell>
          <cell r="F3846">
            <v>651</v>
          </cell>
        </row>
        <row r="3847">
          <cell r="A3847" t="str">
            <v>9119912001</v>
          </cell>
          <cell r="B3847">
            <v>91</v>
          </cell>
          <cell r="C3847">
            <v>1991</v>
          </cell>
          <cell r="D3847">
            <v>2001</v>
          </cell>
          <cell r="E3847">
            <v>1000</v>
          </cell>
          <cell r="F3847">
            <v>1073</v>
          </cell>
        </row>
        <row r="3848">
          <cell r="A3848" t="str">
            <v>911992.</v>
          </cell>
          <cell r="B3848">
            <v>91</v>
          </cell>
          <cell r="C3848">
            <v>1992</v>
          </cell>
          <cell r="D3848" t="str">
            <v>.</v>
          </cell>
          <cell r="E3848" t="str">
            <v>.</v>
          </cell>
          <cell r="F3848" t="str">
            <v>.</v>
          </cell>
        </row>
        <row r="3849">
          <cell r="A3849" t="str">
            <v>9119921992</v>
          </cell>
          <cell r="B3849">
            <v>91</v>
          </cell>
          <cell r="C3849">
            <v>1992</v>
          </cell>
          <cell r="D3849">
            <v>1992</v>
          </cell>
          <cell r="E3849">
            <v>148862</v>
          </cell>
          <cell r="F3849">
            <v>301445.55</v>
          </cell>
        </row>
        <row r="3850">
          <cell r="A3850" t="str">
            <v>9119921993</v>
          </cell>
          <cell r="B3850">
            <v>91</v>
          </cell>
          <cell r="C3850">
            <v>1992</v>
          </cell>
          <cell r="D3850">
            <v>1993</v>
          </cell>
          <cell r="E3850">
            <v>593613</v>
          </cell>
          <cell r="F3850">
            <v>1083343.72</v>
          </cell>
        </row>
        <row r="3851">
          <cell r="A3851" t="str">
            <v>9119921994</v>
          </cell>
          <cell r="B3851">
            <v>91</v>
          </cell>
          <cell r="C3851">
            <v>1992</v>
          </cell>
          <cell r="D3851">
            <v>1994</v>
          </cell>
          <cell r="E3851">
            <v>686863</v>
          </cell>
          <cell r="F3851">
            <v>1116152.3799999999</v>
          </cell>
        </row>
        <row r="3852">
          <cell r="A3852" t="str">
            <v>9119921995</v>
          </cell>
          <cell r="B3852">
            <v>91</v>
          </cell>
          <cell r="C3852">
            <v>1992</v>
          </cell>
          <cell r="D3852">
            <v>1995</v>
          </cell>
          <cell r="E3852">
            <v>110516</v>
          </cell>
          <cell r="F3852">
            <v>163232.13</v>
          </cell>
        </row>
        <row r="3853">
          <cell r="A3853" t="str">
            <v>9119921996</v>
          </cell>
          <cell r="B3853">
            <v>91</v>
          </cell>
          <cell r="C3853">
            <v>1992</v>
          </cell>
          <cell r="D3853">
            <v>1996</v>
          </cell>
          <cell r="E3853">
            <v>722821</v>
          </cell>
          <cell r="F3853">
            <v>958460.65</v>
          </cell>
        </row>
        <row r="3854">
          <cell r="A3854" t="str">
            <v>9119921997</v>
          </cell>
          <cell r="B3854">
            <v>91</v>
          </cell>
          <cell r="C3854">
            <v>1992</v>
          </cell>
          <cell r="D3854">
            <v>1997</v>
          </cell>
          <cell r="E3854">
            <v>4697443</v>
          </cell>
          <cell r="F3854">
            <v>5716788.1299999999</v>
          </cell>
        </row>
        <row r="3855">
          <cell r="A3855" t="str">
            <v>9119921998</v>
          </cell>
          <cell r="B3855">
            <v>91</v>
          </cell>
          <cell r="C3855">
            <v>1992</v>
          </cell>
          <cell r="D3855">
            <v>1998</v>
          </cell>
          <cell r="E3855">
            <v>1020941</v>
          </cell>
          <cell r="F3855">
            <v>1178165.9099999999</v>
          </cell>
        </row>
        <row r="3856">
          <cell r="A3856" t="str">
            <v>9119921999</v>
          </cell>
          <cell r="B3856">
            <v>91</v>
          </cell>
          <cell r="C3856">
            <v>1992</v>
          </cell>
          <cell r="D3856">
            <v>1999</v>
          </cell>
          <cell r="E3856">
            <v>1712187</v>
          </cell>
          <cell r="F3856">
            <v>1878269.14</v>
          </cell>
        </row>
        <row r="3857">
          <cell r="A3857" t="str">
            <v>9119922000</v>
          </cell>
          <cell r="B3857">
            <v>91</v>
          </cell>
          <cell r="C3857">
            <v>1992</v>
          </cell>
          <cell r="D3857">
            <v>2000</v>
          </cell>
          <cell r="E3857">
            <v>819</v>
          </cell>
          <cell r="F3857">
            <v>888.62</v>
          </cell>
        </row>
        <row r="3858">
          <cell r="A3858" t="str">
            <v>9119922001</v>
          </cell>
          <cell r="B3858">
            <v>91</v>
          </cell>
          <cell r="C3858">
            <v>1992</v>
          </cell>
          <cell r="D3858">
            <v>2001</v>
          </cell>
          <cell r="E3858">
            <v>8868</v>
          </cell>
          <cell r="F3858">
            <v>9515.36</v>
          </cell>
        </row>
        <row r="3859">
          <cell r="A3859" t="str">
            <v>911993.</v>
          </cell>
          <cell r="B3859">
            <v>91</v>
          </cell>
          <cell r="C3859">
            <v>1993</v>
          </cell>
          <cell r="D3859" t="str">
            <v>.</v>
          </cell>
          <cell r="E3859" t="str">
            <v>.</v>
          </cell>
          <cell r="F3859" t="str">
            <v>.</v>
          </cell>
        </row>
        <row r="3860">
          <cell r="A3860" t="str">
            <v>9119931993</v>
          </cell>
          <cell r="B3860">
            <v>91</v>
          </cell>
          <cell r="C3860">
            <v>1993</v>
          </cell>
          <cell r="D3860">
            <v>1993</v>
          </cell>
          <cell r="E3860">
            <v>31402</v>
          </cell>
          <cell r="F3860">
            <v>57308.65</v>
          </cell>
        </row>
        <row r="3861">
          <cell r="A3861" t="str">
            <v>9119931994</v>
          </cell>
          <cell r="B3861">
            <v>91</v>
          </cell>
          <cell r="C3861">
            <v>1993</v>
          </cell>
          <cell r="D3861">
            <v>1994</v>
          </cell>
          <cell r="E3861">
            <v>68960</v>
          </cell>
          <cell r="F3861">
            <v>112060</v>
          </cell>
        </row>
        <row r="3862">
          <cell r="A3862" t="str">
            <v>9119931995</v>
          </cell>
          <cell r="B3862">
            <v>91</v>
          </cell>
          <cell r="C3862">
            <v>1993</v>
          </cell>
          <cell r="D3862">
            <v>1995</v>
          </cell>
          <cell r="E3862">
            <v>280674</v>
          </cell>
          <cell r="F3862">
            <v>414555.5</v>
          </cell>
        </row>
        <row r="3863">
          <cell r="A3863" t="str">
            <v>9119931996</v>
          </cell>
          <cell r="B3863">
            <v>91</v>
          </cell>
          <cell r="C3863">
            <v>1993</v>
          </cell>
          <cell r="D3863">
            <v>1996</v>
          </cell>
          <cell r="E3863">
            <v>616347</v>
          </cell>
          <cell r="F3863">
            <v>817276.12</v>
          </cell>
        </row>
        <row r="3864">
          <cell r="A3864" t="str">
            <v>9119931997</v>
          </cell>
          <cell r="B3864">
            <v>91</v>
          </cell>
          <cell r="C3864">
            <v>1993</v>
          </cell>
          <cell r="D3864">
            <v>1997</v>
          </cell>
          <cell r="E3864">
            <v>282702</v>
          </cell>
          <cell r="F3864">
            <v>344048.33</v>
          </cell>
        </row>
        <row r="3865">
          <cell r="A3865" t="str">
            <v>9119931998</v>
          </cell>
          <cell r="B3865">
            <v>91</v>
          </cell>
          <cell r="C3865">
            <v>1993</v>
          </cell>
          <cell r="D3865">
            <v>1998</v>
          </cell>
          <cell r="E3865">
            <v>26428</v>
          </cell>
          <cell r="F3865">
            <v>30497.91</v>
          </cell>
        </row>
        <row r="3866">
          <cell r="A3866" t="str">
            <v>9119931999</v>
          </cell>
          <cell r="B3866">
            <v>91</v>
          </cell>
          <cell r="C3866">
            <v>1993</v>
          </cell>
          <cell r="D3866">
            <v>1999</v>
          </cell>
          <cell r="E3866">
            <v>5349</v>
          </cell>
          <cell r="F3866">
            <v>5867.85</v>
          </cell>
        </row>
        <row r="3867">
          <cell r="A3867" t="str">
            <v>9119932000</v>
          </cell>
          <cell r="B3867">
            <v>91</v>
          </cell>
          <cell r="C3867">
            <v>1993</v>
          </cell>
          <cell r="D3867">
            <v>2000</v>
          </cell>
          <cell r="E3867">
            <v>14279</v>
          </cell>
          <cell r="F3867">
            <v>15492.71</v>
          </cell>
        </row>
        <row r="3868">
          <cell r="A3868" t="str">
            <v>9119932001</v>
          </cell>
          <cell r="B3868">
            <v>91</v>
          </cell>
          <cell r="C3868">
            <v>1993</v>
          </cell>
          <cell r="D3868">
            <v>2001</v>
          </cell>
          <cell r="E3868">
            <v>117475</v>
          </cell>
          <cell r="F3868">
            <v>126050.67</v>
          </cell>
        </row>
        <row r="3869">
          <cell r="A3869" t="str">
            <v>9119932002</v>
          </cell>
          <cell r="B3869">
            <v>91</v>
          </cell>
          <cell r="C3869">
            <v>1993</v>
          </cell>
          <cell r="D3869">
            <v>2002</v>
          </cell>
          <cell r="E3869">
            <v>39867</v>
          </cell>
          <cell r="F3869">
            <v>40504.870000000003</v>
          </cell>
        </row>
        <row r="3870">
          <cell r="A3870" t="str">
            <v>911994.</v>
          </cell>
          <cell r="B3870">
            <v>91</v>
          </cell>
          <cell r="C3870">
            <v>1994</v>
          </cell>
          <cell r="D3870" t="str">
            <v>.</v>
          </cell>
          <cell r="E3870" t="str">
            <v>.</v>
          </cell>
          <cell r="F3870" t="str">
            <v>.</v>
          </cell>
        </row>
        <row r="3871">
          <cell r="A3871" t="str">
            <v>9119941994</v>
          </cell>
          <cell r="B3871">
            <v>91</v>
          </cell>
          <cell r="C3871">
            <v>1994</v>
          </cell>
          <cell r="D3871">
            <v>1994</v>
          </cell>
          <cell r="E3871">
            <v>129118</v>
          </cell>
          <cell r="F3871">
            <v>209816.75</v>
          </cell>
        </row>
        <row r="3872">
          <cell r="A3872" t="str">
            <v>9119941995</v>
          </cell>
          <cell r="B3872">
            <v>91</v>
          </cell>
          <cell r="C3872">
            <v>1994</v>
          </cell>
          <cell r="D3872">
            <v>1995</v>
          </cell>
          <cell r="E3872">
            <v>646827</v>
          </cell>
          <cell r="F3872">
            <v>955363.48</v>
          </cell>
        </row>
        <row r="3873">
          <cell r="A3873" t="str">
            <v>9119941996</v>
          </cell>
          <cell r="B3873">
            <v>91</v>
          </cell>
          <cell r="C3873">
            <v>1994</v>
          </cell>
          <cell r="D3873">
            <v>1996</v>
          </cell>
          <cell r="E3873">
            <v>591034</v>
          </cell>
          <cell r="F3873">
            <v>783711.08</v>
          </cell>
        </row>
        <row r="3874">
          <cell r="A3874" t="str">
            <v>9119941997</v>
          </cell>
          <cell r="B3874">
            <v>91</v>
          </cell>
          <cell r="C3874">
            <v>1994</v>
          </cell>
          <cell r="D3874">
            <v>1997</v>
          </cell>
          <cell r="E3874">
            <v>1398165</v>
          </cell>
          <cell r="F3874">
            <v>1701566.8</v>
          </cell>
        </row>
        <row r="3875">
          <cell r="A3875" t="str">
            <v>9119941998</v>
          </cell>
          <cell r="B3875">
            <v>91</v>
          </cell>
          <cell r="C3875">
            <v>1994</v>
          </cell>
          <cell r="D3875">
            <v>1998</v>
          </cell>
          <cell r="E3875">
            <v>1707564</v>
          </cell>
          <cell r="F3875">
            <v>1970528.86</v>
          </cell>
        </row>
        <row r="3876">
          <cell r="A3876" t="str">
            <v>9119941999</v>
          </cell>
          <cell r="B3876">
            <v>91</v>
          </cell>
          <cell r="C3876">
            <v>1994</v>
          </cell>
          <cell r="D3876">
            <v>1999</v>
          </cell>
          <cell r="E3876">
            <v>189749</v>
          </cell>
          <cell r="F3876">
            <v>208154.65</v>
          </cell>
        </row>
        <row r="3877">
          <cell r="A3877" t="str">
            <v>9119942000</v>
          </cell>
          <cell r="B3877">
            <v>91</v>
          </cell>
          <cell r="C3877">
            <v>1994</v>
          </cell>
          <cell r="D3877">
            <v>2000</v>
          </cell>
          <cell r="E3877">
            <v>1251580</v>
          </cell>
          <cell r="F3877">
            <v>1357964.3</v>
          </cell>
        </row>
        <row r="3878">
          <cell r="A3878" t="str">
            <v>9119942001</v>
          </cell>
          <cell r="B3878">
            <v>91</v>
          </cell>
          <cell r="C3878">
            <v>1994</v>
          </cell>
          <cell r="D3878">
            <v>2001</v>
          </cell>
          <cell r="E3878">
            <v>72787</v>
          </cell>
          <cell r="F3878">
            <v>78100.45</v>
          </cell>
        </row>
        <row r="3879">
          <cell r="A3879" t="str">
            <v>9119942002</v>
          </cell>
          <cell r="B3879">
            <v>91</v>
          </cell>
          <cell r="C3879">
            <v>1994</v>
          </cell>
          <cell r="D3879">
            <v>2002</v>
          </cell>
          <cell r="E3879">
            <v>430486</v>
          </cell>
          <cell r="F3879">
            <v>437373.78</v>
          </cell>
        </row>
        <row r="3880">
          <cell r="A3880" t="str">
            <v>911995.</v>
          </cell>
          <cell r="B3880">
            <v>91</v>
          </cell>
          <cell r="C3880">
            <v>1995</v>
          </cell>
          <cell r="D3880" t="str">
            <v>.</v>
          </cell>
          <cell r="E3880" t="str">
            <v>.</v>
          </cell>
          <cell r="F3880" t="str">
            <v>.</v>
          </cell>
        </row>
        <row r="3881">
          <cell r="A3881" t="str">
            <v>9119951995</v>
          </cell>
          <cell r="B3881">
            <v>91</v>
          </cell>
          <cell r="C3881">
            <v>1995</v>
          </cell>
          <cell r="D3881">
            <v>1995</v>
          </cell>
          <cell r="E3881">
            <v>40788</v>
          </cell>
          <cell r="F3881">
            <v>60243.88</v>
          </cell>
        </row>
        <row r="3882">
          <cell r="A3882" t="str">
            <v>9119951996</v>
          </cell>
          <cell r="B3882">
            <v>91</v>
          </cell>
          <cell r="C3882">
            <v>1995</v>
          </cell>
          <cell r="D3882">
            <v>1996</v>
          </cell>
          <cell r="E3882">
            <v>157225</v>
          </cell>
          <cell r="F3882">
            <v>208480.35</v>
          </cell>
        </row>
        <row r="3883">
          <cell r="A3883" t="str">
            <v>9119951997</v>
          </cell>
          <cell r="B3883">
            <v>91</v>
          </cell>
          <cell r="C3883">
            <v>1995</v>
          </cell>
          <cell r="D3883">
            <v>1997</v>
          </cell>
          <cell r="E3883">
            <v>63809</v>
          </cell>
          <cell r="F3883">
            <v>77655.55</v>
          </cell>
        </row>
        <row r="3884">
          <cell r="A3884" t="str">
            <v>9119951998</v>
          </cell>
          <cell r="B3884">
            <v>91</v>
          </cell>
          <cell r="C3884">
            <v>1995</v>
          </cell>
          <cell r="D3884">
            <v>1998</v>
          </cell>
          <cell r="E3884">
            <v>179559</v>
          </cell>
          <cell r="F3884">
            <v>207211.09</v>
          </cell>
        </row>
        <row r="3885">
          <cell r="A3885" t="str">
            <v>9119951999</v>
          </cell>
          <cell r="B3885">
            <v>91</v>
          </cell>
          <cell r="C3885">
            <v>1995</v>
          </cell>
          <cell r="D3885">
            <v>1999</v>
          </cell>
          <cell r="E3885">
            <v>529201</v>
          </cell>
          <cell r="F3885">
            <v>580533.5</v>
          </cell>
        </row>
        <row r="3886">
          <cell r="A3886" t="str">
            <v>9119952000</v>
          </cell>
          <cell r="B3886">
            <v>91</v>
          </cell>
          <cell r="C3886">
            <v>1995</v>
          </cell>
          <cell r="D3886">
            <v>2000</v>
          </cell>
          <cell r="E3886">
            <v>96077</v>
          </cell>
          <cell r="F3886">
            <v>104243.54</v>
          </cell>
        </row>
        <row r="3887">
          <cell r="A3887" t="str">
            <v>9119952001</v>
          </cell>
          <cell r="B3887">
            <v>91</v>
          </cell>
          <cell r="C3887">
            <v>1995</v>
          </cell>
          <cell r="D3887">
            <v>2001</v>
          </cell>
          <cell r="E3887">
            <v>153164</v>
          </cell>
          <cell r="F3887">
            <v>164344.97</v>
          </cell>
        </row>
        <row r="3888">
          <cell r="A3888" t="str">
            <v>9119952002</v>
          </cell>
          <cell r="B3888">
            <v>91</v>
          </cell>
          <cell r="C3888">
            <v>1995</v>
          </cell>
          <cell r="D3888">
            <v>2002</v>
          </cell>
          <cell r="E3888">
            <v>7134</v>
          </cell>
          <cell r="F3888">
            <v>7248.14</v>
          </cell>
        </row>
        <row r="3889">
          <cell r="A3889" t="str">
            <v>911996.</v>
          </cell>
          <cell r="B3889">
            <v>91</v>
          </cell>
          <cell r="C3889">
            <v>1996</v>
          </cell>
          <cell r="D3889" t="str">
            <v>.</v>
          </cell>
          <cell r="E3889" t="str">
            <v>.</v>
          </cell>
          <cell r="F3889" t="str">
            <v>.</v>
          </cell>
        </row>
        <row r="3890">
          <cell r="A3890" t="str">
            <v>9119961996</v>
          </cell>
          <cell r="B3890">
            <v>91</v>
          </cell>
          <cell r="C3890">
            <v>1996</v>
          </cell>
          <cell r="D3890">
            <v>1996</v>
          </cell>
          <cell r="E3890">
            <v>210940</v>
          </cell>
          <cell r="F3890">
            <v>279706.44</v>
          </cell>
        </row>
        <row r="3891">
          <cell r="A3891" t="str">
            <v>9119961997</v>
          </cell>
          <cell r="B3891">
            <v>91</v>
          </cell>
          <cell r="C3891">
            <v>1996</v>
          </cell>
          <cell r="D3891">
            <v>1997</v>
          </cell>
          <cell r="E3891">
            <v>379388</v>
          </cell>
          <cell r="F3891">
            <v>461715.20000000001</v>
          </cell>
        </row>
        <row r="3892">
          <cell r="A3892" t="str">
            <v>9119961998</v>
          </cell>
          <cell r="B3892">
            <v>91</v>
          </cell>
          <cell r="C3892">
            <v>1996</v>
          </cell>
          <cell r="D3892">
            <v>1998</v>
          </cell>
          <cell r="E3892">
            <v>506056</v>
          </cell>
          <cell r="F3892">
            <v>583988.62</v>
          </cell>
        </row>
        <row r="3893">
          <cell r="A3893" t="str">
            <v>9119961999</v>
          </cell>
          <cell r="B3893">
            <v>91</v>
          </cell>
          <cell r="C3893">
            <v>1996</v>
          </cell>
          <cell r="D3893">
            <v>1999</v>
          </cell>
          <cell r="E3893">
            <v>387065</v>
          </cell>
          <cell r="F3893">
            <v>424610.3</v>
          </cell>
        </row>
        <row r="3894">
          <cell r="A3894" t="str">
            <v>9119962000</v>
          </cell>
          <cell r="B3894">
            <v>91</v>
          </cell>
          <cell r="C3894">
            <v>1996</v>
          </cell>
          <cell r="D3894">
            <v>2000</v>
          </cell>
          <cell r="E3894">
            <v>128715</v>
          </cell>
          <cell r="F3894">
            <v>139655.76999999999</v>
          </cell>
        </row>
        <row r="3895">
          <cell r="A3895" t="str">
            <v>9119962001</v>
          </cell>
          <cell r="B3895">
            <v>91</v>
          </cell>
          <cell r="C3895">
            <v>1996</v>
          </cell>
          <cell r="D3895">
            <v>2001</v>
          </cell>
          <cell r="E3895">
            <v>251381</v>
          </cell>
          <cell r="F3895">
            <v>269731.81</v>
          </cell>
        </row>
        <row r="3896">
          <cell r="A3896" t="str">
            <v>9119962002</v>
          </cell>
          <cell r="B3896">
            <v>91</v>
          </cell>
          <cell r="C3896">
            <v>1996</v>
          </cell>
          <cell r="D3896">
            <v>2002</v>
          </cell>
          <cell r="E3896">
            <v>153014</v>
          </cell>
          <cell r="F3896">
            <v>155462.22</v>
          </cell>
        </row>
        <row r="3897">
          <cell r="A3897" t="str">
            <v>911997.</v>
          </cell>
          <cell r="B3897">
            <v>91</v>
          </cell>
          <cell r="C3897">
            <v>1997</v>
          </cell>
          <cell r="D3897" t="str">
            <v>.</v>
          </cell>
          <cell r="E3897" t="str">
            <v>.</v>
          </cell>
          <cell r="F3897" t="str">
            <v>.</v>
          </cell>
        </row>
        <row r="3898">
          <cell r="A3898" t="str">
            <v>9119971997</v>
          </cell>
          <cell r="B3898">
            <v>91</v>
          </cell>
          <cell r="C3898">
            <v>1997</v>
          </cell>
          <cell r="D3898">
            <v>1997</v>
          </cell>
          <cell r="E3898">
            <v>170409</v>
          </cell>
          <cell r="F3898">
            <v>207387.75</v>
          </cell>
        </row>
        <row r="3899">
          <cell r="A3899" t="str">
            <v>9119971998</v>
          </cell>
          <cell r="B3899">
            <v>91</v>
          </cell>
          <cell r="C3899">
            <v>1997</v>
          </cell>
          <cell r="D3899">
            <v>1998</v>
          </cell>
          <cell r="E3899">
            <v>590248</v>
          </cell>
          <cell r="F3899">
            <v>681146.19</v>
          </cell>
        </row>
        <row r="3900">
          <cell r="A3900" t="str">
            <v>9119971999</v>
          </cell>
          <cell r="B3900">
            <v>91</v>
          </cell>
          <cell r="C3900">
            <v>1997</v>
          </cell>
          <cell r="D3900">
            <v>1999</v>
          </cell>
          <cell r="E3900">
            <v>399681</v>
          </cell>
          <cell r="F3900">
            <v>438450.06</v>
          </cell>
        </row>
        <row r="3901">
          <cell r="A3901" t="str">
            <v>9119972000</v>
          </cell>
          <cell r="B3901">
            <v>91</v>
          </cell>
          <cell r="C3901">
            <v>1997</v>
          </cell>
          <cell r="D3901">
            <v>2000</v>
          </cell>
          <cell r="E3901">
            <v>308350</v>
          </cell>
          <cell r="F3901">
            <v>334559.75</v>
          </cell>
        </row>
        <row r="3902">
          <cell r="A3902" t="str">
            <v>9119972001</v>
          </cell>
          <cell r="B3902">
            <v>91</v>
          </cell>
          <cell r="C3902">
            <v>1997</v>
          </cell>
          <cell r="D3902">
            <v>2001</v>
          </cell>
          <cell r="E3902">
            <v>265321</v>
          </cell>
          <cell r="F3902">
            <v>284689.43</v>
          </cell>
        </row>
        <row r="3903">
          <cell r="A3903" t="str">
            <v>9119972002</v>
          </cell>
          <cell r="B3903">
            <v>91</v>
          </cell>
          <cell r="C3903">
            <v>1997</v>
          </cell>
          <cell r="D3903">
            <v>2002</v>
          </cell>
          <cell r="E3903">
            <v>308132</v>
          </cell>
          <cell r="F3903">
            <v>313062.11</v>
          </cell>
        </row>
        <row r="3904">
          <cell r="A3904" t="str">
            <v>911998.</v>
          </cell>
          <cell r="B3904">
            <v>91</v>
          </cell>
          <cell r="C3904">
            <v>1998</v>
          </cell>
          <cell r="D3904" t="str">
            <v>.</v>
          </cell>
          <cell r="E3904" t="str">
            <v>.</v>
          </cell>
          <cell r="F3904" t="str">
            <v>.</v>
          </cell>
        </row>
        <row r="3905">
          <cell r="A3905" t="str">
            <v>9119981998</v>
          </cell>
          <cell r="B3905">
            <v>91</v>
          </cell>
          <cell r="C3905">
            <v>1998</v>
          </cell>
          <cell r="D3905">
            <v>1998</v>
          </cell>
          <cell r="E3905">
            <v>215612.6</v>
          </cell>
          <cell r="F3905">
            <v>248816.94</v>
          </cell>
        </row>
        <row r="3906">
          <cell r="A3906" t="str">
            <v>9119981999</v>
          </cell>
          <cell r="B3906">
            <v>91</v>
          </cell>
          <cell r="C3906">
            <v>1998</v>
          </cell>
          <cell r="D3906">
            <v>1999</v>
          </cell>
          <cell r="E3906">
            <v>244025</v>
          </cell>
          <cell r="F3906">
            <v>267695.42</v>
          </cell>
        </row>
        <row r="3907">
          <cell r="A3907" t="str">
            <v>9119982000</v>
          </cell>
          <cell r="B3907">
            <v>91</v>
          </cell>
          <cell r="C3907">
            <v>1998</v>
          </cell>
          <cell r="D3907">
            <v>2000</v>
          </cell>
          <cell r="E3907">
            <v>380081</v>
          </cell>
          <cell r="F3907">
            <v>412387.88</v>
          </cell>
        </row>
        <row r="3908">
          <cell r="A3908" t="str">
            <v>9119982001</v>
          </cell>
          <cell r="B3908">
            <v>91</v>
          </cell>
          <cell r="C3908">
            <v>1998</v>
          </cell>
          <cell r="D3908">
            <v>2001</v>
          </cell>
          <cell r="E3908">
            <v>48029</v>
          </cell>
          <cell r="F3908">
            <v>51535.12</v>
          </cell>
        </row>
        <row r="3909">
          <cell r="A3909" t="str">
            <v>9119982002</v>
          </cell>
          <cell r="B3909">
            <v>91</v>
          </cell>
          <cell r="C3909">
            <v>1998</v>
          </cell>
          <cell r="D3909">
            <v>2002</v>
          </cell>
          <cell r="E3909">
            <v>229760</v>
          </cell>
          <cell r="F3909">
            <v>233436.16</v>
          </cell>
        </row>
        <row r="3910">
          <cell r="A3910" t="str">
            <v>911999.</v>
          </cell>
          <cell r="B3910">
            <v>91</v>
          </cell>
          <cell r="C3910">
            <v>1999</v>
          </cell>
          <cell r="D3910" t="str">
            <v>.</v>
          </cell>
          <cell r="E3910" t="str">
            <v>.</v>
          </cell>
          <cell r="F3910" t="str">
            <v>.</v>
          </cell>
        </row>
        <row r="3911">
          <cell r="A3911" t="str">
            <v>9119991999</v>
          </cell>
          <cell r="B3911">
            <v>91</v>
          </cell>
          <cell r="C3911">
            <v>1999</v>
          </cell>
          <cell r="D3911">
            <v>1999</v>
          </cell>
          <cell r="E3911">
            <v>137227.5</v>
          </cell>
          <cell r="F3911">
            <v>150538.57</v>
          </cell>
        </row>
        <row r="3912">
          <cell r="A3912" t="str">
            <v>9119992000</v>
          </cell>
          <cell r="B3912">
            <v>91</v>
          </cell>
          <cell r="C3912">
            <v>1999</v>
          </cell>
          <cell r="D3912">
            <v>2000</v>
          </cell>
          <cell r="E3912">
            <v>1360901</v>
          </cell>
          <cell r="F3912">
            <v>1476577.58</v>
          </cell>
        </row>
        <row r="3913">
          <cell r="A3913" t="str">
            <v>9119992001</v>
          </cell>
          <cell r="B3913">
            <v>91</v>
          </cell>
          <cell r="C3913">
            <v>1999</v>
          </cell>
          <cell r="D3913">
            <v>2001</v>
          </cell>
          <cell r="E3913">
            <v>834207</v>
          </cell>
          <cell r="F3913">
            <v>895104.11</v>
          </cell>
        </row>
        <row r="3914">
          <cell r="A3914" t="str">
            <v>9119992002</v>
          </cell>
          <cell r="B3914">
            <v>91</v>
          </cell>
          <cell r="C3914">
            <v>1999</v>
          </cell>
          <cell r="D3914">
            <v>2002</v>
          </cell>
          <cell r="E3914">
            <v>556762</v>
          </cell>
          <cell r="F3914">
            <v>565670.18999999994</v>
          </cell>
        </row>
        <row r="3915">
          <cell r="A3915" t="str">
            <v>912000.</v>
          </cell>
          <cell r="B3915">
            <v>91</v>
          </cell>
          <cell r="C3915">
            <v>2000</v>
          </cell>
          <cell r="D3915" t="str">
            <v>.</v>
          </cell>
          <cell r="E3915" t="str">
            <v>.</v>
          </cell>
          <cell r="F3915" t="str">
            <v>.</v>
          </cell>
        </row>
        <row r="3916">
          <cell r="A3916" t="str">
            <v>9120002000</v>
          </cell>
          <cell r="B3916">
            <v>91</v>
          </cell>
          <cell r="C3916">
            <v>2000</v>
          </cell>
          <cell r="D3916">
            <v>2000</v>
          </cell>
          <cell r="E3916">
            <v>581925</v>
          </cell>
          <cell r="F3916">
            <v>631388.62</v>
          </cell>
        </row>
        <row r="3917">
          <cell r="A3917" t="str">
            <v>9120002001</v>
          </cell>
          <cell r="B3917">
            <v>91</v>
          </cell>
          <cell r="C3917">
            <v>2000</v>
          </cell>
          <cell r="D3917">
            <v>2001</v>
          </cell>
          <cell r="E3917">
            <v>798265</v>
          </cell>
          <cell r="F3917">
            <v>856538.34</v>
          </cell>
        </row>
        <row r="3918">
          <cell r="A3918" t="str">
            <v>9120002002</v>
          </cell>
          <cell r="B3918">
            <v>91</v>
          </cell>
          <cell r="C3918">
            <v>2000</v>
          </cell>
          <cell r="D3918">
            <v>2002</v>
          </cell>
          <cell r="E3918">
            <v>1463075</v>
          </cell>
          <cell r="F3918">
            <v>1486484.2</v>
          </cell>
        </row>
        <row r="3919">
          <cell r="A3919" t="str">
            <v>912001.</v>
          </cell>
          <cell r="B3919">
            <v>91</v>
          </cell>
          <cell r="C3919">
            <v>2001</v>
          </cell>
          <cell r="D3919" t="str">
            <v>.</v>
          </cell>
          <cell r="E3919" t="str">
            <v>.</v>
          </cell>
          <cell r="F3919" t="str">
            <v>.</v>
          </cell>
        </row>
        <row r="3920">
          <cell r="A3920" t="str">
            <v>9120012001</v>
          </cell>
          <cell r="B3920">
            <v>91</v>
          </cell>
          <cell r="C3920">
            <v>2001</v>
          </cell>
          <cell r="D3920">
            <v>2001</v>
          </cell>
          <cell r="E3920">
            <v>240101</v>
          </cell>
          <cell r="F3920">
            <v>257628.37</v>
          </cell>
        </row>
        <row r="3921">
          <cell r="A3921" t="str">
            <v>9120012002</v>
          </cell>
          <cell r="B3921">
            <v>91</v>
          </cell>
          <cell r="C3921">
            <v>2001</v>
          </cell>
          <cell r="D3921">
            <v>2002</v>
          </cell>
          <cell r="E3921">
            <v>663436</v>
          </cell>
          <cell r="F3921">
            <v>674050.98</v>
          </cell>
        </row>
        <row r="3922">
          <cell r="A3922" t="str">
            <v>9120022002</v>
          </cell>
          <cell r="B3922">
            <v>91</v>
          </cell>
          <cell r="C3922">
            <v>2002</v>
          </cell>
          <cell r="D3922">
            <v>2002</v>
          </cell>
          <cell r="E3922">
            <v>25619</v>
          </cell>
          <cell r="F3922">
            <v>26028.9</v>
          </cell>
        </row>
        <row r="3923">
          <cell r="A3923" t="str">
            <v>10020002002</v>
          </cell>
          <cell r="B3923">
            <v>100</v>
          </cell>
          <cell r="C3923">
            <v>2000</v>
          </cell>
          <cell r="D3923">
            <v>2002</v>
          </cell>
          <cell r="E3923">
            <v>2210</v>
          </cell>
          <cell r="F3923">
            <v>2245.36</v>
          </cell>
        </row>
        <row r="3924">
          <cell r="A3924" t="str">
            <v>10020012002</v>
          </cell>
          <cell r="B3924">
            <v>100</v>
          </cell>
          <cell r="C3924">
            <v>2001</v>
          </cell>
          <cell r="D3924">
            <v>2002</v>
          </cell>
          <cell r="E3924">
            <v>4520</v>
          </cell>
          <cell r="F3924">
            <v>4592.32</v>
          </cell>
        </row>
        <row r="3925">
          <cell r="A3925" t="str">
            <v>9991996.</v>
          </cell>
          <cell r="B3925">
            <v>999</v>
          </cell>
          <cell r="C3925">
            <v>1996</v>
          </cell>
          <cell r="D3925" t="str">
            <v>.</v>
          </cell>
          <cell r="E3925" t="str">
            <v>.</v>
          </cell>
          <cell r="F3925" t="str">
            <v>.</v>
          </cell>
        </row>
        <row r="3926">
          <cell r="A3926" t="str">
            <v>99919972002</v>
          </cell>
          <cell r="B3926">
            <v>999</v>
          </cell>
          <cell r="C3926">
            <v>1997</v>
          </cell>
          <cell r="D3926">
            <v>2002</v>
          </cell>
          <cell r="E3926">
            <v>19220</v>
          </cell>
          <cell r="F3926">
            <v>19527.52</v>
          </cell>
        </row>
        <row r="3927">
          <cell r="A3927" t="str">
            <v>9991998.</v>
          </cell>
          <cell r="B3927">
            <v>999</v>
          </cell>
          <cell r="C3927">
            <v>1998</v>
          </cell>
          <cell r="D3927" t="str">
            <v>.</v>
          </cell>
          <cell r="E3927" t="str">
            <v>.</v>
          </cell>
          <cell r="F3927" t="str">
            <v>.</v>
          </cell>
        </row>
        <row r="3928">
          <cell r="A3928" t="str">
            <v>99919981998</v>
          </cell>
          <cell r="B3928">
            <v>999</v>
          </cell>
          <cell r="C3928">
            <v>1998</v>
          </cell>
          <cell r="D3928">
            <v>1998</v>
          </cell>
          <cell r="E3928">
            <v>2689</v>
          </cell>
          <cell r="F3928">
            <v>3103.11</v>
          </cell>
        </row>
        <row r="3929">
          <cell r="A3929" t="str">
            <v>99919992001</v>
          </cell>
          <cell r="B3929">
            <v>999</v>
          </cell>
          <cell r="C3929">
            <v>1999</v>
          </cell>
          <cell r="D3929">
            <v>2001</v>
          </cell>
          <cell r="E3929">
            <v>117</v>
          </cell>
          <cell r="F3929">
            <v>125.54</v>
          </cell>
        </row>
        <row r="3930">
          <cell r="A3930" t="str">
            <v>99919992002</v>
          </cell>
          <cell r="B3930">
            <v>999</v>
          </cell>
          <cell r="C3930">
            <v>1999</v>
          </cell>
          <cell r="D3930">
            <v>2002</v>
          </cell>
          <cell r="E3930">
            <v>11006</v>
          </cell>
          <cell r="F3930">
            <v>11182.1</v>
          </cell>
        </row>
        <row r="3931">
          <cell r="A3931" t="str">
            <v>99920002002</v>
          </cell>
          <cell r="B3931">
            <v>999</v>
          </cell>
          <cell r="C3931">
            <v>2000</v>
          </cell>
          <cell r="D3931">
            <v>2002</v>
          </cell>
          <cell r="E3931">
            <v>42815</v>
          </cell>
          <cell r="F3931">
            <v>43500.04</v>
          </cell>
        </row>
        <row r="3932">
          <cell r="A3932" t="str">
            <v>99920012001</v>
          </cell>
          <cell r="B3932">
            <v>999</v>
          </cell>
          <cell r="C3932">
            <v>2001</v>
          </cell>
          <cell r="D3932">
            <v>2001</v>
          </cell>
          <cell r="E3932">
            <v>463</v>
          </cell>
          <cell r="F3932">
            <v>496.8</v>
          </cell>
        </row>
        <row r="3933">
          <cell r="A3933" t="str">
            <v>99920012002</v>
          </cell>
          <cell r="B3933">
            <v>999</v>
          </cell>
          <cell r="C3933">
            <v>2001</v>
          </cell>
          <cell r="D3933">
            <v>2002</v>
          </cell>
          <cell r="E3933">
            <v>26449</v>
          </cell>
          <cell r="F3933">
            <v>26872.18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d"/>
      <sheetName val="param"/>
      <sheetName val="Exp"/>
      <sheetName val="tri_comper_prev_wf"/>
      <sheetName val="tri2_comper_bs"/>
      <sheetName val="Dev"/>
      <sheetName val="ULR"/>
      <sheetName val="LDF"/>
      <sheetName val="B-F"/>
      <sheetName val="LC"/>
      <sheetName val="Med-Ex"/>
      <sheetName val="NI"/>
      <sheetName val="POOL"/>
      <sheetName val="S.E"/>
      <sheetName val="Disc"/>
      <sheetName val="Joint"/>
      <sheetName val="ULAE"/>
      <sheetName val="RI"/>
      <sheetName val="CE Vs Act"/>
      <sheetName val="Final Ind"/>
      <sheetName val="Scenarios"/>
    </sheetNames>
    <sheetDataSet>
      <sheetData sheetId="0"/>
      <sheetData sheetId="1"/>
      <sheetData sheetId="2">
        <row r="7">
          <cell r="G7">
            <v>1.0189999999999999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d"/>
      <sheetName val="param"/>
      <sheetName val="Exp"/>
      <sheetName val="tri_comper_prev_wf"/>
      <sheetName val="tri2_comper_bs"/>
      <sheetName val="Dev"/>
      <sheetName val="ULR"/>
      <sheetName val="LDF"/>
      <sheetName val="B-F"/>
      <sheetName val="LC"/>
      <sheetName val="Med-Ex"/>
      <sheetName val="NI"/>
      <sheetName val="POOL"/>
      <sheetName val="S.E"/>
      <sheetName val="Disc"/>
      <sheetName val="Joint"/>
      <sheetName val="ULAE"/>
      <sheetName val="RI"/>
      <sheetName val="CE Vs Act"/>
      <sheetName val="Final Ind"/>
      <sheetName val="Scenarios"/>
    </sheetNames>
    <sheetDataSet>
      <sheetData sheetId="0"/>
      <sheetData sheetId="1"/>
      <sheetData sheetId="2">
        <row r="7">
          <cell r="G7">
            <v>1.0189999999999999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"/>
      <sheetName val="5 Year MoT Counts"/>
      <sheetName val="2003Reconcile Exposures vs. MoT"/>
      <sheetName val="1-2"/>
      <sheetName val="2-1"/>
      <sheetName val="2-2"/>
      <sheetName val="2-3"/>
      <sheetName val="2-4"/>
      <sheetName val="2-5"/>
      <sheetName val="3"/>
      <sheetName val="4-1"/>
      <sheetName val="4-2"/>
      <sheetName val="5"/>
      <sheetName val="6-1"/>
      <sheetName val="6-1 (2)"/>
      <sheetName val="6-2"/>
      <sheetName val="6-3"/>
      <sheetName val="6-3 (2)"/>
      <sheetName val="7-1"/>
      <sheetName val="2nd Sheet 2002"/>
      <sheetName val="7-2"/>
      <sheetName val="7-3"/>
      <sheetName val="7-4"/>
      <sheetName val="7-5"/>
      <sheetName val="2nd Sheet 2003"/>
      <sheetName val="7-6"/>
      <sheetName val="7-7"/>
      <sheetName val="7-8"/>
      <sheetName val="8"/>
      <sheetName val="9"/>
      <sheetName val="10"/>
      <sheetName val="A"/>
      <sheetName val="2002 Losses"/>
      <sheetName val="2003 Losses"/>
      <sheetName val="B-1"/>
      <sheetName val="B-2"/>
      <sheetName val="B-3"/>
      <sheetName val="B-4"/>
      <sheetName val="B-5"/>
      <sheetName val="B-6"/>
      <sheetName val="B-7"/>
      <sheetName val="B-8"/>
      <sheetName val="B-9"/>
      <sheetName val="C-1"/>
      <sheetName val="C-2"/>
      <sheetName val="C-3"/>
      <sheetName val="C-4"/>
      <sheetName val="C-5"/>
      <sheetName val="C-6"/>
      <sheetName val="C-7"/>
      <sheetName val="MoT exhibit"/>
      <sheetName val="C-5a"/>
      <sheetName val="C-5b"/>
      <sheetName val="10A"/>
      <sheetName val="10 (backup)"/>
      <sheetName val="9 Pool"/>
      <sheetName val="9 Pool Mod 3"/>
      <sheetName val="9 Pool Mods 3,4"/>
      <sheetName val="9 Pool x-Mods 3,4"/>
      <sheetName val="Method Comparison"/>
      <sheetName val="LDFs by Truck Weight"/>
      <sheetName val="C-2-0"/>
      <sheetName val="C-2-1"/>
      <sheetName val="C-2-2"/>
      <sheetName val="7-5 (2)"/>
      <sheetName val="7-6 (2)"/>
      <sheetName val="7-7 (2)"/>
      <sheetName val="7-8 (2)"/>
      <sheetName val="7-1 (2)"/>
      <sheetName val="7-2 (2)"/>
      <sheetName val="7-3 (2)"/>
      <sheetName val="7-4 (2)"/>
      <sheetName val="Old 2001 vs. New 2001"/>
      <sheetName val="Old 2001 vs. New 2003"/>
      <sheetName val="2002Reconcile Exposures vs. MoT"/>
      <sheetName val="From MoT"/>
      <sheetName val="Undiscounted Mack SE"/>
      <sheetName val="2nd Sheet 2002 Short Term"/>
      <sheetName val="2nd Sheet 2003 Short Term"/>
      <sheetName val="Bus Type 98 - 02"/>
      <sheetName val="Bus Type 98 - 03"/>
      <sheetName val="2002 ppr"/>
      <sheetName val="2003 ppr"/>
      <sheetName val="ls242002"/>
      <sheetName val="ls122003"/>
      <sheetName val="ls122002"/>
      <sheetName val="2002 to 2003"/>
      <sheetName val="I60848.ISRAEL.CODE(LOSSBYCO)"/>
      <sheetName val="2-1 Incremental Discounted"/>
      <sheetName val="2-2 Incremental Discounted"/>
      <sheetName val="2-3 Incremental Discounted"/>
      <sheetName val="2-4 Incremental Discounted"/>
      <sheetName val="2-1 Discounted"/>
      <sheetName val="2-2 Discounted"/>
      <sheetName val="2-3 Discounted"/>
      <sheetName val="2-4 Discounted"/>
      <sheetName val="Discount Rate"/>
      <sheetName val="Avner Exposures"/>
      <sheetName val="CPI Index"/>
      <sheetName val="AVNERLDF output"/>
      <sheetName val="Old Kahane Losses"/>
      <sheetName val="File sen to Kahane 1231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>
        <row r="31">
          <cell r="C31" t="str">
            <v>n</v>
          </cell>
        </row>
      </sheetData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3.1C"/>
      <sheetName val="SB3.1B"/>
      <sheetName val="SB3.1A"/>
      <sheetName val="S6.1"/>
      <sheetName val="S3.1"/>
      <sheetName val="S2.1"/>
      <sheetName val="S1.1"/>
      <sheetName val="15C"/>
      <sheetName val="15B"/>
      <sheetName val="15A"/>
      <sheetName val="T14_3"/>
      <sheetName val="T14_2"/>
      <sheetName val="T14_1"/>
      <sheetName val="14A"/>
      <sheetName val="66"/>
      <sheetName val="64"/>
      <sheetName val="63 (2)"/>
      <sheetName val="63"/>
      <sheetName val="62 (2)"/>
      <sheetName val="62"/>
      <sheetName val="56"/>
      <sheetName val="55"/>
      <sheetName val="54"/>
      <sheetName val="53B"/>
      <sheetName val="53A"/>
      <sheetName val="52"/>
      <sheetName val="51"/>
      <sheetName val="50"/>
      <sheetName val="49"/>
      <sheetName val="48"/>
      <sheetName val="46"/>
      <sheetName val="44"/>
      <sheetName val="43A"/>
      <sheetName val="43"/>
      <sheetName val="42"/>
      <sheetName val="41"/>
      <sheetName val="40"/>
      <sheetName val="39"/>
      <sheetName val="38"/>
      <sheetName val="65"/>
      <sheetName val="37"/>
      <sheetName val="37B"/>
      <sheetName val="37A"/>
      <sheetName val="36"/>
      <sheetName val="35"/>
      <sheetName val="B15C"/>
      <sheetName val="B15B"/>
      <sheetName val="B15A"/>
      <sheetName val="B13D"/>
      <sheetName val="B13C"/>
      <sheetName val="B13B"/>
      <sheetName val="B13A"/>
      <sheetName val="B13"/>
      <sheetName val="B12"/>
      <sheetName val="B3.1D"/>
      <sheetName val="B3.1C"/>
      <sheetName val="B3.1B"/>
      <sheetName val="B3.1A"/>
      <sheetName val="23"/>
      <sheetName val="22"/>
      <sheetName val="21"/>
      <sheetName val="20"/>
      <sheetName val="19C"/>
      <sheetName val="19B1"/>
      <sheetName val="19B"/>
      <sheetName val="19A"/>
      <sheetName val="19"/>
      <sheetName val="16.1"/>
      <sheetName val="15"/>
      <sheetName val="14"/>
      <sheetName val="13"/>
      <sheetName val="12"/>
      <sheetName val="11"/>
      <sheetName val="10"/>
      <sheetName val="9"/>
      <sheetName val="8"/>
      <sheetName val="7"/>
      <sheetName val="6.1"/>
      <sheetName val="5"/>
      <sheetName val="4"/>
      <sheetName val="3.1"/>
      <sheetName val="3"/>
      <sheetName val="2.1"/>
      <sheetName val="2"/>
      <sheetName val="1.1"/>
      <sheetName val="1"/>
      <sheetName val="CHANGES"/>
      <sheetName val="Corrections"/>
      <sheetName val="Listofforms"/>
      <sheetName val="טופס א"/>
      <sheetName val="Infor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8">
          <cell r="F38">
            <v>421767</v>
          </cell>
        </row>
      </sheetData>
      <sheetData sheetId="27">
        <row r="34">
          <cell r="F34">
            <v>260485</v>
          </cell>
        </row>
      </sheetData>
      <sheetData sheetId="28">
        <row r="34">
          <cell r="F34">
            <v>164713</v>
          </cell>
        </row>
      </sheetData>
      <sheetData sheetId="29">
        <row r="7">
          <cell r="AB7" t="str">
            <v>ברוטו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4">
          <cell r="C4" t="str">
            <v>31.12.2009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>
        <row r="6">
          <cell r="S6" t="str">
            <v>רכב חובה</v>
          </cell>
        </row>
        <row r="7">
          <cell r="S7" t="str">
            <v>חבות מעבידים</v>
          </cell>
        </row>
        <row r="8">
          <cell r="S8" t="str">
            <v>צד ג'</v>
          </cell>
        </row>
        <row r="9">
          <cell r="S9" t="str">
            <v>אחריות מקצועית</v>
          </cell>
        </row>
        <row r="10">
          <cell r="S10" t="str">
            <v>אחריות המוצר</v>
          </cell>
        </row>
        <row r="11">
          <cell r="S11" t="str">
            <v>סה"כ אחרות</v>
          </cell>
        </row>
        <row r="12">
          <cell r="S12" t="str">
            <v>סיכוני סחר חוץ (עד שנה כולל)</v>
          </cell>
        </row>
        <row r="13">
          <cell r="S13" t="str">
            <v>סיכוני סחר חוץ (מעל שנה )</v>
          </cell>
        </row>
        <row r="14">
          <cell r="S14" t="str">
            <v xml:space="preserve"> כלי טיס וכלי שיט</v>
          </cell>
        </row>
        <row r="15">
          <cell r="S15" t="str">
            <v>אחרים</v>
          </cell>
        </row>
        <row r="16">
          <cell r="S16" t="str">
            <v>סה"כ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endix_ASRM_DRAFT"/>
      <sheetName val="appendix_ASRM"/>
      <sheetName val="Dev"/>
      <sheetName val="PrintSheet1211"/>
      <sheetName val="PrintSheet"/>
      <sheetName val="PIV"/>
      <sheetName val="madad"/>
      <sheetName val="masterRI_sum"/>
      <sheetName val="master"/>
      <sheetName val="DATABASE"/>
      <sheetName val="index"/>
      <sheetName val="master_RI"/>
      <sheetName val="masterg"/>
      <sheetName val="mastern"/>
      <sheetName val="masterg_sum"/>
      <sheetName val="mastern_sum"/>
      <sheetName val="AYA_COMP_EL_G0911"/>
      <sheetName val="MEN_G_PI"/>
      <sheetName val="MEN_N_PI"/>
      <sheetName val="MEN_G_PI_Sum"/>
      <sheetName val="MEN_G_PI_only"/>
      <sheetName val="MEN_N_PI_Only"/>
      <sheetName val="MEN_G_PI_only_Sum"/>
      <sheetName val="MEN_N_PI_only_Sum"/>
      <sheetName val="MEN_N_PI_Sum"/>
      <sheetName val="MEN_G_TP"/>
      <sheetName val="MEN_N_TP"/>
      <sheetName val="MEN_G_TP_Sum"/>
      <sheetName val="MEN_N_TP_Sum"/>
      <sheetName val="MEN_G_EL"/>
      <sheetName val="MEN_N_EL"/>
      <sheetName val="MEN_G_EL_Sum"/>
      <sheetName val="MEN_N_EL_Sum"/>
      <sheetName val="MEN_G_MBI"/>
      <sheetName val="MEN_N_MBI"/>
      <sheetName val="MEN_G_MBI_Sum"/>
      <sheetName val="MEN_N_MBI_Sum"/>
      <sheetName val="KOP_G_PI"/>
      <sheetName val="KOP_N_PI"/>
      <sheetName val="KOP_N_PI_Sum"/>
      <sheetName val="KOP_G_PI_Sum"/>
      <sheetName val="KOP_G_TP"/>
      <sheetName val="KOP_N_TP"/>
      <sheetName val="KOP_G_TP_Sum"/>
      <sheetName val="KOP_N_TP_Sum"/>
      <sheetName val="KOP_G_EL"/>
      <sheetName val="KOP_N_EL"/>
      <sheetName val="KOP_G_EL_Sum"/>
      <sheetName val="KOP_N_EL_Sum"/>
      <sheetName val="KOP_G_MBI"/>
      <sheetName val="KOP_N_MBI"/>
      <sheetName val="KOP_G_MBI_Sum"/>
      <sheetName val="KOP_N_MBI_Sum"/>
      <sheetName val="POL_G_PI"/>
      <sheetName val="POL_N_PI"/>
      <sheetName val="POL_G_PI_Sum"/>
      <sheetName val="POL_N_PI_Sum"/>
      <sheetName val="POL_G_TP"/>
      <sheetName val="POL_N_TP"/>
      <sheetName val="POL_G_TP_Sum"/>
      <sheetName val="POL_N_TP_Sum"/>
      <sheetName val="POL_G_EL"/>
      <sheetName val="POL_N_EL"/>
      <sheetName val="POL_G_EL_Sum"/>
      <sheetName val="POL_N_EL_Sum"/>
      <sheetName val="POL_G_MBI"/>
      <sheetName val="POL_N_MBI"/>
      <sheetName val="POL_G_MBI_Sum"/>
      <sheetName val="POL_N_MBI_Sum"/>
      <sheetName val="SHB_G_PI"/>
      <sheetName val="SHB_N_PI"/>
      <sheetName val="SHB_G_PI_Sum"/>
      <sheetName val="SHB_N_PI_Sum"/>
      <sheetName val="SHB_G_TP"/>
      <sheetName val="SHB_N_TP"/>
      <sheetName val="SHB_G_TP_Sum"/>
      <sheetName val="SHB_N_TP_Sum"/>
      <sheetName val="SHB_G_EL"/>
      <sheetName val="SHB_N_EL"/>
      <sheetName val="SHB_G_EL_Sum"/>
      <sheetName val="SHB_N_EL_Sum"/>
      <sheetName val="SHB_G_MBI"/>
      <sheetName val="SHB_N_MBI"/>
      <sheetName val="SHB_G_MBI_Sum"/>
      <sheetName val="SHB_N_MBI_Sum"/>
      <sheetName val="SHM_G_PI"/>
      <sheetName val="SHM_N_PI"/>
      <sheetName val="SHM_G_PI_Sum"/>
      <sheetName val="SHM_N_PI_Sum"/>
      <sheetName val="SHM_G_TP"/>
      <sheetName val="SHM_N_TP"/>
      <sheetName val="SHM_G_TP_Sum"/>
      <sheetName val="SHM_N_TP_Sum"/>
      <sheetName val="SHM_G_EL"/>
      <sheetName val="SHM_N_EL"/>
      <sheetName val="SHM_G_EL_Sum"/>
      <sheetName val="SHM_N_EL_Sum"/>
      <sheetName val="SHM_G_MBI"/>
      <sheetName val="SHM_N_MBI"/>
      <sheetName val="SHM_G_MBI_Sum"/>
      <sheetName val="SHM_N_MBI_Sum"/>
      <sheetName val="ILD_G_PI"/>
      <sheetName val="ILD_N_PI"/>
      <sheetName val="ILD_G_PI_Sum"/>
      <sheetName val="ILD_N_PI_Sum"/>
      <sheetName val="ILD_G_TP"/>
      <sheetName val="ILD_N_TP"/>
      <sheetName val="ILD_G_TP_Sum"/>
      <sheetName val="ILD_N_TP_Sum"/>
      <sheetName val="ILD_G_EL"/>
      <sheetName val="ILD_N_EL"/>
      <sheetName val="ILD_G_EL_Sum"/>
      <sheetName val="ILD_N_EL_Sum"/>
      <sheetName val="ILD_G_MBI"/>
      <sheetName val="ILD_N_MBI"/>
      <sheetName val="ILD_G_MBI_Sum"/>
      <sheetName val="ILD_N_MBI_Sum"/>
      <sheetName val="CLA_G_PI"/>
      <sheetName val="CLA_N_PI"/>
      <sheetName val="CLA_G_PI_Sum"/>
      <sheetName val="CLA_N_PI_Sum"/>
      <sheetName val="CLA_G_TP"/>
      <sheetName val="CLA_N_TP"/>
      <sheetName val="CLA_G_TP_Sum"/>
      <sheetName val="CLA_N_TP_Sum"/>
      <sheetName val="CLA_G_EL"/>
      <sheetName val="CLA_N_EL"/>
      <sheetName val="CLA_G_EL_Sum"/>
      <sheetName val="CLA_N_EL_Sum"/>
      <sheetName val="CLA_G_MBI"/>
      <sheetName val="CLA_N_MBI"/>
      <sheetName val="CLA_G_MBI_Sum"/>
      <sheetName val="CLA_N_MBI_Sum"/>
      <sheetName val="PHE_G_PI"/>
      <sheetName val="PHE_N_PI"/>
      <sheetName val="PHE_G_PI_Sum"/>
      <sheetName val="PHE_N_PI_Sum"/>
      <sheetName val="PHE_G_TP"/>
      <sheetName val="PHE_N_TP"/>
      <sheetName val="PHE_G_TP_Sum"/>
      <sheetName val="PHE_N_TP_Sum"/>
      <sheetName val="PHE_G_EL"/>
      <sheetName val="PHE_N_EL"/>
      <sheetName val="PHE_G_EL_Sum"/>
      <sheetName val="PHE_N_EL_Sum"/>
      <sheetName val="PHE_G_MBI"/>
      <sheetName val="PHE_N_MBI"/>
      <sheetName val="PHE_G_MBI_Sum"/>
      <sheetName val="PHE_N_MBI_Sum"/>
      <sheetName val="MIG_G_PI"/>
      <sheetName val="MIG_N_PI"/>
      <sheetName val="MIG_G_PI_Sum"/>
      <sheetName val="MIG_N_PI_Sum"/>
      <sheetName val="MIG_G_TP"/>
      <sheetName val="MIG_N_TP"/>
      <sheetName val="MIG_G_TP_Sum"/>
      <sheetName val="MIG_N_TP_Sum"/>
      <sheetName val="MIG_G_EL"/>
      <sheetName val="MIG_N_EL"/>
      <sheetName val="MIG_G_EL_Sum"/>
      <sheetName val="MIG_N_EL_Sum"/>
      <sheetName val="MIG_G_MBI"/>
      <sheetName val="MIG_N_MBI"/>
      <sheetName val="MIG_G_MBI_Sum"/>
      <sheetName val="MIG_N_MBI_Sum"/>
      <sheetName val="AYA_G_PI"/>
      <sheetName val="AYA_N_PI"/>
      <sheetName val="AYA_G_PI_Sum"/>
      <sheetName val="AYA_N_PI_Sum"/>
      <sheetName val="AYA_G_TP"/>
      <sheetName val="AYA_N_TP"/>
      <sheetName val="AYA_G_TP_Sum"/>
      <sheetName val="AYA_N_TP_Sum"/>
      <sheetName val="AYA_G_EL"/>
      <sheetName val="AYA_N_EL"/>
      <sheetName val="AYA_G_EL_Sum"/>
      <sheetName val="AYA_N_EL_Sum"/>
      <sheetName val="AYA_G_MBI"/>
      <sheetName val="AYA_N_MBI"/>
      <sheetName val="AYA_G_MBI_Sum"/>
      <sheetName val="AYA_N_MBI_Sum"/>
      <sheetName val="IDI_G_PI"/>
      <sheetName val="IDI_N_PI"/>
      <sheetName val="IDI_G_PI_Sum"/>
      <sheetName val="IDI_N_PI_Sum"/>
      <sheetName val="IDI_G_TP"/>
      <sheetName val="IDI_N_TP"/>
      <sheetName val="IDI_G_TP_Sum"/>
      <sheetName val="IDI_N_TP_Sum"/>
      <sheetName val="IDI_G_EL"/>
      <sheetName val="IDI_N_EL"/>
      <sheetName val="IDI_G_EL_Sum"/>
      <sheetName val="IDI_N_EL_Sum"/>
      <sheetName val="IDI_G_MBI"/>
      <sheetName val="IDI_N_MBI"/>
      <sheetName val="IDI_G_MBI_Sum"/>
      <sheetName val="IDI_N_MBI_Sum"/>
      <sheetName val="IDIG1209MBI"/>
      <sheetName val="IDIN1209MBI"/>
      <sheetName val="IDIG1210MBI"/>
      <sheetName val="IDIN1210MBI"/>
      <sheetName val="IDIG0611MBI"/>
      <sheetName val="IDIN0611MBI"/>
      <sheetName val="IDIG0911MBI"/>
      <sheetName val="IDIN0911MBI"/>
      <sheetName val="IDIG1211MBI"/>
      <sheetName val="IDIN1211MBI"/>
      <sheetName val="IDIG1209EL"/>
      <sheetName val="IDIN1209EL"/>
      <sheetName val="IDIG1210EL"/>
      <sheetName val="IDIN1210EL"/>
      <sheetName val="IDIG0611EL"/>
      <sheetName val="IDIN0611EL"/>
      <sheetName val="IDIG0911EL"/>
      <sheetName val="IDIN0911EL"/>
      <sheetName val="IDIG1211EL"/>
      <sheetName val="IDIN1211EL"/>
      <sheetName val="IDIG1209TP"/>
      <sheetName val="IDIN1209TP"/>
      <sheetName val="IDIG1210TP"/>
      <sheetName val="IDIN1210TP"/>
      <sheetName val="IDIG0611TP"/>
      <sheetName val="IDIN0611TP"/>
      <sheetName val="IDIG0911TP"/>
      <sheetName val="IDIN0911TP"/>
      <sheetName val="IDIG1211TP"/>
      <sheetName val="IDIN1211TP"/>
      <sheetName val="IDIG1209PI"/>
      <sheetName val="IDIN1209PI"/>
      <sheetName val="IDIG1210PI"/>
      <sheetName val="IDIN1210PI"/>
      <sheetName val="IDIG0611PI"/>
      <sheetName val="IDIN0611PI"/>
      <sheetName val="IDIG0911PI"/>
      <sheetName val="IDIN0911PI"/>
      <sheetName val="IDIG1211PI"/>
      <sheetName val="IDIN1211PI"/>
      <sheetName val="AYAG1209MBI"/>
      <sheetName val="AYAN1209MBI"/>
      <sheetName val="AYAG1210MBI"/>
      <sheetName val="AYAN1210MBI"/>
      <sheetName val="AYAG0611MBI"/>
      <sheetName val="AYAN0611MBI"/>
      <sheetName val="AYAG0911MBI"/>
      <sheetName val="AYAN0911MBI"/>
      <sheetName val="AYAG1211MBI"/>
      <sheetName val="AYAN1211MBI"/>
      <sheetName val="AYAG1209EL"/>
      <sheetName val="AYAN1209EL"/>
      <sheetName val="AYAG1210EL"/>
      <sheetName val="AYAN1210EL"/>
      <sheetName val="AYAG0611EL"/>
      <sheetName val="AYAN0611EL"/>
      <sheetName val="AYAG0911EL"/>
      <sheetName val="AYAN0911EL"/>
      <sheetName val="AYAG1211EL"/>
      <sheetName val="AYAN1211EL"/>
      <sheetName val="AYAG1209TP"/>
      <sheetName val="AYAN1209TP"/>
      <sheetName val="AYAG1210TP"/>
      <sheetName val="AYAN1210TP"/>
      <sheetName val="AYAG0611TP"/>
      <sheetName val="AYAN0611TP"/>
      <sheetName val="AYAG0911TP"/>
      <sheetName val="AYAN0911TP"/>
      <sheetName val="AYAG1211TP"/>
      <sheetName val="AYAN1211TP"/>
      <sheetName val="AYAG1209PI"/>
      <sheetName val="AYAN1209PI"/>
      <sheetName val="AYAG1210PI"/>
      <sheetName val="AYAN1210PI"/>
      <sheetName val="AYAG0611PI"/>
      <sheetName val="AYAN0611PI"/>
      <sheetName val="AYAG0911PI"/>
      <sheetName val="AYAN0911PI"/>
      <sheetName val="AYAG1211PI"/>
      <sheetName val="AYAN1211PI"/>
      <sheetName val="CLAG1209MBI"/>
      <sheetName val="CLAN1209MBI"/>
      <sheetName val="CLAG1210MBI"/>
      <sheetName val="CLAN1210MBI"/>
      <sheetName val="CLAG0611MBI"/>
      <sheetName val="CLAN0611MBI"/>
      <sheetName val="CLAG0911MBI"/>
      <sheetName val="CLAN0911MBI"/>
      <sheetName val="CLAG1211MBI"/>
      <sheetName val="CLAN1211MBI"/>
      <sheetName val="CLAG1209EL"/>
      <sheetName val="CLAN1209EL"/>
      <sheetName val="CLAG1210EL"/>
      <sheetName val="CLAN1210EL"/>
      <sheetName val="CLAG0611EL"/>
      <sheetName val="CLAN0611EL"/>
      <sheetName val="CLAG0911EL"/>
      <sheetName val="CLAN0911EL"/>
      <sheetName val="CLAG1211EL"/>
      <sheetName val="CLAN1211EL"/>
      <sheetName val="CLAG1209TP"/>
      <sheetName val="CLAN1209TP"/>
      <sheetName val="CLAG1210TP"/>
      <sheetName val="CLAN1210TP"/>
      <sheetName val="CLAG0611TP"/>
      <sheetName val="CLAN0611TP"/>
      <sheetName val="CLAG0911TP"/>
      <sheetName val="CLAN0911TP"/>
      <sheetName val="CLAG1211TP"/>
      <sheetName val="CLAN1211TP"/>
      <sheetName val="CLAG1209PI"/>
      <sheetName val="CLAN1209PI"/>
      <sheetName val="CLAG1210PI"/>
      <sheetName val="CLAN1210PI"/>
      <sheetName val="CLAG0611PI"/>
      <sheetName val="CLAN0611PI"/>
      <sheetName val="CLAG0911PI"/>
      <sheetName val="CLAN0911PI"/>
      <sheetName val="CLAG1211PI"/>
      <sheetName val="CLAN1211PI"/>
      <sheetName val="MENG1209MBI"/>
      <sheetName val="MENN1209MBI"/>
      <sheetName val="MENG1210MBI"/>
      <sheetName val="MENN1210MBI"/>
      <sheetName val="MENG0611MBI"/>
      <sheetName val="MENN0611MBI"/>
      <sheetName val="MENG0911MBI"/>
      <sheetName val="MENN0911MBI"/>
      <sheetName val="MENG1211MBI"/>
      <sheetName val="MENN1211MBI"/>
      <sheetName val="MENG1209EL"/>
      <sheetName val="MENN1209EL"/>
      <sheetName val="MENG1210EL"/>
      <sheetName val="MENN1210EL"/>
      <sheetName val="MENG0611EL"/>
      <sheetName val="MENN0611EL"/>
      <sheetName val="MENG0911EL"/>
      <sheetName val="MENN0911EL"/>
      <sheetName val="MENG1211EL"/>
      <sheetName val="MENN1211EL"/>
      <sheetName val="MENG1209TP"/>
      <sheetName val="MENN1209TP"/>
      <sheetName val="MENG1210TP"/>
      <sheetName val="MENN1210TP"/>
      <sheetName val="MENG0611TP"/>
      <sheetName val="MENN0611TP"/>
      <sheetName val="MENG0911TP"/>
      <sheetName val="MENN0911TP"/>
      <sheetName val="MENG1211TP"/>
      <sheetName val="MENN1211TP"/>
      <sheetName val="MENG1209PI"/>
      <sheetName val="MENN1209PI"/>
      <sheetName val="MENG1210PI"/>
      <sheetName val="MENN1210PI"/>
      <sheetName val="MENG0611PI"/>
      <sheetName val="MENN0611PI"/>
      <sheetName val="MENG0911PI"/>
      <sheetName val="MENN0911PI"/>
      <sheetName val="MENG1211PI"/>
      <sheetName val="MENN1211PI"/>
      <sheetName val="MIGG1209MBI"/>
      <sheetName val="MIGN1209MBI"/>
      <sheetName val="MIGG1210MBI"/>
      <sheetName val="MIGN1210MBI"/>
      <sheetName val="MIGG0611MBI"/>
      <sheetName val="MIGN0611MBI"/>
      <sheetName val="MIGG0911MBI"/>
      <sheetName val="MIGN0911MBI"/>
      <sheetName val="MIGG1211MBI"/>
      <sheetName val="MIGN1211MBI"/>
      <sheetName val="MIGG1209EL"/>
      <sheetName val="MIGN1209EL"/>
      <sheetName val="MIGG1210EL"/>
      <sheetName val="MIGN1210EL"/>
      <sheetName val="MIGG0611EL"/>
      <sheetName val="MIGN0611EL"/>
      <sheetName val="MIGG0911EL"/>
      <sheetName val="MIGN0911EL"/>
      <sheetName val="MIGG1211EL"/>
      <sheetName val="MIGN1211EL"/>
      <sheetName val="MIGG1209TP"/>
      <sheetName val="MIGN1209TP"/>
      <sheetName val="MIGG1210TP"/>
      <sheetName val="MIGN1210TP"/>
      <sheetName val="MIGG0611TP"/>
      <sheetName val="MIGN0611TP"/>
      <sheetName val="MIGG0911TP"/>
      <sheetName val="MIGN0911TP"/>
      <sheetName val="MIGG1211TP"/>
      <sheetName val="MIGN1211TP"/>
      <sheetName val="MIGG1209PI"/>
      <sheetName val="MIGN1209PI"/>
      <sheetName val="MIGG1210PI"/>
      <sheetName val="MIGN1210PI"/>
      <sheetName val="MIGG0611PI"/>
      <sheetName val="MIGN0611PI"/>
      <sheetName val="MIGG0911PI"/>
      <sheetName val="MIGN0911PI"/>
      <sheetName val="MIGG1211PI"/>
      <sheetName val="MIGN1211PI"/>
      <sheetName val="PHEG1209MBI"/>
      <sheetName val="PHEN1209MBI"/>
      <sheetName val="PHEG1210MBI"/>
      <sheetName val="PHEN1210MBI"/>
      <sheetName val="PHEG0611MBI"/>
      <sheetName val="PHEN0611MBI"/>
      <sheetName val="PHEG0911MBI"/>
      <sheetName val="PHEN0911MBI"/>
      <sheetName val="PHEG1211MBI"/>
      <sheetName val="PHEN1211MBI"/>
      <sheetName val="PHEG1209EL"/>
      <sheetName val="PHEN1209EL"/>
      <sheetName val="PHEG1210EL"/>
      <sheetName val="PHEN1210EL"/>
      <sheetName val="PHEG0611EL"/>
      <sheetName val="PHEN0611EL"/>
      <sheetName val="PHEG0911EL"/>
      <sheetName val="PHEN0911EL"/>
      <sheetName val="PHEG1211EL"/>
      <sheetName val="PHEN1211EL"/>
      <sheetName val="PHEG1209TP"/>
      <sheetName val="PHEN1209TP"/>
      <sheetName val="PHEG1210TP"/>
      <sheetName val="PHEN1210TP"/>
      <sheetName val="PHEG0611TP"/>
      <sheetName val="PHEN0611TP"/>
      <sheetName val="PHEG0911TP"/>
      <sheetName val="PHEN0911TP"/>
      <sheetName val="PHEG1211TP"/>
      <sheetName val="PHEN1211TP"/>
      <sheetName val="PHEG1209PI"/>
      <sheetName val="PHEN1209PI"/>
      <sheetName val="PHEG1210PI"/>
      <sheetName val="PHEN1210PI"/>
      <sheetName val="PHEG0611PI"/>
      <sheetName val="PHEN0611PI"/>
      <sheetName val="PHEG0911PI"/>
      <sheetName val="PHEN0911PI"/>
      <sheetName val="PHEG1211PI"/>
      <sheetName val="PHEN1211PI"/>
      <sheetName val="ILDG1209MBI"/>
      <sheetName val="ILDN1209MBI"/>
      <sheetName val="ILDG1210MBI"/>
      <sheetName val="ILDN1210MBI"/>
      <sheetName val="ILDG0611MBI"/>
      <sheetName val="ILDN0611MBI"/>
      <sheetName val="ILDG0911MBI"/>
      <sheetName val="ILDN0911MBI"/>
      <sheetName val="ILDG1211MBI"/>
      <sheetName val="ILDN1211MBI"/>
      <sheetName val="ILDG1209EL"/>
      <sheetName val="ILDN1209EL"/>
      <sheetName val="ILDG1210EL"/>
      <sheetName val="ILDN1210EL"/>
      <sheetName val="ILDG0611EL"/>
      <sheetName val="ILDN0611EL"/>
      <sheetName val="ILDG0911EL"/>
      <sheetName val="ILDN0911EL"/>
      <sheetName val="ILDG1211EL"/>
      <sheetName val="ILDN1211EL"/>
      <sheetName val="ILDG1209TP"/>
      <sheetName val="ILDN1209TP"/>
      <sheetName val="ILDG1210TP"/>
      <sheetName val="ILDN1210TP"/>
      <sheetName val="ILDG0611TP"/>
      <sheetName val="ILDN0611TP"/>
      <sheetName val="ILDG0911TP"/>
      <sheetName val="ILDN0911TP"/>
      <sheetName val="ILDG1211TP"/>
      <sheetName val="ILDN1211TP"/>
      <sheetName val="ILDG1209PI"/>
      <sheetName val="ILDN1209PI"/>
      <sheetName val="ILDG1210PI"/>
      <sheetName val="ILDN1210PI"/>
      <sheetName val="ILDG0611PI"/>
      <sheetName val="ILDN0611PI"/>
      <sheetName val="ILDG0911PI"/>
      <sheetName val="ILDN0911PI"/>
      <sheetName val="ILDG1211PI"/>
      <sheetName val="ILDN1211PI"/>
      <sheetName val="KOPG1209MBI"/>
      <sheetName val="KOPN1209MBI"/>
      <sheetName val="KOPG1210MBI"/>
      <sheetName val="KOPN1210MBI"/>
      <sheetName val="KOPG0611MBI"/>
      <sheetName val="KOPN0611MBI"/>
      <sheetName val="KOPG0911MBI"/>
      <sheetName val="KOPN0911MBI"/>
      <sheetName val="KOPG1211MBI"/>
      <sheetName val="KOPN1211MBI"/>
      <sheetName val="KOPG1209EL"/>
      <sheetName val="KOPN1209EL"/>
      <sheetName val="KOPG1210EL"/>
      <sheetName val="KOPN1210EL"/>
      <sheetName val="KOPG0611EL"/>
      <sheetName val="KOPN0611EL"/>
      <sheetName val="KOPG0911EL"/>
      <sheetName val="KOPN0911EL"/>
      <sheetName val="KOPG1211EL"/>
      <sheetName val="KOPN1211EL"/>
      <sheetName val="KOPG1209TP"/>
      <sheetName val="KOPN1209TP"/>
      <sheetName val="KOPG1210TP"/>
      <sheetName val="KOPN1210TP"/>
      <sheetName val="KOPG0611TP"/>
      <sheetName val="KOPN0611TP"/>
      <sheetName val="KOPG0911TP"/>
      <sheetName val="KOPN0911TP"/>
      <sheetName val="KOPG1211TP"/>
      <sheetName val="KOPN1211TP"/>
      <sheetName val="KOPG1209PI"/>
      <sheetName val="KOPN1209PI"/>
      <sheetName val="KOPG1210PI"/>
      <sheetName val="KOPN1210PI"/>
      <sheetName val="KOPG0611PI"/>
      <sheetName val="KOPN0611PI"/>
      <sheetName val="KOPG0911PI"/>
      <sheetName val="KOPN0911PI"/>
      <sheetName val="KOPG1211PI"/>
      <sheetName val="KOPN1211PI"/>
      <sheetName val="SHBG1209MBI"/>
      <sheetName val="SHBN1209MBI"/>
      <sheetName val="SHBG1210MBI"/>
      <sheetName val="SHBN1210MBI"/>
      <sheetName val="SHBG0611MBI"/>
      <sheetName val="SHBN0611MBI"/>
      <sheetName val="SHBG0911MBI"/>
      <sheetName val="SHBN0911MBI"/>
      <sheetName val="SHBG1211MBI"/>
      <sheetName val="SHBN1211MBI"/>
      <sheetName val="SHBG1209EL"/>
      <sheetName val="SHBN1209EL"/>
      <sheetName val="SHBG1210EL"/>
      <sheetName val="SHBN1210EL"/>
      <sheetName val="SHBG0611EL"/>
      <sheetName val="SHBN0611EL"/>
      <sheetName val="SHBG0911EL"/>
      <sheetName val="SHBN0911EL"/>
      <sheetName val="SHBG1211EL"/>
      <sheetName val="SHBN1211EL"/>
      <sheetName val="SHBG1209TP"/>
      <sheetName val="SHBN1209TP"/>
      <sheetName val="SHBG1210TP"/>
      <sheetName val="SHBN1210TP"/>
      <sheetName val="SHBG0611TP"/>
      <sheetName val="SHBN0611TP"/>
      <sheetName val="SHBG0911TP"/>
      <sheetName val="SHBN0911TP"/>
      <sheetName val="SHBG1211TP"/>
      <sheetName val="SHBN1211TP"/>
      <sheetName val="SHBG1209PI"/>
      <sheetName val="SHBN1209PI"/>
      <sheetName val="SHBG1210PI"/>
      <sheetName val="SHBN1210PI"/>
      <sheetName val="SHBG0611PI"/>
      <sheetName val="SHBN0611PI"/>
      <sheetName val="SHBG0911PI"/>
      <sheetName val="SHBN0911PI"/>
      <sheetName val="SHBG1211PI"/>
      <sheetName val="SHBN1211PI"/>
      <sheetName val="SHMG1209MBI"/>
      <sheetName val="SHMN1209MBI"/>
      <sheetName val="SHMG1210MBI"/>
      <sheetName val="SHMN1210MBI"/>
      <sheetName val="SHMG0611MBI"/>
      <sheetName val="SHMN0611MBI"/>
      <sheetName val="SHMG0911MBI"/>
      <sheetName val="SHMN0911MBI"/>
      <sheetName val="SHMG1211MBI"/>
      <sheetName val="SHMN1211MBI"/>
      <sheetName val="SHMG1209EL"/>
      <sheetName val="SHMN1209EL"/>
      <sheetName val="SHMG1210EL"/>
      <sheetName val="SHMN1210EL"/>
      <sheetName val="SHMG0611EL"/>
      <sheetName val="SHMN0611EL"/>
      <sheetName val="SHMG0911EL"/>
      <sheetName val="SHMN0911EL"/>
      <sheetName val="SHMG1211EL"/>
      <sheetName val="SHMN1211EL"/>
      <sheetName val="SHMG1209TP"/>
      <sheetName val="SHMN1209TP"/>
      <sheetName val="SHMG1210TP"/>
      <sheetName val="SHMN1210TP"/>
      <sheetName val="SHMG0611TP"/>
      <sheetName val="SHMN0611TP"/>
      <sheetName val="SHMG0911TP"/>
      <sheetName val="SHMN0911TP"/>
      <sheetName val="SHMG1211TP"/>
      <sheetName val="SHMN1211TP"/>
      <sheetName val="SHMG1209PI"/>
      <sheetName val="SHMN1209PI"/>
      <sheetName val="SHMG1210PI"/>
      <sheetName val="SHMN1210PI"/>
      <sheetName val="SHMG0611PI"/>
      <sheetName val="SHMN0611PI"/>
      <sheetName val="SHMG0911PI"/>
      <sheetName val="SHMN0911PI"/>
      <sheetName val="SHMG1211PI"/>
      <sheetName val="SHMN1211PI"/>
      <sheetName val="POLG1209MBI"/>
      <sheetName val="POLN1209MBI"/>
      <sheetName val="POLG1210MBI"/>
      <sheetName val="POLN1210MBI"/>
      <sheetName val="POLG0611MBI"/>
      <sheetName val="POLN0611MBI"/>
      <sheetName val="POLG0911MBI"/>
      <sheetName val="POLN0911MBI"/>
      <sheetName val="POLG1211MBI"/>
      <sheetName val="POLN1211MBI"/>
      <sheetName val="POLG1209EL"/>
      <sheetName val="POLN1209EL"/>
      <sheetName val="POLG1210EL"/>
      <sheetName val="POLN1210EL"/>
      <sheetName val="POLG0611EL"/>
      <sheetName val="POLN0611EL"/>
      <sheetName val="POLG0911EL"/>
      <sheetName val="POLN0911EL"/>
      <sheetName val="POLG1211EL"/>
      <sheetName val="POLN1211EL"/>
      <sheetName val="POLG1209TP"/>
      <sheetName val="POLN1209TP"/>
      <sheetName val="POLG1210TP"/>
      <sheetName val="POLN1210TP"/>
      <sheetName val="POLG0611TP"/>
      <sheetName val="POLN0611TP"/>
      <sheetName val="POLG0911TP"/>
      <sheetName val="POLN0911TP"/>
      <sheetName val="POLG1211TP"/>
      <sheetName val="POLN1211TP"/>
      <sheetName val="POLG1209PI"/>
      <sheetName val="POLN1209PI"/>
      <sheetName val="POLG1210PI"/>
      <sheetName val="POLN1210PI"/>
      <sheetName val="POLG0611PI"/>
      <sheetName val="POLN0611PI"/>
      <sheetName val="POLG0911PI"/>
      <sheetName val="POLN0911PI"/>
      <sheetName val="POLG1211PI"/>
      <sheetName val="POLN1211P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">
          <cell r="E3" t="str">
            <v>EL</v>
          </cell>
        </row>
        <row r="36">
          <cell r="C36">
            <v>99.151743638077292</v>
          </cell>
        </row>
        <row r="38">
          <cell r="C38">
            <v>101.41376060320452</v>
          </cell>
        </row>
        <row r="39">
          <cell r="C39">
            <v>99.528746465598488</v>
          </cell>
        </row>
        <row r="41">
          <cell r="C41">
            <v>102.3</v>
          </cell>
        </row>
        <row r="42">
          <cell r="C42">
            <v>104.2</v>
          </cell>
        </row>
        <row r="43">
          <cell r="C43">
            <v>0</v>
          </cell>
        </row>
        <row r="44">
          <cell r="C44">
            <v>102.8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S_Ch"/>
      <sheetName val="TP_Ch"/>
      <sheetName val="PI_Ch"/>
      <sheetName val="EL_Ch"/>
      <sheetName val="MBI_Ch"/>
      <sheetName val="MBI"/>
      <sheetName val="index"/>
      <sheetName val="mad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0">
          <cell r="C30">
            <v>103.6</v>
          </cell>
        </row>
      </sheetData>
      <sheetData sheetId="8">
        <row r="86">
          <cell r="B86">
            <v>87.769380308082233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אתחולים והוראות"/>
      <sheetName val="גורמי IBNR"/>
      <sheetName val="חשיפה מאיציק כץ"/>
      <sheetName val="סיכום חשיפה לפי ענף משנה"/>
      <sheetName val="נתוני חשיפה"/>
      <sheetName val="נתוני חשיפה 2005"/>
      <sheetName val="סיכום בסכומים"/>
      <sheetName val="סיכום"/>
      <sheetName val="קבוצות ענפים"/>
    </sheetNames>
    <sheetDataSet>
      <sheetData sheetId="0">
        <row r="4">
          <cell r="B4">
            <v>18.169881714031543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Bootstrap"/>
      <sheetName val="Diagnostics"/>
      <sheetName val="Calcs"/>
      <sheetName val="Results"/>
      <sheetName val="Sheet1"/>
      <sheetName val="Sheet2"/>
    </sheetNames>
    <sheetDataSet>
      <sheetData sheetId="0">
        <row r="10">
          <cell r="AA10">
            <v>0</v>
          </cell>
          <cell r="AB10">
            <v>1</v>
          </cell>
        </row>
        <row r="11">
          <cell r="AA11">
            <v>3</v>
          </cell>
          <cell r="AB11">
            <v>1000</v>
          </cell>
          <cell r="AC11" t="str">
            <v>(in 000's)</v>
          </cell>
        </row>
        <row r="12">
          <cell r="B12">
            <v>41229.706655092596</v>
          </cell>
          <cell r="AA12">
            <v>6</v>
          </cell>
          <cell r="AB12">
            <v>1000000</v>
          </cell>
          <cell r="AC12" t="str">
            <v>(in Million's)</v>
          </cell>
        </row>
        <row r="13">
          <cell r="B13">
            <v>41229.706770833334</v>
          </cell>
          <cell r="AA13">
            <v>9</v>
          </cell>
          <cell r="AB13">
            <v>1000000000</v>
          </cell>
          <cell r="AC13" t="str">
            <v>(in Billion's)</v>
          </cell>
        </row>
        <row r="14">
          <cell r="AA14">
            <v>12</v>
          </cell>
          <cell r="AB14">
            <v>1000000000000</v>
          </cell>
          <cell r="AC14" t="str">
            <v>(in Trillion's)</v>
          </cell>
        </row>
        <row r="16">
          <cell r="B16" t="str">
            <v>Reinsurance Association of America</v>
          </cell>
        </row>
        <row r="17">
          <cell r="B17" t="str">
            <v>Mack Data</v>
          </cell>
          <cell r="T17" t="str">
            <v>Paid</v>
          </cell>
          <cell r="W17">
            <v>0</v>
          </cell>
          <cell r="X17" t="str">
            <v>Average</v>
          </cell>
        </row>
        <row r="18">
          <cell r="B18" t="str">
            <v>Incurred</v>
          </cell>
          <cell r="T18" t="str">
            <v>Incurred</v>
          </cell>
          <cell r="W18">
            <v>1</v>
          </cell>
          <cell r="X18" t="str">
            <v>Volume Weighted Average</v>
          </cell>
        </row>
        <row r="19">
          <cell r="W19">
            <v>2</v>
          </cell>
          <cell r="X19" t="str">
            <v>Volume Squared Weighted Average</v>
          </cell>
        </row>
        <row r="24">
          <cell r="B24">
            <v>1</v>
          </cell>
          <cell r="C24">
            <v>0</v>
          </cell>
        </row>
        <row r="25">
          <cell r="B25">
            <v>1</v>
          </cell>
          <cell r="C25">
            <v>0</v>
          </cell>
        </row>
        <row r="28">
          <cell r="B28">
            <v>12</v>
          </cell>
          <cell r="C28">
            <v>24</v>
          </cell>
          <cell r="D28">
            <v>36</v>
          </cell>
          <cell r="E28">
            <v>48</v>
          </cell>
          <cell r="F28">
            <v>60</v>
          </cell>
          <cell r="G28">
            <v>72</v>
          </cell>
          <cell r="H28">
            <v>84</v>
          </cell>
          <cell r="I28">
            <v>96</v>
          </cell>
          <cell r="J28">
            <v>108</v>
          </cell>
          <cell r="K28">
            <v>120</v>
          </cell>
        </row>
        <row r="29">
          <cell r="A29">
            <v>2002</v>
          </cell>
          <cell r="B29">
            <v>5012</v>
          </cell>
        </row>
        <row r="39">
          <cell r="A39">
            <v>9</v>
          </cell>
        </row>
        <row r="43">
          <cell r="B43">
            <v>5012</v>
          </cell>
        </row>
      </sheetData>
      <sheetData sheetId="1">
        <row r="80">
          <cell r="BC80">
            <v>1.1217061722280945</v>
          </cell>
        </row>
        <row r="106">
          <cell r="D106">
            <v>36</v>
          </cell>
          <cell r="L106">
            <v>53</v>
          </cell>
        </row>
        <row r="107">
          <cell r="D107">
            <v>1.2133516482134197</v>
          </cell>
          <cell r="L107" t="str">
            <v>No</v>
          </cell>
        </row>
        <row r="108">
          <cell r="R108" t="str">
            <v>Yes</v>
          </cell>
        </row>
        <row r="109">
          <cell r="D109">
            <v>983.63502698026184</v>
          </cell>
          <cell r="R109" t="str">
            <v>No</v>
          </cell>
        </row>
      </sheetData>
      <sheetData sheetId="2">
        <row r="79">
          <cell r="S79">
            <v>12</v>
          </cell>
        </row>
        <row r="80">
          <cell r="S80">
            <v>1</v>
          </cell>
        </row>
        <row r="81">
          <cell r="S81">
            <v>24</v>
          </cell>
        </row>
        <row r="147">
          <cell r="B147" t="str">
            <v>Cumulative (24) vs. Cumulative (12)</v>
          </cell>
        </row>
        <row r="148">
          <cell r="B148" t="str">
            <v>Cumulative @ 24 Months</v>
          </cell>
        </row>
        <row r="149">
          <cell r="B149" t="str">
            <v>Cumulative @ 12 Months</v>
          </cell>
        </row>
        <row r="150">
          <cell r="B150" t="str">
            <v>Incremental (24) vs. Cumulative (12)</v>
          </cell>
        </row>
        <row r="151">
          <cell r="B151" t="str">
            <v>Incremental @ 24 Months</v>
          </cell>
        </row>
        <row r="152">
          <cell r="B152" t="str">
            <v>Incremental (24) vs. Accident Year</v>
          </cell>
        </row>
        <row r="153">
          <cell r="B153" t="str">
            <v>Accident Year</v>
          </cell>
        </row>
        <row r="154">
          <cell r="B154" t="str">
            <v>Trend Adjusted Incremental (24) vs. Cumulative (12)</v>
          </cell>
        </row>
        <row r="155">
          <cell r="B155" t="str">
            <v>Trend Adj. Incr. @ 24 Months</v>
          </cell>
        </row>
        <row r="156">
          <cell r="B156" t="str">
            <v>Slope Adjusted Incremental (24) vs. Accident Year</v>
          </cell>
        </row>
        <row r="157">
          <cell r="B157" t="str">
            <v>Slope Adj. Incr. @ 24 Months</v>
          </cell>
        </row>
      </sheetData>
      <sheetData sheetId="3">
        <row r="5">
          <cell r="B5">
            <v>1</v>
          </cell>
          <cell r="C5">
            <v>0</v>
          </cell>
          <cell r="D5">
            <v>1</v>
          </cell>
        </row>
        <row r="6">
          <cell r="B6">
            <v>2</v>
          </cell>
          <cell r="C6">
            <v>0</v>
          </cell>
          <cell r="D6">
            <v>2</v>
          </cell>
        </row>
        <row r="7">
          <cell r="B7">
            <v>3</v>
          </cell>
          <cell r="C7">
            <v>0</v>
          </cell>
          <cell r="D7">
            <v>3</v>
          </cell>
        </row>
        <row r="8">
          <cell r="B8">
            <v>4</v>
          </cell>
          <cell r="C8">
            <v>0</v>
          </cell>
          <cell r="D8">
            <v>4</v>
          </cell>
        </row>
        <row r="9">
          <cell r="B9">
            <v>5</v>
          </cell>
          <cell r="C9">
            <v>0</v>
          </cell>
          <cell r="D9">
            <v>5</v>
          </cell>
        </row>
        <row r="10">
          <cell r="B10">
            <v>6</v>
          </cell>
          <cell r="C10">
            <v>0</v>
          </cell>
          <cell r="D10">
            <v>6</v>
          </cell>
        </row>
        <row r="11">
          <cell r="B11">
            <v>7</v>
          </cell>
          <cell r="C11">
            <v>0</v>
          </cell>
          <cell r="D11">
            <v>7</v>
          </cell>
        </row>
        <row r="12">
          <cell r="B12">
            <v>8</v>
          </cell>
          <cell r="C12">
            <v>0</v>
          </cell>
          <cell r="D12">
            <v>8</v>
          </cell>
        </row>
        <row r="13">
          <cell r="B13">
            <v>9</v>
          </cell>
          <cell r="C13">
            <v>0</v>
          </cell>
          <cell r="D13">
            <v>9</v>
          </cell>
        </row>
        <row r="14">
          <cell r="B14">
            <v>1</v>
          </cell>
          <cell r="C14">
            <v>1</v>
          </cell>
          <cell r="D14">
            <v>2</v>
          </cell>
        </row>
        <row r="15">
          <cell r="B15">
            <v>2</v>
          </cell>
          <cell r="C15">
            <v>1</v>
          </cell>
          <cell r="D15">
            <v>3</v>
          </cell>
        </row>
        <row r="16">
          <cell r="B16">
            <v>3</v>
          </cell>
          <cell r="C16">
            <v>1</v>
          </cell>
          <cell r="D16">
            <v>4</v>
          </cell>
        </row>
        <row r="17">
          <cell r="B17">
            <v>4</v>
          </cell>
          <cell r="C17">
            <v>1</v>
          </cell>
          <cell r="D17">
            <v>5</v>
          </cell>
        </row>
        <row r="18">
          <cell r="B18">
            <v>5</v>
          </cell>
          <cell r="C18">
            <v>1</v>
          </cell>
          <cell r="D18">
            <v>6</v>
          </cell>
        </row>
        <row r="19">
          <cell r="B19">
            <v>6</v>
          </cell>
          <cell r="C19">
            <v>1</v>
          </cell>
          <cell r="D19">
            <v>7</v>
          </cell>
        </row>
        <row r="20">
          <cell r="B20">
            <v>7</v>
          </cell>
          <cell r="C20">
            <v>1</v>
          </cell>
          <cell r="D20">
            <v>8</v>
          </cell>
        </row>
        <row r="21">
          <cell r="B21">
            <v>8</v>
          </cell>
          <cell r="C21">
            <v>1</v>
          </cell>
          <cell r="D21">
            <v>9</v>
          </cell>
        </row>
        <row r="22">
          <cell r="B22">
            <v>9</v>
          </cell>
          <cell r="C22">
            <v>1</v>
          </cell>
          <cell r="D22">
            <v>10</v>
          </cell>
        </row>
        <row r="23">
          <cell r="B23">
            <v>1</v>
          </cell>
          <cell r="C23">
            <v>2</v>
          </cell>
          <cell r="D23">
            <v>3</v>
          </cell>
        </row>
        <row r="24">
          <cell r="B24">
            <v>2</v>
          </cell>
          <cell r="C24">
            <v>2</v>
          </cell>
          <cell r="D24">
            <v>4</v>
          </cell>
        </row>
        <row r="25">
          <cell r="B25">
            <v>3</v>
          </cell>
          <cell r="C25">
            <v>2</v>
          </cell>
          <cell r="D25">
            <v>5</v>
          </cell>
        </row>
        <row r="26">
          <cell r="B26">
            <v>4</v>
          </cell>
          <cell r="C26">
            <v>2</v>
          </cell>
          <cell r="D26">
            <v>6</v>
          </cell>
        </row>
        <row r="27">
          <cell r="B27">
            <v>5</v>
          </cell>
          <cell r="C27">
            <v>2</v>
          </cell>
          <cell r="D27">
            <v>7</v>
          </cell>
        </row>
        <row r="28">
          <cell r="B28">
            <v>6</v>
          </cell>
          <cell r="C28">
            <v>2</v>
          </cell>
          <cell r="D28">
            <v>8</v>
          </cell>
        </row>
        <row r="29">
          <cell r="B29">
            <v>7</v>
          </cell>
          <cell r="C29">
            <v>2</v>
          </cell>
          <cell r="D29">
            <v>9</v>
          </cell>
        </row>
        <row r="30">
          <cell r="B30">
            <v>8</v>
          </cell>
          <cell r="C30">
            <v>2</v>
          </cell>
          <cell r="D30">
            <v>10</v>
          </cell>
        </row>
        <row r="31">
          <cell r="B31">
            <v>1</v>
          </cell>
          <cell r="C31">
            <v>3</v>
          </cell>
          <cell r="D31">
            <v>4</v>
          </cell>
        </row>
        <row r="32">
          <cell r="B32">
            <v>2</v>
          </cell>
          <cell r="C32">
            <v>3</v>
          </cell>
          <cell r="D32">
            <v>5</v>
          </cell>
        </row>
        <row r="33">
          <cell r="B33">
            <v>3</v>
          </cell>
          <cell r="C33">
            <v>3</v>
          </cell>
          <cell r="D33">
            <v>6</v>
          </cell>
        </row>
        <row r="34">
          <cell r="B34">
            <v>4</v>
          </cell>
          <cell r="C34">
            <v>3</v>
          </cell>
          <cell r="D34">
            <v>7</v>
          </cell>
        </row>
        <row r="35">
          <cell r="B35">
            <v>5</v>
          </cell>
          <cell r="C35">
            <v>3</v>
          </cell>
          <cell r="D35">
            <v>8</v>
          </cell>
        </row>
        <row r="36">
          <cell r="B36">
            <v>6</v>
          </cell>
          <cell r="C36">
            <v>3</v>
          </cell>
          <cell r="D36">
            <v>9</v>
          </cell>
        </row>
        <row r="37">
          <cell r="B37">
            <v>7</v>
          </cell>
          <cell r="C37">
            <v>3</v>
          </cell>
          <cell r="D37">
            <v>10</v>
          </cell>
        </row>
        <row r="38">
          <cell r="B38">
            <v>1</v>
          </cell>
          <cell r="C38">
            <v>4</v>
          </cell>
          <cell r="D38">
            <v>5</v>
          </cell>
        </row>
        <row r="39">
          <cell r="B39">
            <v>2</v>
          </cell>
          <cell r="C39">
            <v>4</v>
          </cell>
          <cell r="D39">
            <v>6</v>
          </cell>
        </row>
        <row r="40">
          <cell r="B40">
            <v>3</v>
          </cell>
          <cell r="C40">
            <v>4</v>
          </cell>
          <cell r="D40">
            <v>7</v>
          </cell>
        </row>
        <row r="41">
          <cell r="B41">
            <v>4</v>
          </cell>
          <cell r="C41">
            <v>4</v>
          </cell>
          <cell r="D41">
            <v>8</v>
          </cell>
        </row>
        <row r="42">
          <cell r="B42">
            <v>5</v>
          </cell>
          <cell r="C42">
            <v>4</v>
          </cell>
          <cell r="D42">
            <v>9</v>
          </cell>
        </row>
        <row r="43">
          <cell r="B43">
            <v>6</v>
          </cell>
          <cell r="C43">
            <v>4</v>
          </cell>
          <cell r="D43">
            <v>10</v>
          </cell>
        </row>
        <row r="44">
          <cell r="B44">
            <v>1</v>
          </cell>
          <cell r="C44">
            <v>5</v>
          </cell>
          <cell r="D44">
            <v>6</v>
          </cell>
        </row>
        <row r="45">
          <cell r="B45">
            <v>2</v>
          </cell>
          <cell r="C45">
            <v>5</v>
          </cell>
          <cell r="D45">
            <v>7</v>
          </cell>
        </row>
        <row r="46">
          <cell r="B46">
            <v>3</v>
          </cell>
          <cell r="C46">
            <v>5</v>
          </cell>
          <cell r="D46">
            <v>8</v>
          </cell>
        </row>
        <row r="47">
          <cell r="B47">
            <v>4</v>
          </cell>
          <cell r="C47">
            <v>5</v>
          </cell>
          <cell r="D47">
            <v>9</v>
          </cell>
        </row>
        <row r="48">
          <cell r="B48">
            <v>5</v>
          </cell>
          <cell r="C48">
            <v>5</v>
          </cell>
          <cell r="D48">
            <v>10</v>
          </cell>
        </row>
        <row r="49">
          <cell r="B49">
            <v>1</v>
          </cell>
          <cell r="C49">
            <v>6</v>
          </cell>
          <cell r="D49">
            <v>7</v>
          </cell>
        </row>
        <row r="50">
          <cell r="B50">
            <v>2</v>
          </cell>
          <cell r="C50">
            <v>6</v>
          </cell>
          <cell r="D50">
            <v>8</v>
          </cell>
        </row>
        <row r="51">
          <cell r="B51">
            <v>3</v>
          </cell>
          <cell r="C51">
            <v>6</v>
          </cell>
          <cell r="D51">
            <v>9</v>
          </cell>
        </row>
        <row r="52">
          <cell r="B52">
            <v>4</v>
          </cell>
          <cell r="C52">
            <v>6</v>
          </cell>
          <cell r="D52">
            <v>10</v>
          </cell>
        </row>
        <row r="53">
          <cell r="B53">
            <v>1</v>
          </cell>
          <cell r="C53">
            <v>7</v>
          </cell>
          <cell r="D53">
            <v>8</v>
          </cell>
        </row>
        <row r="54">
          <cell r="B54">
            <v>2</v>
          </cell>
          <cell r="C54">
            <v>7</v>
          </cell>
          <cell r="D54">
            <v>9</v>
          </cell>
        </row>
        <row r="55">
          <cell r="B55">
            <v>3</v>
          </cell>
          <cell r="C55">
            <v>7</v>
          </cell>
          <cell r="D55">
            <v>10</v>
          </cell>
        </row>
        <row r="56">
          <cell r="B56">
            <v>1</v>
          </cell>
          <cell r="C56">
            <v>8</v>
          </cell>
          <cell r="D56">
            <v>9</v>
          </cell>
        </row>
        <row r="57">
          <cell r="B57">
            <v>2</v>
          </cell>
          <cell r="C57">
            <v>8</v>
          </cell>
          <cell r="D57">
            <v>10</v>
          </cell>
        </row>
      </sheetData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ol 1, Sheet 1"/>
      <sheetName val="Pool 1, Sheet 1 (2)"/>
      <sheetName val="LDFs by Vehicle Type"/>
      <sheetName val="Pool 1, Sheet 2"/>
      <sheetName val="Pool 1, Sheet 2 (2)"/>
      <sheetName val="Pool 2, Sheet 1"/>
      <sheetName val="Pool 2, Sheet 2"/>
      <sheetName val="Pool 2, Sheet 1 (2)"/>
      <sheetName val="Pool 2, Sheet 2 (2)"/>
      <sheetName val="Pool 3, Sheet 1"/>
      <sheetName val="Pool 3, Sheet 2"/>
      <sheetName val="1-1"/>
      <sheetName val="1-2"/>
      <sheetName val="2-1"/>
      <sheetName val="2-2"/>
      <sheetName val="2-3"/>
      <sheetName val="2-4"/>
      <sheetName val="2-5"/>
      <sheetName val="3"/>
      <sheetName val="4-1"/>
      <sheetName val="4-2"/>
      <sheetName val="5"/>
      <sheetName val="6-1"/>
      <sheetName val="6-2"/>
      <sheetName val="6-3"/>
      <sheetName val="6-4"/>
      <sheetName val="7-1"/>
      <sheetName val="7-2"/>
      <sheetName val="7-3"/>
      <sheetName val="7-4"/>
      <sheetName val="7-5"/>
      <sheetName val="7-6"/>
      <sheetName val="7-7"/>
      <sheetName val="7-8"/>
      <sheetName val="8"/>
      <sheetName val="11-1"/>
      <sheetName val="11-2"/>
      <sheetName val="11-3"/>
      <sheetName val="11-4"/>
      <sheetName val="11-5"/>
      <sheetName val="11-6"/>
      <sheetName val="12"/>
      <sheetName val="13"/>
      <sheetName val="13 Notes"/>
      <sheetName val="14"/>
      <sheetName val="Railroads 1"/>
      <sheetName val="D-1"/>
      <sheetName val="D-2"/>
      <sheetName val="D-3"/>
      <sheetName val="D-4"/>
      <sheetName val="D-5"/>
      <sheetName val="D-6"/>
      <sheetName val="D-7"/>
      <sheetName val="D-8"/>
      <sheetName val="D-9"/>
      <sheetName val="2nd Sheet 2002"/>
      <sheetName val="2nd Sheet 2003"/>
      <sheetName val="Trend Sensitivity"/>
      <sheetName val="13 (2002)"/>
      <sheetName val="MoT exhibit"/>
      <sheetName val="C-5a"/>
      <sheetName val="C-5b"/>
      <sheetName val="10A"/>
      <sheetName val="10 (backup)"/>
      <sheetName val="9"/>
      <sheetName val="9 Pool"/>
      <sheetName val="9 Voluntary"/>
      <sheetName val="9 Total"/>
      <sheetName val="10"/>
      <sheetName val="Total by Vehicle Type"/>
      <sheetName val="2002 Losses"/>
      <sheetName val="2003 Losses"/>
      <sheetName val="9 Pool Mod 3"/>
      <sheetName val="9 Pool Mods 3,4"/>
      <sheetName val="9 Pool x-Mods 3,4"/>
      <sheetName val="Method Comparison"/>
      <sheetName val="LDFs by Truck Weight"/>
      <sheetName val="MC Disc LDF 1"/>
      <sheetName val="MC Disc LDF 2"/>
      <sheetName val="MC Disc LDF 3"/>
      <sheetName val="Cars Disc LDF 1"/>
      <sheetName val="Cars Disc LDF 2"/>
      <sheetName val="Cars Disc LDF 3"/>
      <sheetName val="Buses Disc LDF 1"/>
      <sheetName val="Buses Disc LDF 2"/>
      <sheetName val="Buses Disc LDF 3"/>
      <sheetName val="Taxis Disc LDF 1"/>
      <sheetName val="Taxis Disc LDF 2"/>
      <sheetName val="Taxis Disc LDF 3"/>
      <sheetName val="Comm Disc LDF 1"/>
      <sheetName val="Comm Disc LDF 2"/>
      <sheetName val="Comm Disc LDF 3"/>
      <sheetName val="Special Disc LDF 1"/>
      <sheetName val="Special Disc LDF 2"/>
      <sheetName val="Special Disc LDF 3"/>
      <sheetName val="7-5 (2)"/>
      <sheetName val="7-6 (2)"/>
      <sheetName val="7-7 (2)"/>
      <sheetName val="7-8 (2)"/>
      <sheetName val="7-1 (2)"/>
      <sheetName val="7-2 (2)"/>
      <sheetName val="7-3 (2)"/>
      <sheetName val="7-4 (2)"/>
      <sheetName val="Old 2001 vs. New 2001"/>
      <sheetName val="Old 2001 vs. New 2003"/>
      <sheetName val="2002Reconcile Exposures vs. MoT"/>
      <sheetName val="5 Year MoT Counts"/>
      <sheetName val="From MoT"/>
      <sheetName val="Undiscounted Mack SE"/>
      <sheetName val="2nd Sheet 2002 Short Term"/>
      <sheetName val="2003Reconcile Exposures vs. MoT"/>
      <sheetName val="2nd Sheet 2003 Short Term"/>
      <sheetName val="2002 ppr"/>
      <sheetName val="2003 ppr"/>
      <sheetName val="ls242002"/>
      <sheetName val="ls122003"/>
      <sheetName val="ls122002"/>
      <sheetName val="2002 to 2003"/>
      <sheetName val="I60848.ISRAEL.CODE(LOSSBYCO)"/>
      <sheetName val="2-1 Incremental Discounted"/>
      <sheetName val="2-2 Incremental Discounted"/>
      <sheetName val="2-3 Incremental Discounted"/>
      <sheetName val="2-4 Incremental Discounted"/>
      <sheetName val="2-1 Discounted"/>
      <sheetName val="2-2 Discounted"/>
      <sheetName val="2-3 Discounted"/>
      <sheetName val="2-4 Discounted"/>
      <sheetName val="Discount Rate"/>
      <sheetName val="Avner Exposures"/>
      <sheetName val="CPI Index"/>
      <sheetName val="AVNERLDF output"/>
      <sheetName val="Old Kahane Losses"/>
      <sheetName val="File sen to Kahane 1231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>
        <row r="58">
          <cell r="A58" t="str">
            <v>NUNKNOWN</v>
          </cell>
          <cell r="B58">
            <v>1</v>
          </cell>
          <cell r="C58" t="str">
            <v>N</v>
          </cell>
          <cell r="E58" t="str">
            <v>UNKNOWN</v>
          </cell>
        </row>
        <row r="59">
          <cell r="A59" t="str">
            <v>NBUSESLIC LINE</v>
          </cell>
          <cell r="B59">
            <v>2</v>
          </cell>
          <cell r="C59" t="str">
            <v>N</v>
          </cell>
          <cell r="D59" t="str">
            <v>BUSES</v>
          </cell>
          <cell r="E59" t="str">
            <v>LIC LINE</v>
          </cell>
        </row>
        <row r="60">
          <cell r="A60" t="str">
            <v>NBUSESOTHERS</v>
          </cell>
          <cell r="B60">
            <v>3</v>
          </cell>
          <cell r="C60" t="str">
            <v>N</v>
          </cell>
          <cell r="D60" t="str">
            <v>BUSES</v>
          </cell>
          <cell r="E60" t="str">
            <v>OTHERS</v>
          </cell>
        </row>
        <row r="61">
          <cell r="A61" t="str">
            <v>NBUSESPRI UNKN</v>
          </cell>
          <cell r="B61">
            <v>4</v>
          </cell>
          <cell r="C61" t="str">
            <v>N</v>
          </cell>
          <cell r="D61" t="str">
            <v>BUSES</v>
          </cell>
          <cell r="E61" t="str">
            <v>PRI UNKN</v>
          </cell>
        </row>
        <row r="62">
          <cell r="A62" t="str">
            <v>NBUSESPRI 1-15</v>
          </cell>
          <cell r="B62">
            <v>5</v>
          </cell>
          <cell r="C62" t="str">
            <v>N</v>
          </cell>
          <cell r="D62" t="str">
            <v>BUSES</v>
          </cell>
          <cell r="E62" t="str">
            <v>PRI 1-15</v>
          </cell>
        </row>
        <row r="63">
          <cell r="A63" t="str">
            <v>NBUSESPRI 21+</v>
          </cell>
          <cell r="B63">
            <v>6</v>
          </cell>
          <cell r="C63" t="str">
            <v>N</v>
          </cell>
          <cell r="D63" t="str">
            <v>BUSES</v>
          </cell>
          <cell r="E63" t="str">
            <v>PRI 21+</v>
          </cell>
        </row>
        <row r="64">
          <cell r="A64" t="str">
            <v>NBUSESPRI16-20</v>
          </cell>
          <cell r="B64">
            <v>7</v>
          </cell>
          <cell r="C64" t="str">
            <v>N</v>
          </cell>
          <cell r="D64" t="str">
            <v>BUSES</v>
          </cell>
          <cell r="E64" t="str">
            <v>PRI16-20</v>
          </cell>
        </row>
        <row r="65">
          <cell r="A65" t="str">
            <v>NBUSESPUB UNKN</v>
          </cell>
          <cell r="B65">
            <v>8</v>
          </cell>
          <cell r="C65" t="str">
            <v>N</v>
          </cell>
          <cell r="D65" t="str">
            <v>BUSES</v>
          </cell>
          <cell r="E65" t="str">
            <v>PUB UNKN</v>
          </cell>
        </row>
        <row r="66">
          <cell r="A66" t="str">
            <v>NBUSESPUB 1-20</v>
          </cell>
          <cell r="B66">
            <v>9</v>
          </cell>
          <cell r="C66" t="str">
            <v>N</v>
          </cell>
          <cell r="D66" t="str">
            <v>BUSES</v>
          </cell>
          <cell r="E66" t="str">
            <v>PUB 1-20</v>
          </cell>
        </row>
        <row r="67">
          <cell r="A67" t="str">
            <v>NBUSESPUB 21+</v>
          </cell>
          <cell r="B67">
            <v>10</v>
          </cell>
          <cell r="C67" t="str">
            <v>N</v>
          </cell>
          <cell r="D67" t="str">
            <v>BUSES</v>
          </cell>
          <cell r="E67" t="str">
            <v>PUB 21+</v>
          </cell>
        </row>
        <row r="68">
          <cell r="A68" t="str">
            <v>NCORPAUTODEALERS</v>
          </cell>
          <cell r="B68">
            <v>11</v>
          </cell>
          <cell r="C68" t="str">
            <v>N</v>
          </cell>
          <cell r="D68" t="str">
            <v>CORPAUTO</v>
          </cell>
          <cell r="E68" t="str">
            <v>DEALERS</v>
          </cell>
        </row>
        <row r="69">
          <cell r="A69" t="str">
            <v>NCORPAUTODEALERSADDDRIV</v>
          </cell>
          <cell r="B69">
            <v>12</v>
          </cell>
          <cell r="C69" t="str">
            <v>N</v>
          </cell>
          <cell r="D69" t="str">
            <v>CORPAUTO</v>
          </cell>
          <cell r="E69" t="str">
            <v>DEALERS</v>
          </cell>
          <cell r="F69" t="str">
            <v>ADDDRIV</v>
          </cell>
        </row>
        <row r="70">
          <cell r="A70" t="str">
            <v>NCORPAUTOLESSONS</v>
          </cell>
          <cell r="B70">
            <v>13</v>
          </cell>
          <cell r="C70" t="str">
            <v>N</v>
          </cell>
          <cell r="D70" t="str">
            <v>CORPAUTO</v>
          </cell>
          <cell r="E70" t="str">
            <v>LESSONS</v>
          </cell>
        </row>
        <row r="71">
          <cell r="A71" t="str">
            <v>NCORPAUTOLT RENT</v>
          </cell>
          <cell r="B71">
            <v>14</v>
          </cell>
          <cell r="C71" t="str">
            <v>N</v>
          </cell>
          <cell r="D71" t="str">
            <v>CORPAUTO</v>
          </cell>
          <cell r="E71" t="str">
            <v>LT RENT</v>
          </cell>
        </row>
        <row r="72">
          <cell r="A72" t="str">
            <v>NCORPAUTOOTHERS</v>
          </cell>
          <cell r="B72">
            <v>15</v>
          </cell>
          <cell r="C72" t="str">
            <v>N</v>
          </cell>
          <cell r="D72" t="str">
            <v>CORPAUTO</v>
          </cell>
          <cell r="E72" t="str">
            <v>OTHERS</v>
          </cell>
        </row>
        <row r="73">
          <cell r="A73" t="str">
            <v>NCORPAUTOST FLEET</v>
          </cell>
          <cell r="B73">
            <v>16</v>
          </cell>
          <cell r="C73" t="str">
            <v>N</v>
          </cell>
          <cell r="D73" t="str">
            <v>CORPAUTO</v>
          </cell>
          <cell r="E73" t="str">
            <v>ST FLEET</v>
          </cell>
        </row>
        <row r="74">
          <cell r="A74" t="str">
            <v>NCORPAUTOST RENT</v>
          </cell>
          <cell r="B74">
            <v>17</v>
          </cell>
          <cell r="C74" t="str">
            <v>N</v>
          </cell>
          <cell r="D74" t="str">
            <v>CORPAUTO</v>
          </cell>
          <cell r="E74" t="str">
            <v>ST RENT</v>
          </cell>
        </row>
        <row r="75">
          <cell r="A75" t="str">
            <v>NCORPAUTOUNKNOWN</v>
          </cell>
          <cell r="B75">
            <v>18</v>
          </cell>
          <cell r="C75" t="str">
            <v>N</v>
          </cell>
          <cell r="D75" t="str">
            <v>CORPAUTO</v>
          </cell>
          <cell r="E75" t="str">
            <v>UNKNOWN</v>
          </cell>
        </row>
        <row r="76">
          <cell r="A76" t="str">
            <v>NCORPMCDEALERS</v>
          </cell>
          <cell r="B76">
            <v>19</v>
          </cell>
          <cell r="C76" t="str">
            <v>N</v>
          </cell>
          <cell r="D76" t="str">
            <v>CORPMC</v>
          </cell>
          <cell r="E76" t="str">
            <v>DEALERS</v>
          </cell>
        </row>
        <row r="77">
          <cell r="A77" t="str">
            <v>NCORPMCDEALERSADDDRIV</v>
          </cell>
          <cell r="B77">
            <v>20</v>
          </cell>
          <cell r="C77" t="str">
            <v>N</v>
          </cell>
          <cell r="D77" t="str">
            <v>CORPMC</v>
          </cell>
          <cell r="E77" t="str">
            <v>DEALERS</v>
          </cell>
          <cell r="F77" t="str">
            <v>ADDDRIV</v>
          </cell>
        </row>
        <row r="78">
          <cell r="A78" t="str">
            <v>NCORPMCOTHERSGT 500</v>
          </cell>
          <cell r="C78" t="str">
            <v>N</v>
          </cell>
          <cell r="D78" t="str">
            <v>CORPMC</v>
          </cell>
          <cell r="E78" t="str">
            <v>OTHERS</v>
          </cell>
          <cell r="F78" t="str">
            <v>GT 500</v>
          </cell>
        </row>
        <row r="79">
          <cell r="A79" t="str">
            <v>NCORPMCOTHERSLE 50</v>
          </cell>
          <cell r="C79" t="str">
            <v>N</v>
          </cell>
          <cell r="D79" t="str">
            <v>CORPMC</v>
          </cell>
          <cell r="E79" t="str">
            <v>OTHERS</v>
          </cell>
          <cell r="F79" t="str">
            <v>LE 50</v>
          </cell>
        </row>
        <row r="80">
          <cell r="A80" t="str">
            <v>NCORPMCOTHERS250-500</v>
          </cell>
          <cell r="C80" t="str">
            <v>N</v>
          </cell>
          <cell r="D80" t="str">
            <v>CORPMC</v>
          </cell>
          <cell r="E80" t="str">
            <v>OTHERS</v>
          </cell>
          <cell r="F80" t="str">
            <v>250-500</v>
          </cell>
        </row>
        <row r="81">
          <cell r="A81" t="str">
            <v>NCORPMCOTHERS50-250</v>
          </cell>
          <cell r="C81" t="str">
            <v>N</v>
          </cell>
          <cell r="D81" t="str">
            <v>CORPMC</v>
          </cell>
          <cell r="E81" t="str">
            <v>OTHERS</v>
          </cell>
          <cell r="F81" t="str">
            <v>50-250</v>
          </cell>
        </row>
        <row r="82">
          <cell r="A82" t="str">
            <v>NCORPSUV&lt;1 RENT&lt;4 TONS</v>
          </cell>
          <cell r="B82">
            <v>21</v>
          </cell>
          <cell r="C82" t="str">
            <v>N</v>
          </cell>
          <cell r="D82" t="str">
            <v>CORPSUV</v>
          </cell>
          <cell r="E82" t="str">
            <v>&lt;1 RENT</v>
          </cell>
          <cell r="F82" t="str">
            <v>&lt;4 TONS</v>
          </cell>
        </row>
        <row r="83">
          <cell r="A83" t="str">
            <v>NCORPSUV&lt;1 RENT&gt;4 TONS</v>
          </cell>
          <cell r="B83">
            <v>22</v>
          </cell>
          <cell r="C83" t="str">
            <v>N</v>
          </cell>
          <cell r="D83" t="str">
            <v>CORPSUV</v>
          </cell>
          <cell r="E83" t="str">
            <v>&lt;1 RENT</v>
          </cell>
          <cell r="F83" t="str">
            <v>&gt;4 TONS</v>
          </cell>
        </row>
        <row r="84">
          <cell r="A84" t="str">
            <v>NCORPSUV&gt;1 RENT&lt;4 TONS</v>
          </cell>
          <cell r="B84">
            <v>23</v>
          </cell>
          <cell r="C84" t="str">
            <v>N</v>
          </cell>
          <cell r="D84" t="str">
            <v>CORPSUV</v>
          </cell>
          <cell r="E84" t="str">
            <v>&gt;1 RENT</v>
          </cell>
          <cell r="F84" t="str">
            <v>&lt;4 TONS</v>
          </cell>
        </row>
        <row r="85">
          <cell r="A85" t="str">
            <v>NCORPSUV&gt;1 RENT&gt;4 TONS</v>
          </cell>
          <cell r="B85">
            <v>24</v>
          </cell>
          <cell r="C85" t="str">
            <v>N</v>
          </cell>
          <cell r="D85" t="str">
            <v>CORPSUV</v>
          </cell>
          <cell r="E85" t="str">
            <v>&gt;1 RENT</v>
          </cell>
          <cell r="F85" t="str">
            <v>&gt;4 TONS</v>
          </cell>
        </row>
        <row r="86">
          <cell r="A86" t="str">
            <v>NCORPSUVLESSONS&lt;4 TONS</v>
          </cell>
          <cell r="B86">
            <v>25</v>
          </cell>
          <cell r="C86" t="str">
            <v>N</v>
          </cell>
          <cell r="D86" t="str">
            <v>CORPSUV</v>
          </cell>
          <cell r="E86" t="str">
            <v>LESSONS</v>
          </cell>
          <cell r="F86" t="str">
            <v>&lt;4 TONS</v>
          </cell>
        </row>
        <row r="87">
          <cell r="A87" t="str">
            <v>NCORPSUVOTHERS&lt;4 TONS</v>
          </cell>
          <cell r="B87">
            <v>26</v>
          </cell>
          <cell r="C87" t="str">
            <v>N</v>
          </cell>
          <cell r="D87" t="str">
            <v>CORPSUV</v>
          </cell>
          <cell r="E87" t="str">
            <v>OTHERS</v>
          </cell>
          <cell r="F87" t="str">
            <v>&lt;4 TONS</v>
          </cell>
        </row>
        <row r="88">
          <cell r="A88" t="str">
            <v>NCORPSUVOTHERS&gt;4 TONS</v>
          </cell>
          <cell r="B88">
            <v>27</v>
          </cell>
          <cell r="C88" t="str">
            <v>N</v>
          </cell>
          <cell r="D88" t="str">
            <v>CORPSUV</v>
          </cell>
          <cell r="E88" t="str">
            <v>OTHERS</v>
          </cell>
          <cell r="F88" t="str">
            <v>&gt;4 TONS</v>
          </cell>
        </row>
        <row r="89">
          <cell r="A89" t="str">
            <v>NCORPSUVUNKNOWN&gt;4 TONS</v>
          </cell>
          <cell r="B89">
            <v>28</v>
          </cell>
          <cell r="C89" t="str">
            <v>N</v>
          </cell>
          <cell r="D89" t="str">
            <v>CORPSUV</v>
          </cell>
          <cell r="E89" t="str">
            <v>UNKNOWN</v>
          </cell>
          <cell r="F89" t="str">
            <v>&gt;4 TONS</v>
          </cell>
        </row>
        <row r="90">
          <cell r="A90" t="str">
            <v>NPRIVAUTOANTIQUE</v>
          </cell>
          <cell r="B90">
            <v>29</v>
          </cell>
          <cell r="C90" t="str">
            <v>N</v>
          </cell>
          <cell r="D90" t="str">
            <v>PRIVAUTO</v>
          </cell>
          <cell r="E90" t="str">
            <v>ANTIQUE</v>
          </cell>
        </row>
        <row r="91">
          <cell r="A91" t="str">
            <v>NPRIVAUTOLESSONS</v>
          </cell>
          <cell r="B91">
            <v>30</v>
          </cell>
          <cell r="C91" t="str">
            <v>N</v>
          </cell>
          <cell r="D91" t="str">
            <v>PRIVAUTO</v>
          </cell>
          <cell r="E91" t="str">
            <v>LESSONS</v>
          </cell>
        </row>
        <row r="92">
          <cell r="A92" t="str">
            <v>NPRIVAUTOOTHERS</v>
          </cell>
          <cell r="B92">
            <v>31</v>
          </cell>
          <cell r="C92" t="str">
            <v>N</v>
          </cell>
          <cell r="D92" t="str">
            <v>PRIVAUTO</v>
          </cell>
          <cell r="E92" t="str">
            <v>OTHERS</v>
          </cell>
        </row>
        <row r="93">
          <cell r="A93" t="str">
            <v>NPRIVMCGT1 DRIVGT 500</v>
          </cell>
          <cell r="C93" t="str">
            <v>N</v>
          </cell>
          <cell r="D93" t="str">
            <v>PRIVMC</v>
          </cell>
          <cell r="E93" t="str">
            <v>GT1 DRIV</v>
          </cell>
          <cell r="F93" t="str">
            <v>GT 500</v>
          </cell>
        </row>
        <row r="94">
          <cell r="A94" t="str">
            <v>NPRIVMCGT1 DRIVLE 50</v>
          </cell>
          <cell r="C94" t="str">
            <v>N</v>
          </cell>
          <cell r="D94" t="str">
            <v>PRIVMC</v>
          </cell>
          <cell r="E94" t="str">
            <v>GT1 DRIV</v>
          </cell>
          <cell r="F94" t="str">
            <v>LE 50</v>
          </cell>
        </row>
        <row r="95">
          <cell r="A95" t="str">
            <v>NPRIVMCGT1 DRIVUNKNOWN</v>
          </cell>
          <cell r="C95" t="str">
            <v>N</v>
          </cell>
          <cell r="D95" t="str">
            <v>PRIVMC</v>
          </cell>
          <cell r="E95" t="str">
            <v>GT1 DRIV</v>
          </cell>
          <cell r="F95" t="str">
            <v>UNKNOWN</v>
          </cell>
        </row>
        <row r="96">
          <cell r="A96" t="str">
            <v>NPRIVMCGT1 DRIV250-500</v>
          </cell>
          <cell r="C96" t="str">
            <v>N</v>
          </cell>
          <cell r="D96" t="str">
            <v>PRIVMC</v>
          </cell>
          <cell r="E96" t="str">
            <v>GT1 DRIV</v>
          </cell>
          <cell r="F96" t="str">
            <v>250-500</v>
          </cell>
        </row>
        <row r="97">
          <cell r="A97" t="str">
            <v>NPRIVMCGT1 DRIV50-250</v>
          </cell>
          <cell r="C97" t="str">
            <v>N</v>
          </cell>
          <cell r="D97" t="str">
            <v>PRIVMC</v>
          </cell>
          <cell r="E97" t="str">
            <v>GT1 DRIV</v>
          </cell>
          <cell r="F97" t="str">
            <v>50-250</v>
          </cell>
        </row>
        <row r="98">
          <cell r="A98" t="str">
            <v>NPRIVMCOTHERSGT 500</v>
          </cell>
          <cell r="C98" t="str">
            <v>N</v>
          </cell>
          <cell r="D98" t="str">
            <v>PRIVMC</v>
          </cell>
          <cell r="E98" t="str">
            <v>OTHERS</v>
          </cell>
          <cell r="F98" t="str">
            <v>GT 500</v>
          </cell>
        </row>
        <row r="99">
          <cell r="A99" t="str">
            <v>NPRIVMCOTHERSLE 50</v>
          </cell>
          <cell r="C99" t="str">
            <v>N</v>
          </cell>
          <cell r="D99" t="str">
            <v>PRIVMC</v>
          </cell>
          <cell r="E99" t="str">
            <v>OTHERS</v>
          </cell>
          <cell r="F99" t="str">
            <v>LE 50</v>
          </cell>
        </row>
        <row r="100">
          <cell r="A100" t="str">
            <v>NPRIVMCOTHERS250-500</v>
          </cell>
          <cell r="C100" t="str">
            <v>N</v>
          </cell>
          <cell r="D100" t="str">
            <v>PRIVMC</v>
          </cell>
          <cell r="E100" t="str">
            <v>OTHERS</v>
          </cell>
          <cell r="F100" t="str">
            <v>250-500</v>
          </cell>
        </row>
        <row r="101">
          <cell r="A101" t="str">
            <v>NPRIVMCOTHERS50-250</v>
          </cell>
          <cell r="C101" t="str">
            <v>N</v>
          </cell>
          <cell r="D101" t="str">
            <v>PRIVMC</v>
          </cell>
          <cell r="E101" t="str">
            <v>OTHERS</v>
          </cell>
          <cell r="F101" t="str">
            <v>50-250</v>
          </cell>
        </row>
        <row r="102">
          <cell r="A102" t="str">
            <v>NPRIVSUVANTIQUE&lt;4 TONS</v>
          </cell>
          <cell r="B102">
            <v>32</v>
          </cell>
          <cell r="C102" t="str">
            <v>N</v>
          </cell>
          <cell r="D102" t="str">
            <v>PRIVSUV</v>
          </cell>
          <cell r="E102" t="str">
            <v>ANTIQUE</v>
          </cell>
          <cell r="F102" t="str">
            <v>&lt;4 TONS</v>
          </cell>
        </row>
        <row r="103">
          <cell r="A103" t="str">
            <v>NPRIVSUVLESSONS&lt;4 TONS</v>
          </cell>
          <cell r="B103">
            <v>33</v>
          </cell>
          <cell r="C103" t="str">
            <v>N</v>
          </cell>
          <cell r="D103" t="str">
            <v>PRIVSUV</v>
          </cell>
          <cell r="E103" t="str">
            <v>LESSONS</v>
          </cell>
          <cell r="F103" t="str">
            <v>&lt;4 TONS</v>
          </cell>
        </row>
        <row r="104">
          <cell r="A104" t="str">
            <v>NPRIVSUVOTHERS&lt;4 TONS</v>
          </cell>
          <cell r="B104">
            <v>34</v>
          </cell>
          <cell r="C104" t="str">
            <v>N</v>
          </cell>
          <cell r="D104" t="str">
            <v>PRIVSUV</v>
          </cell>
          <cell r="E104" t="str">
            <v>OTHERS</v>
          </cell>
          <cell r="F104" t="str">
            <v>&lt;4 TONS</v>
          </cell>
        </row>
        <row r="105">
          <cell r="A105" t="str">
            <v>NPRIVSUVOTHERS&gt;4 TONS</v>
          </cell>
          <cell r="B105">
            <v>35</v>
          </cell>
          <cell r="C105" t="str">
            <v>N</v>
          </cell>
          <cell r="D105" t="str">
            <v>PRIVSUV</v>
          </cell>
          <cell r="E105" t="str">
            <v>OTHERS</v>
          </cell>
          <cell r="F105" t="str">
            <v>&gt;4 TONS</v>
          </cell>
        </row>
        <row r="106">
          <cell r="A106" t="str">
            <v>NPRIVSUVUNKNOWN&lt;4 TONS</v>
          </cell>
          <cell r="B106">
            <v>36</v>
          </cell>
          <cell r="C106" t="str">
            <v>N</v>
          </cell>
          <cell r="D106" t="str">
            <v>PRIVSUV</v>
          </cell>
          <cell r="E106" t="str">
            <v>UNKNOWN</v>
          </cell>
          <cell r="F106" t="str">
            <v>&lt;4 TONS</v>
          </cell>
        </row>
        <row r="107">
          <cell r="A107" t="str">
            <v>NSPECIALAMBULANC</v>
          </cell>
          <cell r="B107">
            <v>37</v>
          </cell>
          <cell r="C107" t="str">
            <v>N</v>
          </cell>
          <cell r="D107" t="str">
            <v>SPECIAL</v>
          </cell>
          <cell r="E107" t="str">
            <v>AMBULANC</v>
          </cell>
        </row>
        <row r="108">
          <cell r="A108" t="str">
            <v>NSPECIALENGIN 1</v>
          </cell>
          <cell r="B108">
            <v>38</v>
          </cell>
          <cell r="C108" t="str">
            <v>N</v>
          </cell>
          <cell r="D108" t="str">
            <v>SPECIAL</v>
          </cell>
          <cell r="E108" t="str">
            <v>ENGIN 1</v>
          </cell>
        </row>
        <row r="109">
          <cell r="A109" t="str">
            <v>NSPECIALENGIN 2</v>
          </cell>
          <cell r="B109">
            <v>39</v>
          </cell>
          <cell r="C109" t="str">
            <v>N</v>
          </cell>
          <cell r="D109" t="str">
            <v>SPECIAL</v>
          </cell>
          <cell r="E109" t="str">
            <v>ENGIN 2</v>
          </cell>
        </row>
        <row r="110">
          <cell r="A110" t="str">
            <v>NSPECIALFARM/FOR</v>
          </cell>
          <cell r="B110">
            <v>40</v>
          </cell>
          <cell r="C110" t="str">
            <v>N</v>
          </cell>
          <cell r="D110" t="str">
            <v>SPECIAL</v>
          </cell>
          <cell r="E110" t="str">
            <v>FARM/FOR</v>
          </cell>
        </row>
        <row r="111">
          <cell r="A111" t="str">
            <v>NSPECIALFIRE</v>
          </cell>
          <cell r="B111">
            <v>41</v>
          </cell>
          <cell r="C111" t="str">
            <v>N</v>
          </cell>
          <cell r="D111" t="str">
            <v>SPECIAL</v>
          </cell>
          <cell r="E111" t="str">
            <v>FIRE</v>
          </cell>
        </row>
        <row r="112">
          <cell r="A112" t="str">
            <v>NSPECIALHEARSE</v>
          </cell>
          <cell r="B112">
            <v>42</v>
          </cell>
          <cell r="C112" t="str">
            <v>N</v>
          </cell>
          <cell r="D112" t="str">
            <v>SPECIAL</v>
          </cell>
          <cell r="E112" t="str">
            <v>HEARSE</v>
          </cell>
        </row>
        <row r="113">
          <cell r="A113" t="str">
            <v>NSPECIALKALNOA</v>
          </cell>
          <cell r="C113" t="str">
            <v>N</v>
          </cell>
          <cell r="D113" t="str">
            <v>SPECIAL</v>
          </cell>
          <cell r="E113" t="str">
            <v>KALNOA</v>
          </cell>
        </row>
        <row r="114">
          <cell r="A114" t="str">
            <v>NSPECIALOTHERS</v>
          </cell>
          <cell r="B114">
            <v>43</v>
          </cell>
          <cell r="C114" t="str">
            <v>N</v>
          </cell>
          <cell r="D114" t="str">
            <v>SPECIAL</v>
          </cell>
          <cell r="E114" t="str">
            <v>OTHERS</v>
          </cell>
        </row>
        <row r="115">
          <cell r="A115" t="str">
            <v>NSPECIALSTREET</v>
          </cell>
          <cell r="B115">
            <v>44</v>
          </cell>
          <cell r="C115" t="str">
            <v>N</v>
          </cell>
          <cell r="D115" t="str">
            <v>SPECIAL</v>
          </cell>
          <cell r="E115" t="str">
            <v>STREET</v>
          </cell>
        </row>
        <row r="116">
          <cell r="A116" t="str">
            <v>NSPECIALTRAC/ATV</v>
          </cell>
          <cell r="B116">
            <v>45</v>
          </cell>
          <cell r="C116" t="str">
            <v>N</v>
          </cell>
          <cell r="D116" t="str">
            <v>SPECIAL</v>
          </cell>
          <cell r="E116" t="str">
            <v>TRAC/ATV</v>
          </cell>
        </row>
        <row r="117">
          <cell r="A117" t="str">
            <v>NSPECIALTRACTOR</v>
          </cell>
          <cell r="B117">
            <v>46</v>
          </cell>
          <cell r="C117" t="str">
            <v>N</v>
          </cell>
          <cell r="D117" t="str">
            <v>SPECIAL</v>
          </cell>
          <cell r="E117" t="str">
            <v>TRACTOR</v>
          </cell>
        </row>
        <row r="118">
          <cell r="A118" t="str">
            <v>NSPECIALTRAILER</v>
          </cell>
          <cell r="B118">
            <v>47</v>
          </cell>
          <cell r="C118" t="str">
            <v>N</v>
          </cell>
          <cell r="D118" t="str">
            <v>SPECIAL</v>
          </cell>
          <cell r="E118" t="str">
            <v>TRAILER</v>
          </cell>
        </row>
        <row r="119">
          <cell r="A119" t="str">
            <v>NSPECIALTRAILERBENDING</v>
          </cell>
          <cell r="B119">
            <v>48</v>
          </cell>
          <cell r="C119" t="str">
            <v>N</v>
          </cell>
          <cell r="D119" t="str">
            <v>SPECIAL</v>
          </cell>
          <cell r="E119" t="str">
            <v>TRAILER</v>
          </cell>
          <cell r="F119" t="str">
            <v>BENDING</v>
          </cell>
        </row>
        <row r="120">
          <cell r="A120" t="str">
            <v>NSPECIALTRAILERHAZMAT</v>
          </cell>
          <cell r="B120">
            <v>49</v>
          </cell>
          <cell r="C120" t="str">
            <v>N</v>
          </cell>
          <cell r="D120" t="str">
            <v>SPECIAL</v>
          </cell>
          <cell r="E120" t="str">
            <v>TRAILER</v>
          </cell>
          <cell r="F120" t="str">
            <v>HAZMAT</v>
          </cell>
        </row>
        <row r="121">
          <cell r="A121" t="str">
            <v>NTAXISONLY1DRIUNKNOWN</v>
          </cell>
          <cell r="B121">
            <v>50</v>
          </cell>
          <cell r="C121" t="str">
            <v>N</v>
          </cell>
          <cell r="D121" t="str">
            <v>TAXIS</v>
          </cell>
          <cell r="E121" t="str">
            <v>ONLY1DRI</v>
          </cell>
          <cell r="F121" t="str">
            <v>UNKNOWN</v>
          </cell>
        </row>
        <row r="122">
          <cell r="A122" t="str">
            <v>NTAXISONLY1DRI1-6PASS</v>
          </cell>
          <cell r="B122">
            <v>51</v>
          </cell>
          <cell r="C122" t="str">
            <v>N</v>
          </cell>
          <cell r="D122" t="str">
            <v>TAXIS</v>
          </cell>
          <cell r="E122" t="str">
            <v>ONLY1DRI</v>
          </cell>
          <cell r="F122" t="str">
            <v>1-6PASS</v>
          </cell>
        </row>
        <row r="123">
          <cell r="A123" t="str">
            <v>NTAXISONLY1DRI7+</v>
          </cell>
          <cell r="B123">
            <v>52</v>
          </cell>
          <cell r="C123" t="str">
            <v>N</v>
          </cell>
          <cell r="D123" t="str">
            <v>TAXIS</v>
          </cell>
          <cell r="E123" t="str">
            <v>ONLY1DRI</v>
          </cell>
          <cell r="F123" t="str">
            <v>7+</v>
          </cell>
        </row>
        <row r="124">
          <cell r="A124" t="str">
            <v>NTAXISOTHERSUNKNOWN</v>
          </cell>
          <cell r="B124">
            <v>53</v>
          </cell>
          <cell r="C124" t="str">
            <v>N</v>
          </cell>
          <cell r="D124" t="str">
            <v>TAXIS</v>
          </cell>
          <cell r="E124" t="str">
            <v>OTHERS</v>
          </cell>
          <cell r="F124" t="str">
            <v>UNKNOWN</v>
          </cell>
        </row>
        <row r="125">
          <cell r="A125" t="str">
            <v>NTAXISOTHERS1-6PASS</v>
          </cell>
          <cell r="B125">
            <v>54</v>
          </cell>
          <cell r="C125" t="str">
            <v>N</v>
          </cell>
          <cell r="D125" t="str">
            <v>TAXIS</v>
          </cell>
          <cell r="E125" t="str">
            <v>OTHERS</v>
          </cell>
          <cell r="F125" t="str">
            <v>1-6PASS</v>
          </cell>
        </row>
        <row r="126">
          <cell r="A126" t="str">
            <v>NTAXISOTHERS7+</v>
          </cell>
          <cell r="B126">
            <v>55</v>
          </cell>
          <cell r="C126" t="str">
            <v>N</v>
          </cell>
          <cell r="D126" t="str">
            <v>TAXIS</v>
          </cell>
          <cell r="E126" t="str">
            <v>OTHERS</v>
          </cell>
          <cell r="F126" t="str">
            <v>7+</v>
          </cell>
        </row>
        <row r="127">
          <cell r="A127" t="str">
            <v>NTAXISTOURINGUNKNOWN</v>
          </cell>
          <cell r="B127">
            <v>56</v>
          </cell>
          <cell r="C127" t="str">
            <v>N</v>
          </cell>
          <cell r="D127" t="str">
            <v>TAXIS</v>
          </cell>
          <cell r="E127" t="str">
            <v>TOURING</v>
          </cell>
          <cell r="F127" t="str">
            <v>UNKNOWN</v>
          </cell>
        </row>
        <row r="128">
          <cell r="A128" t="str">
            <v>NTAXISTOURING1-6PASS</v>
          </cell>
          <cell r="B128">
            <v>57</v>
          </cell>
          <cell r="C128" t="str">
            <v>N</v>
          </cell>
          <cell r="D128" t="str">
            <v>TAXIS</v>
          </cell>
          <cell r="E128" t="str">
            <v>TOURING</v>
          </cell>
          <cell r="F128" t="str">
            <v>1-6PASS</v>
          </cell>
        </row>
        <row r="129">
          <cell r="A129" t="str">
            <v>NTAXISTOURING7+</v>
          </cell>
          <cell r="B129">
            <v>58</v>
          </cell>
          <cell r="C129" t="str">
            <v>N</v>
          </cell>
          <cell r="D129" t="str">
            <v>TAXIS</v>
          </cell>
          <cell r="E129" t="str">
            <v>TOURING</v>
          </cell>
          <cell r="F129" t="str">
            <v>7+</v>
          </cell>
        </row>
        <row r="130">
          <cell r="A130" t="str">
            <v>NTRUCKSBENDING&lt;4 TONS</v>
          </cell>
          <cell r="B130">
            <v>59</v>
          </cell>
          <cell r="C130" t="str">
            <v>N</v>
          </cell>
          <cell r="D130" t="str">
            <v>TRUCKS</v>
          </cell>
          <cell r="E130" t="str">
            <v>BENDING</v>
          </cell>
          <cell r="F130" t="str">
            <v>&lt;4 TONS</v>
          </cell>
        </row>
        <row r="131">
          <cell r="A131" t="str">
            <v>NTRUCKSBENDING&gt;4 TONS</v>
          </cell>
          <cell r="B131">
            <v>60</v>
          </cell>
          <cell r="C131" t="str">
            <v>N</v>
          </cell>
          <cell r="D131" t="str">
            <v>TRUCKS</v>
          </cell>
          <cell r="E131" t="str">
            <v>BENDING</v>
          </cell>
          <cell r="F131" t="str">
            <v>&gt;4 TONS</v>
          </cell>
        </row>
        <row r="132">
          <cell r="A132" t="str">
            <v>NTRUCKSBENDINGUNKNOWN</v>
          </cell>
          <cell r="B132">
            <v>61</v>
          </cell>
          <cell r="C132" t="str">
            <v>N</v>
          </cell>
          <cell r="D132" t="str">
            <v>TRUCKS</v>
          </cell>
          <cell r="E132" t="str">
            <v>BENDING</v>
          </cell>
          <cell r="F132" t="str">
            <v>UNKNOWN</v>
          </cell>
        </row>
        <row r="133">
          <cell r="A133" t="str">
            <v>NTRUCKSCRANE&lt;4 TONS</v>
          </cell>
          <cell r="B133">
            <v>62</v>
          </cell>
          <cell r="C133" t="str">
            <v>N</v>
          </cell>
          <cell r="D133" t="str">
            <v>TRUCKS</v>
          </cell>
          <cell r="E133" t="str">
            <v>CRANE</v>
          </cell>
          <cell r="F133" t="str">
            <v>&lt;4 TONS</v>
          </cell>
        </row>
        <row r="134">
          <cell r="A134" t="str">
            <v>NTRUCKSCRANE&gt;4 TONS</v>
          </cell>
          <cell r="B134">
            <v>63</v>
          </cell>
          <cell r="C134" t="str">
            <v>N</v>
          </cell>
          <cell r="D134" t="str">
            <v>TRUCKS</v>
          </cell>
          <cell r="E134" t="str">
            <v>CRANE</v>
          </cell>
          <cell r="F134" t="str">
            <v>&gt;4 TONS</v>
          </cell>
        </row>
        <row r="135">
          <cell r="A135" t="str">
            <v>NTRUCKSCRANEUNKNOWN</v>
          </cell>
          <cell r="B135">
            <v>64</v>
          </cell>
          <cell r="C135" t="str">
            <v>N</v>
          </cell>
          <cell r="D135" t="str">
            <v>TRUCKS</v>
          </cell>
          <cell r="E135" t="str">
            <v>CRANE</v>
          </cell>
          <cell r="F135" t="str">
            <v>UNKNOWN</v>
          </cell>
        </row>
        <row r="136">
          <cell r="A136" t="str">
            <v>NTRUCKSHAZMAT&lt;4 TONS</v>
          </cell>
          <cell r="B136">
            <v>65</v>
          </cell>
          <cell r="C136" t="str">
            <v>N</v>
          </cell>
          <cell r="D136" t="str">
            <v>TRUCKS</v>
          </cell>
          <cell r="E136" t="str">
            <v>HAZMAT</v>
          </cell>
          <cell r="F136" t="str">
            <v>&lt;4 TONS</v>
          </cell>
        </row>
        <row r="137">
          <cell r="A137" t="str">
            <v>NTRUCKSHAZMAT&gt;4 TONS</v>
          </cell>
          <cell r="B137">
            <v>66</v>
          </cell>
          <cell r="C137" t="str">
            <v>N</v>
          </cell>
          <cell r="D137" t="str">
            <v>TRUCKS</v>
          </cell>
          <cell r="E137" t="str">
            <v>HAZMAT</v>
          </cell>
          <cell r="F137" t="str">
            <v>&gt;4 TONS</v>
          </cell>
        </row>
        <row r="138">
          <cell r="A138" t="str">
            <v>NTRUCKSLESSONS&lt;4 TONS</v>
          </cell>
          <cell r="B138">
            <v>67</v>
          </cell>
          <cell r="C138" t="str">
            <v>N</v>
          </cell>
          <cell r="D138" t="str">
            <v>TRUCKS</v>
          </cell>
          <cell r="E138" t="str">
            <v>LESSONS</v>
          </cell>
          <cell r="F138" t="str">
            <v>&lt;4 TONS</v>
          </cell>
        </row>
        <row r="139">
          <cell r="A139" t="str">
            <v>NTRUCKSLESSONS&gt;4 TONS</v>
          </cell>
          <cell r="B139">
            <v>68</v>
          </cell>
          <cell r="C139" t="str">
            <v>N</v>
          </cell>
          <cell r="D139" t="str">
            <v>TRUCKS</v>
          </cell>
          <cell r="E139" t="str">
            <v>LESSONS</v>
          </cell>
          <cell r="F139" t="str">
            <v>&gt;4 TONS</v>
          </cell>
        </row>
        <row r="140">
          <cell r="A140" t="str">
            <v>NTRUCKSOTHERS&lt;4 TONS</v>
          </cell>
          <cell r="B140">
            <v>69</v>
          </cell>
          <cell r="C140" t="str">
            <v>N</v>
          </cell>
          <cell r="D140" t="str">
            <v>TRUCKS</v>
          </cell>
          <cell r="E140" t="str">
            <v>OTHERS</v>
          </cell>
          <cell r="F140" t="str">
            <v>&lt;4 TONS</v>
          </cell>
        </row>
        <row r="141">
          <cell r="A141" t="str">
            <v>NTRUCKSOTHERS&gt;4 TONS</v>
          </cell>
          <cell r="B141">
            <v>70</v>
          </cell>
          <cell r="C141" t="str">
            <v>N</v>
          </cell>
          <cell r="D141" t="str">
            <v>TRUCKS</v>
          </cell>
          <cell r="E141" t="str">
            <v>OTHERS</v>
          </cell>
          <cell r="F141" t="str">
            <v>&gt;4 TONS</v>
          </cell>
        </row>
        <row r="142">
          <cell r="A142" t="str">
            <v>NTRUCKSOTHERSUNKNOWN</v>
          </cell>
          <cell r="B142">
            <v>71</v>
          </cell>
          <cell r="C142" t="str">
            <v>N</v>
          </cell>
          <cell r="D142" t="str">
            <v>TRUCKS</v>
          </cell>
          <cell r="E142" t="str">
            <v>OTHERS</v>
          </cell>
          <cell r="F142" t="str">
            <v>UNKNOWN</v>
          </cell>
        </row>
        <row r="143">
          <cell r="A143" t="str">
            <v xml:space="preserve">NUNKNOWN </v>
          </cell>
          <cell r="B143">
            <v>72</v>
          </cell>
          <cell r="C143" t="str">
            <v>N</v>
          </cell>
          <cell r="D143" t="str">
            <v>UNKNOWN</v>
          </cell>
          <cell r="E143" t="str">
            <v xml:space="preserve"> </v>
          </cell>
        </row>
        <row r="144">
          <cell r="A144" t="str">
            <v>YBUSESLIC LINE</v>
          </cell>
          <cell r="B144">
            <v>73</v>
          </cell>
          <cell r="C144" t="str">
            <v>Y</v>
          </cell>
          <cell r="D144" t="str">
            <v>BUSES</v>
          </cell>
          <cell r="E144" t="str">
            <v>LIC LINE</v>
          </cell>
        </row>
        <row r="145">
          <cell r="A145" t="str">
            <v>YBUSESPRI 1-15</v>
          </cell>
          <cell r="B145">
            <v>74</v>
          </cell>
          <cell r="C145" t="str">
            <v>Y</v>
          </cell>
          <cell r="D145" t="str">
            <v>BUSES</v>
          </cell>
          <cell r="E145" t="str">
            <v>PRI 1-15</v>
          </cell>
        </row>
        <row r="146">
          <cell r="A146" t="str">
            <v>YBUSESPRI 21+</v>
          </cell>
          <cell r="B146">
            <v>75</v>
          </cell>
          <cell r="C146" t="str">
            <v>Y</v>
          </cell>
          <cell r="D146" t="str">
            <v>BUSES</v>
          </cell>
          <cell r="E146" t="str">
            <v>PRI 21+</v>
          </cell>
        </row>
        <row r="147">
          <cell r="A147" t="str">
            <v>YBUSESPRI16-20</v>
          </cell>
          <cell r="B147">
            <v>76</v>
          </cell>
          <cell r="C147" t="str">
            <v>Y</v>
          </cell>
          <cell r="D147" t="str">
            <v>BUSES</v>
          </cell>
          <cell r="E147" t="str">
            <v>PRI16-20</v>
          </cell>
        </row>
        <row r="148">
          <cell r="A148" t="str">
            <v>YBUSESPUB 1-20</v>
          </cell>
          <cell r="B148">
            <v>77</v>
          </cell>
          <cell r="C148" t="str">
            <v>Y</v>
          </cell>
          <cell r="D148" t="str">
            <v>BUSES</v>
          </cell>
          <cell r="E148" t="str">
            <v>PUB 1-20</v>
          </cell>
        </row>
        <row r="149">
          <cell r="A149" t="str">
            <v>YBUSESPUB 21+</v>
          </cell>
          <cell r="B149">
            <v>78</v>
          </cell>
          <cell r="C149" t="str">
            <v>Y</v>
          </cell>
          <cell r="D149" t="str">
            <v>BUSES</v>
          </cell>
          <cell r="E149" t="str">
            <v>PUB 21+</v>
          </cell>
        </row>
        <row r="150">
          <cell r="A150" t="str">
            <v>YCORPAUTODEALERS</v>
          </cell>
          <cell r="B150">
            <v>79</v>
          </cell>
          <cell r="C150" t="str">
            <v>Y</v>
          </cell>
          <cell r="D150" t="str">
            <v>CORPAUTO</v>
          </cell>
          <cell r="E150" t="str">
            <v>DEALERS</v>
          </cell>
        </row>
        <row r="151">
          <cell r="A151" t="str">
            <v>YCORPAUTODEALERSADDDRIV</v>
          </cell>
          <cell r="B151">
            <v>80</v>
          </cell>
          <cell r="C151" t="str">
            <v>Y</v>
          </cell>
          <cell r="D151" t="str">
            <v>CORPAUTO</v>
          </cell>
          <cell r="E151" t="str">
            <v>DEALERS</v>
          </cell>
          <cell r="F151" t="str">
            <v>ADDDRIV</v>
          </cell>
        </row>
        <row r="152">
          <cell r="A152" t="str">
            <v>YCORPAUTOOTHERS</v>
          </cell>
          <cell r="B152">
            <v>81</v>
          </cell>
          <cell r="C152" t="str">
            <v>Y</v>
          </cell>
          <cell r="D152" t="str">
            <v>CORPAUTO</v>
          </cell>
          <cell r="E152" t="str">
            <v>OTHERS</v>
          </cell>
        </row>
        <row r="153">
          <cell r="A153" t="str">
            <v>YCORPMCDEALERS</v>
          </cell>
          <cell r="B153">
            <v>82</v>
          </cell>
          <cell r="C153" t="str">
            <v>Y</v>
          </cell>
          <cell r="D153" t="str">
            <v>CORPMC</v>
          </cell>
          <cell r="E153" t="str">
            <v>DEALERS</v>
          </cell>
        </row>
        <row r="154">
          <cell r="A154" t="str">
            <v>YCORPMCDEALERSADDDRIV</v>
          </cell>
          <cell r="B154">
            <v>83</v>
          </cell>
          <cell r="C154" t="str">
            <v>Y</v>
          </cell>
          <cell r="D154" t="str">
            <v>CORPMC</v>
          </cell>
          <cell r="E154" t="str">
            <v>DEALERS</v>
          </cell>
          <cell r="F154" t="str">
            <v>ADDDRIV</v>
          </cell>
        </row>
        <row r="155">
          <cell r="A155" t="str">
            <v>YCORPMCOTHERSGT 500</v>
          </cell>
          <cell r="B155">
            <v>84</v>
          </cell>
          <cell r="C155" t="str">
            <v>Y</v>
          </cell>
          <cell r="D155" t="str">
            <v>CORPMC</v>
          </cell>
          <cell r="E155" t="str">
            <v>OTHERS</v>
          </cell>
          <cell r="F155" t="str">
            <v>GT 500</v>
          </cell>
        </row>
        <row r="156">
          <cell r="A156" t="str">
            <v>YCORPMCOTHERSLE 50</v>
          </cell>
          <cell r="B156">
            <v>85</v>
          </cell>
          <cell r="C156" t="str">
            <v>Y</v>
          </cell>
          <cell r="D156" t="str">
            <v>CORPMC</v>
          </cell>
          <cell r="E156" t="str">
            <v>OTHERS</v>
          </cell>
          <cell r="F156" t="str">
            <v>LE 50</v>
          </cell>
        </row>
        <row r="157">
          <cell r="A157" t="str">
            <v>YCORPMCOTHERS250-500</v>
          </cell>
          <cell r="B157">
            <v>86</v>
          </cell>
          <cell r="C157" t="str">
            <v>Y</v>
          </cell>
          <cell r="D157" t="str">
            <v>CORPMC</v>
          </cell>
          <cell r="E157" t="str">
            <v>OTHERS</v>
          </cell>
          <cell r="F157" t="str">
            <v>250-500</v>
          </cell>
        </row>
        <row r="158">
          <cell r="A158" t="str">
            <v>YCORPMCOTHERS50-250</v>
          </cell>
          <cell r="B158">
            <v>87</v>
          </cell>
          <cell r="C158" t="str">
            <v>Y</v>
          </cell>
          <cell r="D158" t="str">
            <v>CORPMC</v>
          </cell>
          <cell r="E158" t="str">
            <v>OTHERS</v>
          </cell>
          <cell r="F158" t="str">
            <v>50-250</v>
          </cell>
        </row>
        <row r="159">
          <cell r="A159" t="str">
            <v>YCORPMCSIDECARLE 50</v>
          </cell>
          <cell r="B159">
            <v>88</v>
          </cell>
          <cell r="C159" t="str">
            <v>Y</v>
          </cell>
          <cell r="D159" t="str">
            <v>CORPMC</v>
          </cell>
          <cell r="E159" t="str">
            <v>SIDECAR</v>
          </cell>
          <cell r="F159" t="str">
            <v>LE 50</v>
          </cell>
        </row>
        <row r="160">
          <cell r="A160" t="str">
            <v>YCORPMCSIDECAR250-500</v>
          </cell>
          <cell r="B160">
            <v>89</v>
          </cell>
          <cell r="C160" t="str">
            <v>Y</v>
          </cell>
          <cell r="D160" t="str">
            <v>CORPMC</v>
          </cell>
          <cell r="E160" t="str">
            <v>SIDECAR</v>
          </cell>
          <cell r="F160" t="str">
            <v>250-500</v>
          </cell>
        </row>
        <row r="161">
          <cell r="A161" t="str">
            <v>YCORPMCSIDECAR50-250</v>
          </cell>
          <cell r="B161">
            <v>90</v>
          </cell>
          <cell r="C161" t="str">
            <v>Y</v>
          </cell>
          <cell r="D161" t="str">
            <v>CORPMC</v>
          </cell>
          <cell r="E161" t="str">
            <v>SIDECAR</v>
          </cell>
          <cell r="F161" t="str">
            <v>50-250</v>
          </cell>
        </row>
        <row r="162">
          <cell r="A162" t="str">
            <v>YPRIVAUTOANTIQUE</v>
          </cell>
          <cell r="B162">
            <v>91</v>
          </cell>
          <cell r="C162" t="str">
            <v>Y</v>
          </cell>
          <cell r="D162" t="str">
            <v>PRIVAUTO</v>
          </cell>
          <cell r="E162" t="str">
            <v>ANTIQUE</v>
          </cell>
        </row>
        <row r="163">
          <cell r="A163" t="str">
            <v>YPRIVAUTOOTHERS</v>
          </cell>
          <cell r="B163">
            <v>92</v>
          </cell>
          <cell r="C163" t="str">
            <v>Y</v>
          </cell>
          <cell r="D163" t="str">
            <v>PRIVAUTO</v>
          </cell>
          <cell r="E163" t="str">
            <v>OTHERS</v>
          </cell>
        </row>
        <row r="164">
          <cell r="A164" t="str">
            <v>YPRIVMCANTIQUEGT 500</v>
          </cell>
          <cell r="B164">
            <v>93</v>
          </cell>
          <cell r="C164" t="str">
            <v>Y</v>
          </cell>
          <cell r="D164" t="str">
            <v>PRIVMC</v>
          </cell>
          <cell r="E164" t="str">
            <v>ANTIQUE</v>
          </cell>
          <cell r="F164" t="str">
            <v>GT 500</v>
          </cell>
        </row>
        <row r="165">
          <cell r="A165" t="str">
            <v>YPRIVMCANTIQUELE 50</v>
          </cell>
          <cell r="B165">
            <v>94</v>
          </cell>
          <cell r="C165" t="str">
            <v>Y</v>
          </cell>
          <cell r="D165" t="str">
            <v>PRIVMC</v>
          </cell>
          <cell r="E165" t="str">
            <v>ANTIQUE</v>
          </cell>
          <cell r="F165" t="str">
            <v>LE 50</v>
          </cell>
        </row>
        <row r="166">
          <cell r="A166" t="str">
            <v>YPRIVMCANTIQUE250-500</v>
          </cell>
          <cell r="B166">
            <v>95</v>
          </cell>
          <cell r="C166" t="str">
            <v>Y</v>
          </cell>
          <cell r="D166" t="str">
            <v>PRIVMC</v>
          </cell>
          <cell r="E166" t="str">
            <v>ANTIQUE</v>
          </cell>
          <cell r="F166" t="str">
            <v>250-500</v>
          </cell>
        </row>
        <row r="167">
          <cell r="A167" t="str">
            <v>YPRIVMCANTIQUE50-250</v>
          </cell>
          <cell r="B167">
            <v>96</v>
          </cell>
          <cell r="C167" t="str">
            <v>Y</v>
          </cell>
          <cell r="D167" t="str">
            <v>PRIVMC</v>
          </cell>
          <cell r="E167" t="str">
            <v>ANTIQUE</v>
          </cell>
          <cell r="F167" t="str">
            <v>50-250</v>
          </cell>
        </row>
        <row r="168">
          <cell r="A168" t="str">
            <v>YPRIVMCGT1 DRIVGT 500</v>
          </cell>
          <cell r="B168">
            <v>97</v>
          </cell>
          <cell r="C168" t="str">
            <v>Y</v>
          </cell>
          <cell r="D168" t="str">
            <v>PRIVMC</v>
          </cell>
          <cell r="E168" t="str">
            <v>GT1 DRIV</v>
          </cell>
          <cell r="F168" t="str">
            <v>GT 500</v>
          </cell>
        </row>
        <row r="169">
          <cell r="A169" t="str">
            <v>YPRIVMCGT1 DRIVLE 50</v>
          </cell>
          <cell r="B169">
            <v>98</v>
          </cell>
          <cell r="C169" t="str">
            <v>Y</v>
          </cell>
          <cell r="D169" t="str">
            <v>PRIVMC</v>
          </cell>
          <cell r="E169" t="str">
            <v>GT1 DRIV</v>
          </cell>
          <cell r="F169" t="str">
            <v>LE 50</v>
          </cell>
        </row>
        <row r="170">
          <cell r="A170" t="str">
            <v>YPRIVMCGT1 DRIVUNKNOWN</v>
          </cell>
          <cell r="C170" t="str">
            <v>Y</v>
          </cell>
          <cell r="D170" t="str">
            <v>PRIVMC</v>
          </cell>
          <cell r="E170" t="str">
            <v>GT1 DRIV</v>
          </cell>
          <cell r="F170" t="str">
            <v>UNKNOWN</v>
          </cell>
        </row>
        <row r="171">
          <cell r="A171" t="str">
            <v>YPRIVMCGT1 DRIV250-500</v>
          </cell>
          <cell r="B171">
            <v>99</v>
          </cell>
          <cell r="C171" t="str">
            <v>Y</v>
          </cell>
          <cell r="D171" t="str">
            <v>PRIVMC</v>
          </cell>
          <cell r="E171" t="str">
            <v>GT1 DRIV</v>
          </cell>
          <cell r="F171" t="str">
            <v>250-500</v>
          </cell>
        </row>
        <row r="172">
          <cell r="A172" t="str">
            <v>YPRIVMCGT1 DRIV50-250</v>
          </cell>
          <cell r="B172">
            <v>100</v>
          </cell>
          <cell r="C172" t="str">
            <v>Y</v>
          </cell>
          <cell r="D172" t="str">
            <v>PRIVMC</v>
          </cell>
          <cell r="E172" t="str">
            <v>GT1 DRIV</v>
          </cell>
          <cell r="F172" t="str">
            <v>50-250</v>
          </cell>
        </row>
        <row r="173">
          <cell r="A173" t="str">
            <v>YPRIVMCOTHERSGT 500</v>
          </cell>
          <cell r="B173">
            <v>101</v>
          </cell>
          <cell r="C173" t="str">
            <v>Y</v>
          </cell>
          <cell r="D173" t="str">
            <v>PRIVMC</v>
          </cell>
          <cell r="E173" t="str">
            <v>OTHERS</v>
          </cell>
          <cell r="F173" t="str">
            <v>GT 500</v>
          </cell>
        </row>
        <row r="174">
          <cell r="A174" t="str">
            <v>YPRIVMCOTHERSLE 50</v>
          </cell>
          <cell r="B174">
            <v>102</v>
          </cell>
          <cell r="C174" t="str">
            <v>Y</v>
          </cell>
          <cell r="D174" t="str">
            <v>PRIVMC</v>
          </cell>
          <cell r="E174" t="str">
            <v>OTHERS</v>
          </cell>
          <cell r="F174" t="str">
            <v>LE 50</v>
          </cell>
        </row>
        <row r="175">
          <cell r="A175" t="str">
            <v>YPRIVMCOTHERSUNKNOWN</v>
          </cell>
          <cell r="B175">
            <v>103</v>
          </cell>
          <cell r="C175" t="str">
            <v>Y</v>
          </cell>
          <cell r="D175" t="str">
            <v>PRIVMC</v>
          </cell>
          <cell r="E175" t="str">
            <v>OTHERS</v>
          </cell>
          <cell r="F175" t="str">
            <v>UNKNOWN</v>
          </cell>
        </row>
        <row r="176">
          <cell r="A176" t="str">
            <v>YPRIVMCOTHERS250-500</v>
          </cell>
          <cell r="B176">
            <v>104</v>
          </cell>
          <cell r="C176" t="str">
            <v>Y</v>
          </cell>
          <cell r="D176" t="str">
            <v>PRIVMC</v>
          </cell>
          <cell r="E176" t="str">
            <v>OTHERS</v>
          </cell>
          <cell r="F176" t="str">
            <v>250-500</v>
          </cell>
        </row>
        <row r="177">
          <cell r="A177" t="str">
            <v>YPRIVMCOTHERS50-250</v>
          </cell>
          <cell r="B177">
            <v>105</v>
          </cell>
          <cell r="C177" t="str">
            <v>Y</v>
          </cell>
          <cell r="D177" t="str">
            <v>PRIVMC</v>
          </cell>
          <cell r="E177" t="str">
            <v>OTHERS</v>
          </cell>
          <cell r="F177" t="str">
            <v>50-250</v>
          </cell>
        </row>
        <row r="178">
          <cell r="A178" t="str">
            <v>YPRIVMCSIDECARGT 500</v>
          </cell>
          <cell r="B178">
            <v>106</v>
          </cell>
          <cell r="C178" t="str">
            <v>Y</v>
          </cell>
          <cell r="D178" t="str">
            <v>PRIVMC</v>
          </cell>
          <cell r="E178" t="str">
            <v>SIDECAR</v>
          </cell>
          <cell r="F178" t="str">
            <v>GT 500</v>
          </cell>
        </row>
        <row r="179">
          <cell r="A179" t="str">
            <v>YPRIVMCSIDECAR250-500</v>
          </cell>
          <cell r="B179">
            <v>107</v>
          </cell>
          <cell r="C179" t="str">
            <v>Y</v>
          </cell>
          <cell r="D179" t="str">
            <v>PRIVMC</v>
          </cell>
          <cell r="E179" t="str">
            <v>SIDECAR</v>
          </cell>
          <cell r="F179" t="str">
            <v>250-500</v>
          </cell>
        </row>
        <row r="180">
          <cell r="A180" t="str">
            <v>YPRIVMCSIDECAR50-250</v>
          </cell>
          <cell r="B180">
            <v>108</v>
          </cell>
          <cell r="C180" t="str">
            <v>Y</v>
          </cell>
          <cell r="D180" t="str">
            <v>PRIVMC</v>
          </cell>
          <cell r="E180" t="str">
            <v>SIDECAR</v>
          </cell>
          <cell r="F180" t="str">
            <v>50-250</v>
          </cell>
        </row>
        <row r="181">
          <cell r="A181" t="str">
            <v>YPRIVSUVOTHERS&lt;4 TONS</v>
          </cell>
          <cell r="B181">
            <v>109</v>
          </cell>
          <cell r="C181" t="str">
            <v>Y</v>
          </cell>
          <cell r="D181" t="str">
            <v>PRIVSUV</v>
          </cell>
          <cell r="E181" t="str">
            <v>OTHERS</v>
          </cell>
          <cell r="F181" t="str">
            <v>&lt;4 TONS</v>
          </cell>
        </row>
        <row r="182">
          <cell r="A182" t="str">
            <v>YSPECIALAMBULANC</v>
          </cell>
          <cell r="B182">
            <v>110</v>
          </cell>
          <cell r="C182" t="str">
            <v>Y</v>
          </cell>
          <cell r="D182" t="str">
            <v>SPECIAL</v>
          </cell>
          <cell r="E182" t="str">
            <v>AMBULANC</v>
          </cell>
        </row>
        <row r="183">
          <cell r="A183" t="str">
            <v>YSPECIALENGIN 1</v>
          </cell>
          <cell r="B183">
            <v>111</v>
          </cell>
          <cell r="C183" t="str">
            <v>Y</v>
          </cell>
          <cell r="D183" t="str">
            <v>SPECIAL</v>
          </cell>
          <cell r="E183" t="str">
            <v>ENGIN 1</v>
          </cell>
        </row>
        <row r="184">
          <cell r="A184" t="str">
            <v>YSPECIALENGIN 2</v>
          </cell>
          <cell r="B184">
            <v>112</v>
          </cell>
          <cell r="C184" t="str">
            <v>Y</v>
          </cell>
          <cell r="D184" t="str">
            <v>SPECIAL</v>
          </cell>
          <cell r="E184" t="str">
            <v>ENGIN 2</v>
          </cell>
        </row>
        <row r="185">
          <cell r="A185" t="str">
            <v>YSPECIALFARM/FOR</v>
          </cell>
          <cell r="B185">
            <v>113</v>
          </cell>
          <cell r="C185" t="str">
            <v>Y</v>
          </cell>
          <cell r="D185" t="str">
            <v>SPECIAL</v>
          </cell>
          <cell r="E185" t="str">
            <v>FARM/FOR</v>
          </cell>
        </row>
        <row r="186">
          <cell r="A186" t="str">
            <v>YSPECIALFIRE</v>
          </cell>
          <cell r="B186">
            <v>114</v>
          </cell>
          <cell r="C186" t="str">
            <v>Y</v>
          </cell>
          <cell r="D186" t="str">
            <v>SPECIAL</v>
          </cell>
          <cell r="E186" t="str">
            <v>FIRE</v>
          </cell>
        </row>
        <row r="187">
          <cell r="A187" t="str">
            <v>YSPECIALOTHERS</v>
          </cell>
          <cell r="B187">
            <v>115</v>
          </cell>
          <cell r="C187" t="str">
            <v>Y</v>
          </cell>
          <cell r="D187" t="str">
            <v>SPECIAL</v>
          </cell>
          <cell r="E187" t="str">
            <v>OTHERS</v>
          </cell>
        </row>
        <row r="188">
          <cell r="A188" t="str">
            <v>YSPECIALTRAC/ATV</v>
          </cell>
          <cell r="B188">
            <v>116</v>
          </cell>
          <cell r="C188" t="str">
            <v>Y</v>
          </cell>
          <cell r="D188" t="str">
            <v>SPECIAL</v>
          </cell>
          <cell r="E188" t="str">
            <v>TRAC/ATV</v>
          </cell>
        </row>
        <row r="189">
          <cell r="A189" t="str">
            <v>YSPECIALTRAILER</v>
          </cell>
          <cell r="B189">
            <v>117</v>
          </cell>
          <cell r="C189" t="str">
            <v>Y</v>
          </cell>
          <cell r="D189" t="str">
            <v>SPECIAL</v>
          </cell>
          <cell r="E189" t="str">
            <v>TRAILER</v>
          </cell>
        </row>
        <row r="190">
          <cell r="A190" t="str">
            <v>YTAXISONLY1DRI1-6PASS</v>
          </cell>
          <cell r="B190">
            <v>118</v>
          </cell>
          <cell r="C190" t="str">
            <v>Y</v>
          </cell>
          <cell r="D190" t="str">
            <v>TAXIS</v>
          </cell>
          <cell r="E190" t="str">
            <v>ONLY1DRI</v>
          </cell>
          <cell r="F190" t="str">
            <v>1-6PASS</v>
          </cell>
        </row>
        <row r="191">
          <cell r="A191" t="str">
            <v>YTAXISONLY1DRI7+</v>
          </cell>
          <cell r="B191">
            <v>119</v>
          </cell>
          <cell r="C191" t="str">
            <v>Y</v>
          </cell>
          <cell r="D191" t="str">
            <v>TAXIS</v>
          </cell>
          <cell r="E191" t="str">
            <v>ONLY1DRI</v>
          </cell>
          <cell r="F191" t="str">
            <v>7+</v>
          </cell>
        </row>
        <row r="192">
          <cell r="A192" t="str">
            <v>YTAXISOTHERS1-6PASS</v>
          </cell>
          <cell r="B192">
            <v>120</v>
          </cell>
          <cell r="C192" t="str">
            <v>Y</v>
          </cell>
          <cell r="D192" t="str">
            <v>TAXIS</v>
          </cell>
          <cell r="E192" t="str">
            <v>OTHERS</v>
          </cell>
          <cell r="F192" t="str">
            <v>1-6PASS</v>
          </cell>
        </row>
        <row r="193">
          <cell r="A193" t="str">
            <v>YTAXISOTHERS7+</v>
          </cell>
          <cell r="B193">
            <v>121</v>
          </cell>
          <cell r="C193" t="str">
            <v>Y</v>
          </cell>
          <cell r="D193" t="str">
            <v>TAXIS</v>
          </cell>
          <cell r="E193" t="str">
            <v>OTHERS</v>
          </cell>
          <cell r="F193" t="str">
            <v>7+</v>
          </cell>
        </row>
        <row r="194">
          <cell r="A194" t="str">
            <v>YTAXISTOURING1-6PASS</v>
          </cell>
          <cell r="B194">
            <v>122</v>
          </cell>
          <cell r="C194" t="str">
            <v>Y</v>
          </cell>
          <cell r="D194" t="str">
            <v>TAXIS</v>
          </cell>
          <cell r="E194" t="str">
            <v>TOURING</v>
          </cell>
          <cell r="F194" t="str">
            <v>1-6PASS</v>
          </cell>
        </row>
        <row r="195">
          <cell r="A195" t="str">
            <v>YTRUCKSBENDING&gt;4 TONS</v>
          </cell>
          <cell r="B195">
            <v>123</v>
          </cell>
          <cell r="C195" t="str">
            <v>Y</v>
          </cell>
          <cell r="D195" t="str">
            <v>TRUCKS</v>
          </cell>
          <cell r="E195" t="str">
            <v>BENDING</v>
          </cell>
          <cell r="F195" t="str">
            <v>&gt;4 TONS</v>
          </cell>
        </row>
        <row r="196">
          <cell r="A196" t="str">
            <v>YTRUCKSCRANE&gt;4 TONS</v>
          </cell>
          <cell r="B196">
            <v>124</v>
          </cell>
          <cell r="C196" t="str">
            <v>Y</v>
          </cell>
          <cell r="D196" t="str">
            <v>TRUCKS</v>
          </cell>
          <cell r="E196" t="str">
            <v>CRANE</v>
          </cell>
          <cell r="F196" t="str">
            <v>&gt;4 TONS</v>
          </cell>
        </row>
        <row r="197">
          <cell r="A197" t="str">
            <v>YTRUCKSHAZMAT&lt;4 TONS</v>
          </cell>
          <cell r="B197">
            <v>125</v>
          </cell>
          <cell r="C197" t="str">
            <v>Y</v>
          </cell>
          <cell r="D197" t="str">
            <v>TRUCKS</v>
          </cell>
          <cell r="E197" t="str">
            <v>HAZMAT</v>
          </cell>
          <cell r="F197" t="str">
            <v>&lt;4 TONS</v>
          </cell>
        </row>
        <row r="198">
          <cell r="A198" t="str">
            <v>YTRUCKSHAZMAT&gt;4 TONS</v>
          </cell>
          <cell r="B198">
            <v>126</v>
          </cell>
          <cell r="C198" t="str">
            <v>Y</v>
          </cell>
          <cell r="D198" t="str">
            <v>TRUCKS</v>
          </cell>
          <cell r="E198" t="str">
            <v>HAZMAT</v>
          </cell>
          <cell r="F198" t="str">
            <v>&gt;4 TONS</v>
          </cell>
        </row>
        <row r="199">
          <cell r="A199" t="str">
            <v>YTRUCKSOTHERS&lt;4 TONS</v>
          </cell>
          <cell r="B199">
            <v>127</v>
          </cell>
          <cell r="C199" t="str">
            <v>Y</v>
          </cell>
          <cell r="D199" t="str">
            <v>TRUCKS</v>
          </cell>
          <cell r="E199" t="str">
            <v>OTHERS</v>
          </cell>
          <cell r="F199" t="str">
            <v>&lt;4 TONS</v>
          </cell>
        </row>
        <row r="200">
          <cell r="A200" t="str">
            <v>YTRUCKSOTHERS&gt;4 TONS</v>
          </cell>
          <cell r="B200">
            <v>128</v>
          </cell>
          <cell r="C200" t="str">
            <v>Y</v>
          </cell>
          <cell r="D200" t="str">
            <v>TRUCKS</v>
          </cell>
          <cell r="E200" t="str">
            <v>OTHERS</v>
          </cell>
          <cell r="F200" t="str">
            <v>&gt;4 TONS</v>
          </cell>
        </row>
        <row r="201">
          <cell r="A201" t="str">
            <v>YUNKNOWN</v>
          </cell>
          <cell r="B201">
            <v>129</v>
          </cell>
          <cell r="C201" t="str">
            <v>Y</v>
          </cell>
          <cell r="D201" t="str">
            <v>UNKNOWN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0</v>
          </cell>
        </row>
        <row r="205">
          <cell r="A205">
            <v>0</v>
          </cell>
        </row>
        <row r="206">
          <cell r="A206">
            <v>0</v>
          </cell>
        </row>
        <row r="207">
          <cell r="A207">
            <v>0</v>
          </cell>
        </row>
        <row r="208">
          <cell r="A208">
            <v>0</v>
          </cell>
        </row>
        <row r="209">
          <cell r="A209">
            <v>0</v>
          </cell>
        </row>
      </sheetData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k"/>
      <sheetName val="Mack2"/>
      <sheetName val="Inverse Power Curve"/>
      <sheetName val="last diag"/>
      <sheetName val="inc - coeff"/>
      <sheetName val="paid  - coeff"/>
      <sheetName val="Collective Risk Sim"/>
      <sheetName val="lognormal param"/>
      <sheetName val="paid"/>
      <sheetName val="Boot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E3">
            <v>10000</v>
          </cell>
        </row>
      </sheetData>
      <sheetData sheetId="7"/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DF Summary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-4000"/>
      <sheetName val="LDFs by Truck Weigh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4">
          <cell r="A4" t="str">
            <v>10019771978</v>
          </cell>
          <cell r="B4">
            <v>100</v>
          </cell>
          <cell r="C4">
            <v>1977</v>
          </cell>
          <cell r="D4">
            <v>1978</v>
          </cell>
          <cell r="E4">
            <v>0.25</v>
          </cell>
          <cell r="F4">
            <v>1817.19</v>
          </cell>
        </row>
        <row r="5">
          <cell r="A5" t="str">
            <v>10019791980</v>
          </cell>
          <cell r="B5">
            <v>100</v>
          </cell>
          <cell r="C5">
            <v>1979</v>
          </cell>
          <cell r="D5">
            <v>1980</v>
          </cell>
          <cell r="E5">
            <v>13.17</v>
          </cell>
          <cell r="F5">
            <v>23241.53</v>
          </cell>
        </row>
        <row r="6">
          <cell r="A6" t="str">
            <v>10019791981</v>
          </cell>
          <cell r="B6">
            <v>100</v>
          </cell>
          <cell r="C6">
            <v>1979</v>
          </cell>
          <cell r="D6">
            <v>1981</v>
          </cell>
          <cell r="E6">
            <v>1389.59</v>
          </cell>
          <cell r="F6">
            <v>1131113.75</v>
          </cell>
        </row>
        <row r="7">
          <cell r="A7" t="str">
            <v>10019791982</v>
          </cell>
          <cell r="B7">
            <v>100</v>
          </cell>
          <cell r="C7">
            <v>1979</v>
          </cell>
          <cell r="D7">
            <v>1982</v>
          </cell>
          <cell r="E7">
            <v>-605.47</v>
          </cell>
          <cell r="F7">
            <v>-223674.54</v>
          </cell>
        </row>
        <row r="8">
          <cell r="A8" t="str">
            <v>10019791983</v>
          </cell>
          <cell r="B8">
            <v>100</v>
          </cell>
          <cell r="C8">
            <v>1979</v>
          </cell>
          <cell r="D8">
            <v>1983</v>
          </cell>
          <cell r="E8">
            <v>50</v>
          </cell>
          <cell r="F8">
            <v>7519.1</v>
          </cell>
        </row>
        <row r="9">
          <cell r="A9" t="str">
            <v>10019821983</v>
          </cell>
          <cell r="B9">
            <v>100</v>
          </cell>
          <cell r="C9">
            <v>1982</v>
          </cell>
          <cell r="D9">
            <v>1983</v>
          </cell>
          <cell r="E9">
            <v>22.44</v>
          </cell>
          <cell r="F9">
            <v>3374.57</v>
          </cell>
        </row>
        <row r="10">
          <cell r="A10" t="str">
            <v>10019821984</v>
          </cell>
          <cell r="B10">
            <v>100</v>
          </cell>
          <cell r="C10">
            <v>1982</v>
          </cell>
          <cell r="D10">
            <v>1984</v>
          </cell>
          <cell r="E10">
            <v>36.840000000000003</v>
          </cell>
          <cell r="F10">
            <v>1169.23</v>
          </cell>
        </row>
        <row r="11">
          <cell r="A11" t="str">
            <v>10019821985</v>
          </cell>
          <cell r="B11">
            <v>100</v>
          </cell>
          <cell r="C11">
            <v>1982</v>
          </cell>
          <cell r="D11">
            <v>1985</v>
          </cell>
          <cell r="E11">
            <v>8222.74</v>
          </cell>
          <cell r="F11">
            <v>64490.95</v>
          </cell>
        </row>
        <row r="12">
          <cell r="A12" t="str">
            <v>10019821986</v>
          </cell>
          <cell r="B12">
            <v>100</v>
          </cell>
          <cell r="C12">
            <v>1982</v>
          </cell>
          <cell r="D12">
            <v>1986</v>
          </cell>
          <cell r="E12">
            <v>256</v>
          </cell>
          <cell r="F12">
            <v>1355.78</v>
          </cell>
        </row>
        <row r="13">
          <cell r="A13" t="str">
            <v>10019821987</v>
          </cell>
          <cell r="B13">
            <v>100</v>
          </cell>
          <cell r="C13">
            <v>1982</v>
          </cell>
          <cell r="D13">
            <v>1987</v>
          </cell>
          <cell r="E13">
            <v>178</v>
          </cell>
          <cell r="F13">
            <v>786.58</v>
          </cell>
        </row>
        <row r="14">
          <cell r="A14" t="str">
            <v>10019821988</v>
          </cell>
          <cell r="B14">
            <v>100</v>
          </cell>
          <cell r="C14">
            <v>1982</v>
          </cell>
          <cell r="D14">
            <v>1988</v>
          </cell>
          <cell r="E14">
            <v>66127</v>
          </cell>
          <cell r="F14">
            <v>251216.47</v>
          </cell>
        </row>
        <row r="15">
          <cell r="A15" t="str">
            <v>10019821989</v>
          </cell>
          <cell r="B15">
            <v>100</v>
          </cell>
          <cell r="C15">
            <v>1982</v>
          </cell>
          <cell r="D15">
            <v>1989</v>
          </cell>
          <cell r="E15">
            <v>9897</v>
          </cell>
          <cell r="F15">
            <v>31284.42</v>
          </cell>
        </row>
        <row r="16">
          <cell r="A16" t="str">
            <v>10019821990</v>
          </cell>
          <cell r="B16">
            <v>100</v>
          </cell>
          <cell r="C16">
            <v>1982</v>
          </cell>
          <cell r="D16">
            <v>1990</v>
          </cell>
          <cell r="E16">
            <v>13502</v>
          </cell>
          <cell r="F16">
            <v>36428.400000000001</v>
          </cell>
        </row>
        <row r="17">
          <cell r="A17" t="str">
            <v>10019821992</v>
          </cell>
          <cell r="B17">
            <v>100</v>
          </cell>
          <cell r="C17">
            <v>1982</v>
          </cell>
          <cell r="D17">
            <v>1992</v>
          </cell>
          <cell r="E17">
            <v>385</v>
          </cell>
          <cell r="F17">
            <v>779.63</v>
          </cell>
        </row>
        <row r="18">
          <cell r="A18" t="str">
            <v>1001984.</v>
          </cell>
          <cell r="B18">
            <v>100</v>
          </cell>
          <cell r="C18">
            <v>1984</v>
          </cell>
          <cell r="D18" t="str">
            <v>.</v>
          </cell>
          <cell r="E18" t="str">
            <v>.</v>
          </cell>
          <cell r="F18" t="str">
            <v>.</v>
          </cell>
        </row>
        <row r="19">
          <cell r="A19" t="str">
            <v>10019922001</v>
          </cell>
          <cell r="B19">
            <v>100</v>
          </cell>
          <cell r="C19">
            <v>1992</v>
          </cell>
          <cell r="D19">
            <v>2001</v>
          </cell>
          <cell r="E19">
            <v>3920</v>
          </cell>
          <cell r="F19">
            <v>4206.16</v>
          </cell>
        </row>
        <row r="20">
          <cell r="A20" t="str">
            <v>10019922002</v>
          </cell>
          <cell r="B20">
            <v>100</v>
          </cell>
          <cell r="C20">
            <v>1992</v>
          </cell>
          <cell r="D20">
            <v>2002</v>
          </cell>
          <cell r="E20">
            <v>4398</v>
          </cell>
          <cell r="F20">
            <v>4468.37</v>
          </cell>
        </row>
        <row r="21">
          <cell r="A21" t="str">
            <v>10019932000</v>
          </cell>
          <cell r="B21">
            <v>100</v>
          </cell>
          <cell r="C21">
            <v>1993</v>
          </cell>
          <cell r="D21">
            <v>2000</v>
          </cell>
          <cell r="E21">
            <v>2286</v>
          </cell>
          <cell r="F21">
            <v>2480.31</v>
          </cell>
        </row>
        <row r="22">
          <cell r="A22" t="str">
            <v>10019932001</v>
          </cell>
          <cell r="B22">
            <v>100</v>
          </cell>
          <cell r="C22">
            <v>1993</v>
          </cell>
          <cell r="D22">
            <v>2001</v>
          </cell>
          <cell r="E22">
            <v>6607</v>
          </cell>
          <cell r="F22">
            <v>7089.31</v>
          </cell>
        </row>
        <row r="23">
          <cell r="A23" t="str">
            <v>10019932002</v>
          </cell>
          <cell r="B23">
            <v>100</v>
          </cell>
          <cell r="C23">
            <v>1993</v>
          </cell>
          <cell r="D23">
            <v>2002</v>
          </cell>
          <cell r="E23">
            <v>17191</v>
          </cell>
          <cell r="F23">
            <v>17466.060000000001</v>
          </cell>
        </row>
        <row r="24">
          <cell r="A24" t="str">
            <v>10019942001</v>
          </cell>
          <cell r="B24">
            <v>100</v>
          </cell>
          <cell r="C24">
            <v>1994</v>
          </cell>
          <cell r="D24">
            <v>2001</v>
          </cell>
          <cell r="E24">
            <v>7485</v>
          </cell>
          <cell r="F24">
            <v>8031.4</v>
          </cell>
        </row>
        <row r="25">
          <cell r="A25" t="str">
            <v>10019942002</v>
          </cell>
          <cell r="B25">
            <v>100</v>
          </cell>
          <cell r="C25">
            <v>1994</v>
          </cell>
          <cell r="D25">
            <v>2002</v>
          </cell>
          <cell r="E25">
            <v>24398</v>
          </cell>
          <cell r="F25">
            <v>24788.37</v>
          </cell>
        </row>
        <row r="26">
          <cell r="A26" t="str">
            <v>10019951998</v>
          </cell>
          <cell r="B26">
            <v>100</v>
          </cell>
          <cell r="C26">
            <v>1995</v>
          </cell>
          <cell r="D26">
            <v>1998</v>
          </cell>
          <cell r="E26">
            <v>1533</v>
          </cell>
          <cell r="F26">
            <v>1769.08</v>
          </cell>
        </row>
        <row r="27">
          <cell r="A27" t="str">
            <v>10019951999</v>
          </cell>
          <cell r="B27">
            <v>100</v>
          </cell>
          <cell r="C27">
            <v>1995</v>
          </cell>
          <cell r="D27">
            <v>1999</v>
          </cell>
          <cell r="E27">
            <v>591</v>
          </cell>
          <cell r="F27">
            <v>648.33000000000004</v>
          </cell>
        </row>
        <row r="28">
          <cell r="A28" t="str">
            <v>10019952000</v>
          </cell>
          <cell r="B28">
            <v>100</v>
          </cell>
          <cell r="C28">
            <v>1995</v>
          </cell>
          <cell r="D28">
            <v>2000</v>
          </cell>
          <cell r="E28">
            <v>68124</v>
          </cell>
          <cell r="F28">
            <v>73914.539999999994</v>
          </cell>
        </row>
        <row r="29">
          <cell r="A29" t="str">
            <v>10019952002</v>
          </cell>
          <cell r="B29">
            <v>100</v>
          </cell>
          <cell r="C29">
            <v>1995</v>
          </cell>
          <cell r="D29">
            <v>2002</v>
          </cell>
          <cell r="E29">
            <v>869</v>
          </cell>
          <cell r="F29">
            <v>882.9</v>
          </cell>
        </row>
        <row r="30">
          <cell r="A30" t="str">
            <v>1001996.</v>
          </cell>
          <cell r="B30">
            <v>100</v>
          </cell>
          <cell r="C30">
            <v>1996</v>
          </cell>
          <cell r="D30" t="str">
            <v>.</v>
          </cell>
          <cell r="E30" t="str">
            <v>.</v>
          </cell>
          <cell r="F30" t="str">
            <v>.</v>
          </cell>
        </row>
        <row r="31">
          <cell r="A31" t="str">
            <v>10019961998</v>
          </cell>
          <cell r="B31">
            <v>100</v>
          </cell>
          <cell r="C31">
            <v>1996</v>
          </cell>
          <cell r="D31">
            <v>1998</v>
          </cell>
          <cell r="E31">
            <v>4367</v>
          </cell>
          <cell r="F31">
            <v>5039.5200000000004</v>
          </cell>
        </row>
        <row r="32">
          <cell r="A32" t="str">
            <v>10019962000</v>
          </cell>
          <cell r="B32">
            <v>100</v>
          </cell>
          <cell r="C32">
            <v>1996</v>
          </cell>
          <cell r="D32">
            <v>2000</v>
          </cell>
          <cell r="E32">
            <v>5983</v>
          </cell>
          <cell r="F32">
            <v>6491.55</v>
          </cell>
        </row>
        <row r="33">
          <cell r="A33" t="str">
            <v>10019962001</v>
          </cell>
          <cell r="B33">
            <v>100</v>
          </cell>
          <cell r="C33">
            <v>1996</v>
          </cell>
          <cell r="D33">
            <v>2001</v>
          </cell>
          <cell r="E33">
            <v>63811</v>
          </cell>
          <cell r="F33">
            <v>68469.2</v>
          </cell>
        </row>
        <row r="34">
          <cell r="A34" t="str">
            <v>10019962002</v>
          </cell>
          <cell r="B34">
            <v>100</v>
          </cell>
          <cell r="C34">
            <v>1996</v>
          </cell>
          <cell r="D34">
            <v>2002</v>
          </cell>
          <cell r="E34">
            <v>3648</v>
          </cell>
          <cell r="F34">
            <v>3706.37</v>
          </cell>
        </row>
        <row r="35">
          <cell r="A35" t="str">
            <v>1001997.</v>
          </cell>
          <cell r="B35">
            <v>100</v>
          </cell>
          <cell r="C35">
            <v>1997</v>
          </cell>
          <cell r="D35" t="str">
            <v>.</v>
          </cell>
          <cell r="E35" t="str">
            <v>.</v>
          </cell>
          <cell r="F35" t="str">
            <v>.</v>
          </cell>
        </row>
        <row r="36">
          <cell r="A36" t="str">
            <v>10019971997</v>
          </cell>
          <cell r="B36">
            <v>100</v>
          </cell>
          <cell r="C36">
            <v>1997</v>
          </cell>
          <cell r="D36">
            <v>1997</v>
          </cell>
          <cell r="E36">
            <v>2383</v>
          </cell>
          <cell r="F36">
            <v>2900.11</v>
          </cell>
        </row>
        <row r="37">
          <cell r="A37" t="str">
            <v>10019971998</v>
          </cell>
          <cell r="B37">
            <v>100</v>
          </cell>
          <cell r="C37">
            <v>1997</v>
          </cell>
          <cell r="D37">
            <v>1998</v>
          </cell>
          <cell r="E37">
            <v>1780</v>
          </cell>
          <cell r="F37">
            <v>2054.12</v>
          </cell>
        </row>
        <row r="38">
          <cell r="A38" t="str">
            <v>10019971999</v>
          </cell>
          <cell r="B38">
            <v>100</v>
          </cell>
          <cell r="C38">
            <v>1997</v>
          </cell>
          <cell r="D38">
            <v>1999</v>
          </cell>
          <cell r="E38">
            <v>10722</v>
          </cell>
          <cell r="F38">
            <v>11762.03</v>
          </cell>
        </row>
        <row r="39">
          <cell r="A39" t="str">
            <v>10019972000</v>
          </cell>
          <cell r="B39">
            <v>100</v>
          </cell>
          <cell r="C39">
            <v>1997</v>
          </cell>
          <cell r="D39">
            <v>2000</v>
          </cell>
          <cell r="E39">
            <v>25803</v>
          </cell>
          <cell r="F39">
            <v>27996.26</v>
          </cell>
        </row>
        <row r="40">
          <cell r="A40" t="str">
            <v>10019972001</v>
          </cell>
          <cell r="B40">
            <v>100</v>
          </cell>
          <cell r="C40">
            <v>1997</v>
          </cell>
          <cell r="D40">
            <v>2001</v>
          </cell>
          <cell r="E40">
            <v>10384</v>
          </cell>
          <cell r="F40">
            <v>11142.03</v>
          </cell>
        </row>
        <row r="41">
          <cell r="A41" t="str">
            <v>10019972002</v>
          </cell>
          <cell r="B41">
            <v>100</v>
          </cell>
          <cell r="C41">
            <v>1997</v>
          </cell>
          <cell r="D41">
            <v>2002</v>
          </cell>
          <cell r="E41">
            <v>1601</v>
          </cell>
          <cell r="F41">
            <v>1626.62</v>
          </cell>
        </row>
        <row r="42">
          <cell r="A42" t="str">
            <v>1001998.</v>
          </cell>
          <cell r="B42">
            <v>100</v>
          </cell>
          <cell r="C42">
            <v>1998</v>
          </cell>
          <cell r="D42" t="str">
            <v>.</v>
          </cell>
          <cell r="E42" t="str">
            <v>.</v>
          </cell>
          <cell r="F42" t="str">
            <v>.</v>
          </cell>
        </row>
        <row r="43">
          <cell r="A43" t="str">
            <v>10019981998</v>
          </cell>
          <cell r="B43">
            <v>100</v>
          </cell>
          <cell r="C43">
            <v>1998</v>
          </cell>
          <cell r="D43">
            <v>1998</v>
          </cell>
          <cell r="E43">
            <v>273</v>
          </cell>
          <cell r="F43">
            <v>315.04000000000002</v>
          </cell>
        </row>
        <row r="44">
          <cell r="A44" t="str">
            <v>10019981999</v>
          </cell>
          <cell r="B44">
            <v>100</v>
          </cell>
          <cell r="C44">
            <v>1998</v>
          </cell>
          <cell r="D44">
            <v>1999</v>
          </cell>
          <cell r="E44">
            <v>7250</v>
          </cell>
          <cell r="F44">
            <v>7953.25</v>
          </cell>
        </row>
        <row r="45">
          <cell r="A45" t="str">
            <v>10019982000</v>
          </cell>
          <cell r="B45">
            <v>100</v>
          </cell>
          <cell r="C45">
            <v>1998</v>
          </cell>
          <cell r="D45">
            <v>2000</v>
          </cell>
          <cell r="E45">
            <v>24488</v>
          </cell>
          <cell r="F45">
            <v>26569.48</v>
          </cell>
        </row>
        <row r="46">
          <cell r="A46" t="str">
            <v>10019982001</v>
          </cell>
          <cell r="B46">
            <v>100</v>
          </cell>
          <cell r="C46">
            <v>1998</v>
          </cell>
          <cell r="D46">
            <v>2001</v>
          </cell>
          <cell r="E46">
            <v>51669</v>
          </cell>
          <cell r="F46">
            <v>55440.84</v>
          </cell>
        </row>
        <row r="47">
          <cell r="A47" t="str">
            <v>10019982002</v>
          </cell>
          <cell r="B47">
            <v>100</v>
          </cell>
          <cell r="C47">
            <v>1998</v>
          </cell>
          <cell r="D47">
            <v>2002</v>
          </cell>
          <cell r="E47">
            <v>25996</v>
          </cell>
          <cell r="F47">
            <v>26411.94</v>
          </cell>
        </row>
        <row r="48">
          <cell r="A48" t="str">
            <v>1001999.</v>
          </cell>
          <cell r="B48">
            <v>100</v>
          </cell>
          <cell r="C48">
            <v>1999</v>
          </cell>
          <cell r="D48" t="str">
            <v>.</v>
          </cell>
          <cell r="E48" t="str">
            <v>.</v>
          </cell>
          <cell r="F48" t="str">
            <v>.</v>
          </cell>
        </row>
        <row r="49">
          <cell r="A49" t="str">
            <v>10019991999</v>
          </cell>
          <cell r="B49">
            <v>100</v>
          </cell>
          <cell r="C49">
            <v>1999</v>
          </cell>
          <cell r="D49">
            <v>1999</v>
          </cell>
          <cell r="E49">
            <v>601</v>
          </cell>
          <cell r="F49">
            <v>659.3</v>
          </cell>
        </row>
        <row r="50">
          <cell r="A50" t="str">
            <v>10019992000</v>
          </cell>
          <cell r="B50">
            <v>100</v>
          </cell>
          <cell r="C50">
            <v>1999</v>
          </cell>
          <cell r="D50">
            <v>2000</v>
          </cell>
          <cell r="E50">
            <v>296754</v>
          </cell>
          <cell r="F50">
            <v>321978.09000000003</v>
          </cell>
        </row>
        <row r="51">
          <cell r="A51" t="str">
            <v>10019992001</v>
          </cell>
          <cell r="B51">
            <v>100</v>
          </cell>
          <cell r="C51">
            <v>1999</v>
          </cell>
          <cell r="D51">
            <v>2001</v>
          </cell>
          <cell r="E51">
            <v>461666</v>
          </cell>
          <cell r="F51">
            <v>495367.62</v>
          </cell>
        </row>
        <row r="52">
          <cell r="A52" t="str">
            <v>10019992002</v>
          </cell>
          <cell r="B52">
            <v>100</v>
          </cell>
          <cell r="C52">
            <v>1999</v>
          </cell>
          <cell r="D52">
            <v>2002</v>
          </cell>
          <cell r="E52">
            <v>663525</v>
          </cell>
          <cell r="F52">
            <v>674141.4</v>
          </cell>
        </row>
        <row r="53">
          <cell r="A53" t="str">
            <v>1002000.</v>
          </cell>
          <cell r="B53">
            <v>100</v>
          </cell>
          <cell r="C53">
            <v>2000</v>
          </cell>
          <cell r="D53" t="str">
            <v>.</v>
          </cell>
          <cell r="E53" t="str">
            <v>.</v>
          </cell>
          <cell r="F53" t="str">
            <v>.</v>
          </cell>
        </row>
        <row r="54">
          <cell r="A54" t="str">
            <v>10020002000</v>
          </cell>
          <cell r="B54">
            <v>100</v>
          </cell>
          <cell r="C54">
            <v>2000</v>
          </cell>
          <cell r="D54">
            <v>2000</v>
          </cell>
          <cell r="E54">
            <v>235351</v>
          </cell>
          <cell r="F54">
            <v>255355.83</v>
          </cell>
        </row>
        <row r="55">
          <cell r="A55" t="str">
            <v>10020002001</v>
          </cell>
          <cell r="B55">
            <v>100</v>
          </cell>
          <cell r="C55">
            <v>2000</v>
          </cell>
          <cell r="D55">
            <v>2001</v>
          </cell>
          <cell r="E55">
            <v>1069787</v>
          </cell>
          <cell r="F55">
            <v>1147881.45</v>
          </cell>
        </row>
        <row r="56">
          <cell r="A56" t="str">
            <v>10020002002</v>
          </cell>
          <cell r="B56">
            <v>100</v>
          </cell>
          <cell r="C56">
            <v>2000</v>
          </cell>
          <cell r="D56">
            <v>2002</v>
          </cell>
          <cell r="E56">
            <v>1172944</v>
          </cell>
          <cell r="F56">
            <v>1191711.1000000001</v>
          </cell>
        </row>
        <row r="57">
          <cell r="A57" t="str">
            <v>1002001.</v>
          </cell>
          <cell r="B57">
            <v>100</v>
          </cell>
          <cell r="C57">
            <v>2001</v>
          </cell>
          <cell r="D57" t="str">
            <v>.</v>
          </cell>
          <cell r="E57" t="str">
            <v>.</v>
          </cell>
          <cell r="F57" t="str">
            <v>.</v>
          </cell>
        </row>
        <row r="58">
          <cell r="A58" t="str">
            <v>10020012001</v>
          </cell>
          <cell r="B58">
            <v>100</v>
          </cell>
          <cell r="C58">
            <v>2001</v>
          </cell>
          <cell r="D58">
            <v>2001</v>
          </cell>
          <cell r="E58">
            <v>98824</v>
          </cell>
          <cell r="F58">
            <v>106038.15</v>
          </cell>
        </row>
        <row r="59">
          <cell r="A59" t="str">
            <v>10020012002</v>
          </cell>
          <cell r="B59">
            <v>100</v>
          </cell>
          <cell r="C59">
            <v>2001</v>
          </cell>
          <cell r="D59">
            <v>2002</v>
          </cell>
          <cell r="E59">
            <v>544045</v>
          </cell>
          <cell r="F59">
            <v>552749.72</v>
          </cell>
        </row>
        <row r="60">
          <cell r="A60" t="str">
            <v>1002002.</v>
          </cell>
          <cell r="B60">
            <v>100</v>
          </cell>
          <cell r="C60">
            <v>2002</v>
          </cell>
          <cell r="D60" t="str">
            <v>.</v>
          </cell>
          <cell r="E60" t="str">
            <v>.</v>
          </cell>
          <cell r="F60" t="str">
            <v>.</v>
          </cell>
        </row>
        <row r="61">
          <cell r="A61" t="str">
            <v>10020022002</v>
          </cell>
          <cell r="B61">
            <v>100</v>
          </cell>
          <cell r="C61">
            <v>2002</v>
          </cell>
          <cell r="D61">
            <v>2002</v>
          </cell>
          <cell r="E61">
            <v>32015</v>
          </cell>
          <cell r="F61">
            <v>32527.24</v>
          </cell>
        </row>
        <row r="62">
          <cell r="A62" t="str">
            <v>10119831983</v>
          </cell>
          <cell r="B62">
            <v>101</v>
          </cell>
          <cell r="C62">
            <v>1983</v>
          </cell>
          <cell r="D62">
            <v>1983</v>
          </cell>
          <cell r="E62">
            <v>48.06</v>
          </cell>
          <cell r="F62">
            <v>7227.36</v>
          </cell>
        </row>
        <row r="63">
          <cell r="A63" t="str">
            <v>10119831985</v>
          </cell>
          <cell r="B63">
            <v>101</v>
          </cell>
          <cell r="C63">
            <v>1983</v>
          </cell>
          <cell r="D63">
            <v>1985</v>
          </cell>
          <cell r="E63">
            <v>832.09</v>
          </cell>
          <cell r="F63">
            <v>6526.08</v>
          </cell>
        </row>
        <row r="64">
          <cell r="A64" t="str">
            <v>10119921999</v>
          </cell>
          <cell r="B64">
            <v>101</v>
          </cell>
          <cell r="C64">
            <v>1992</v>
          </cell>
          <cell r="D64">
            <v>1999</v>
          </cell>
          <cell r="E64">
            <v>3920</v>
          </cell>
          <cell r="F64">
            <v>4300.24</v>
          </cell>
        </row>
        <row r="65">
          <cell r="A65" t="str">
            <v>10119922001</v>
          </cell>
          <cell r="B65">
            <v>101</v>
          </cell>
          <cell r="C65">
            <v>1992</v>
          </cell>
          <cell r="D65">
            <v>2001</v>
          </cell>
          <cell r="E65">
            <v>12855</v>
          </cell>
          <cell r="F65">
            <v>13793.42</v>
          </cell>
        </row>
        <row r="66">
          <cell r="A66" t="str">
            <v>1011994.</v>
          </cell>
          <cell r="B66">
            <v>101</v>
          </cell>
          <cell r="C66">
            <v>1994</v>
          </cell>
          <cell r="D66" t="str">
            <v>.</v>
          </cell>
          <cell r="E66" t="str">
            <v>.</v>
          </cell>
          <cell r="F66" t="str">
            <v>.</v>
          </cell>
        </row>
        <row r="67">
          <cell r="A67" t="str">
            <v>1011995.</v>
          </cell>
          <cell r="B67">
            <v>101</v>
          </cell>
          <cell r="C67">
            <v>1995</v>
          </cell>
          <cell r="D67" t="str">
            <v>.</v>
          </cell>
          <cell r="E67" t="str">
            <v>.</v>
          </cell>
          <cell r="F67" t="str">
            <v>.</v>
          </cell>
        </row>
        <row r="68">
          <cell r="A68" t="str">
            <v>10119952001</v>
          </cell>
          <cell r="B68">
            <v>101</v>
          </cell>
          <cell r="C68">
            <v>1995</v>
          </cell>
          <cell r="D68">
            <v>2001</v>
          </cell>
          <cell r="E68">
            <v>2911</v>
          </cell>
          <cell r="F68">
            <v>3123.5</v>
          </cell>
        </row>
        <row r="69">
          <cell r="A69" t="str">
            <v>10119952002</v>
          </cell>
          <cell r="B69">
            <v>101</v>
          </cell>
          <cell r="C69">
            <v>1995</v>
          </cell>
          <cell r="D69">
            <v>2002</v>
          </cell>
          <cell r="E69">
            <v>2122</v>
          </cell>
          <cell r="F69">
            <v>2155.9499999999998</v>
          </cell>
        </row>
        <row r="70">
          <cell r="A70" t="str">
            <v>10119961997</v>
          </cell>
          <cell r="B70">
            <v>101</v>
          </cell>
          <cell r="C70">
            <v>1996</v>
          </cell>
          <cell r="D70">
            <v>1997</v>
          </cell>
          <cell r="E70">
            <v>3033</v>
          </cell>
          <cell r="F70">
            <v>3691.16</v>
          </cell>
        </row>
        <row r="71">
          <cell r="A71" t="str">
            <v>10119961999</v>
          </cell>
          <cell r="B71">
            <v>101</v>
          </cell>
          <cell r="C71">
            <v>1996</v>
          </cell>
          <cell r="D71">
            <v>1999</v>
          </cell>
          <cell r="E71">
            <v>9449</v>
          </cell>
          <cell r="F71">
            <v>10365.549999999999</v>
          </cell>
        </row>
        <row r="72">
          <cell r="A72" t="str">
            <v>1011997.</v>
          </cell>
          <cell r="B72">
            <v>101</v>
          </cell>
          <cell r="C72">
            <v>1997</v>
          </cell>
          <cell r="D72" t="str">
            <v>.</v>
          </cell>
          <cell r="E72" t="str">
            <v>.</v>
          </cell>
          <cell r="F72" t="str">
            <v>.</v>
          </cell>
        </row>
        <row r="73">
          <cell r="A73" t="str">
            <v>10119972001</v>
          </cell>
          <cell r="B73">
            <v>101</v>
          </cell>
          <cell r="C73">
            <v>1997</v>
          </cell>
          <cell r="D73">
            <v>2001</v>
          </cell>
          <cell r="E73">
            <v>-3</v>
          </cell>
          <cell r="F73">
            <v>-3.22</v>
          </cell>
        </row>
        <row r="74">
          <cell r="A74" t="str">
            <v>10119982000</v>
          </cell>
          <cell r="B74">
            <v>101</v>
          </cell>
          <cell r="C74">
            <v>1998</v>
          </cell>
          <cell r="D74">
            <v>2000</v>
          </cell>
          <cell r="E74">
            <v>14000</v>
          </cell>
          <cell r="F74">
            <v>15190</v>
          </cell>
        </row>
        <row r="75">
          <cell r="A75" t="str">
            <v>10119992000</v>
          </cell>
          <cell r="B75">
            <v>101</v>
          </cell>
          <cell r="C75">
            <v>1999</v>
          </cell>
          <cell r="D75">
            <v>2000</v>
          </cell>
          <cell r="E75">
            <v>7800</v>
          </cell>
          <cell r="F75">
            <v>8463</v>
          </cell>
        </row>
        <row r="76">
          <cell r="A76" t="str">
            <v>10119992002</v>
          </cell>
          <cell r="B76">
            <v>101</v>
          </cell>
          <cell r="C76">
            <v>1999</v>
          </cell>
          <cell r="D76">
            <v>2002</v>
          </cell>
          <cell r="E76">
            <v>831</v>
          </cell>
          <cell r="F76">
            <v>844.3</v>
          </cell>
        </row>
        <row r="77">
          <cell r="A77" t="str">
            <v>1012000.</v>
          </cell>
          <cell r="B77">
            <v>101</v>
          </cell>
          <cell r="C77">
            <v>2000</v>
          </cell>
          <cell r="D77" t="str">
            <v>.</v>
          </cell>
          <cell r="E77" t="str">
            <v>.</v>
          </cell>
          <cell r="F77" t="str">
            <v>.</v>
          </cell>
        </row>
        <row r="78">
          <cell r="A78" t="str">
            <v>10120002000</v>
          </cell>
          <cell r="B78">
            <v>101</v>
          </cell>
          <cell r="C78">
            <v>2000</v>
          </cell>
          <cell r="D78">
            <v>2000</v>
          </cell>
          <cell r="E78">
            <v>1741</v>
          </cell>
          <cell r="F78">
            <v>1888.99</v>
          </cell>
        </row>
        <row r="79">
          <cell r="A79" t="str">
            <v>10120002001</v>
          </cell>
          <cell r="B79">
            <v>101</v>
          </cell>
          <cell r="C79">
            <v>2000</v>
          </cell>
          <cell r="D79">
            <v>2001</v>
          </cell>
          <cell r="E79">
            <v>24148</v>
          </cell>
          <cell r="F79">
            <v>25910.799999999999</v>
          </cell>
        </row>
        <row r="80">
          <cell r="A80" t="str">
            <v>10120002002</v>
          </cell>
          <cell r="B80">
            <v>101</v>
          </cell>
          <cell r="C80">
            <v>2000</v>
          </cell>
          <cell r="D80">
            <v>2002</v>
          </cell>
          <cell r="E80">
            <v>3947</v>
          </cell>
          <cell r="F80">
            <v>4010.15</v>
          </cell>
        </row>
        <row r="81">
          <cell r="A81" t="str">
            <v>1021977.</v>
          </cell>
          <cell r="B81">
            <v>102</v>
          </cell>
          <cell r="C81">
            <v>1977</v>
          </cell>
          <cell r="D81" t="str">
            <v>.</v>
          </cell>
          <cell r="E81" t="str">
            <v>.</v>
          </cell>
          <cell r="F81" t="str">
            <v>.</v>
          </cell>
        </row>
        <row r="82">
          <cell r="A82" t="str">
            <v>10219771977</v>
          </cell>
          <cell r="B82">
            <v>102</v>
          </cell>
          <cell r="C82">
            <v>1977</v>
          </cell>
          <cell r="D82">
            <v>1977</v>
          </cell>
          <cell r="E82">
            <v>0.51</v>
          </cell>
          <cell r="F82">
            <v>5582.63</v>
          </cell>
        </row>
        <row r="83">
          <cell r="A83" t="str">
            <v>10219771978</v>
          </cell>
          <cell r="B83">
            <v>102</v>
          </cell>
          <cell r="C83">
            <v>1977</v>
          </cell>
          <cell r="D83">
            <v>1978</v>
          </cell>
          <cell r="E83">
            <v>0.21</v>
          </cell>
          <cell r="F83">
            <v>1526.44</v>
          </cell>
        </row>
        <row r="84">
          <cell r="A84" t="str">
            <v>10219771979</v>
          </cell>
          <cell r="B84">
            <v>102</v>
          </cell>
          <cell r="C84">
            <v>1977</v>
          </cell>
          <cell r="D84">
            <v>1979</v>
          </cell>
          <cell r="E84">
            <v>0.08</v>
          </cell>
          <cell r="F84">
            <v>326.14999999999998</v>
          </cell>
        </row>
        <row r="85">
          <cell r="A85" t="str">
            <v>10219771980</v>
          </cell>
          <cell r="B85">
            <v>102</v>
          </cell>
          <cell r="C85">
            <v>1977</v>
          </cell>
          <cell r="D85">
            <v>1980</v>
          </cell>
          <cell r="E85">
            <v>0.15</v>
          </cell>
          <cell r="F85">
            <v>264.70999999999998</v>
          </cell>
        </row>
        <row r="86">
          <cell r="A86" t="str">
            <v>10219771981</v>
          </cell>
          <cell r="B86">
            <v>102</v>
          </cell>
          <cell r="C86">
            <v>1977</v>
          </cell>
          <cell r="D86">
            <v>1981</v>
          </cell>
          <cell r="E86">
            <v>32.5</v>
          </cell>
          <cell r="F86">
            <v>26454.71</v>
          </cell>
        </row>
        <row r="87">
          <cell r="A87" t="str">
            <v>10219771982</v>
          </cell>
          <cell r="B87">
            <v>102</v>
          </cell>
          <cell r="C87">
            <v>1977</v>
          </cell>
          <cell r="D87">
            <v>1982</v>
          </cell>
          <cell r="E87">
            <v>4.99</v>
          </cell>
          <cell r="F87">
            <v>1843.42</v>
          </cell>
        </row>
        <row r="88">
          <cell r="A88" t="str">
            <v>10219781978</v>
          </cell>
          <cell r="B88">
            <v>102</v>
          </cell>
          <cell r="C88">
            <v>1978</v>
          </cell>
          <cell r="D88">
            <v>1978</v>
          </cell>
          <cell r="E88">
            <v>0.05</v>
          </cell>
          <cell r="F88">
            <v>363.44</v>
          </cell>
        </row>
        <row r="89">
          <cell r="A89" t="str">
            <v>10219781979</v>
          </cell>
          <cell r="B89">
            <v>102</v>
          </cell>
          <cell r="C89">
            <v>1978</v>
          </cell>
          <cell r="D89">
            <v>1979</v>
          </cell>
          <cell r="E89">
            <v>0.06</v>
          </cell>
          <cell r="F89">
            <v>244.61</v>
          </cell>
        </row>
        <row r="90">
          <cell r="A90" t="str">
            <v>10219781980</v>
          </cell>
          <cell r="B90">
            <v>102</v>
          </cell>
          <cell r="C90">
            <v>1978</v>
          </cell>
          <cell r="D90">
            <v>1980</v>
          </cell>
          <cell r="E90">
            <v>2.7</v>
          </cell>
          <cell r="F90">
            <v>4764.78</v>
          </cell>
        </row>
        <row r="91">
          <cell r="A91" t="str">
            <v>10219791979</v>
          </cell>
          <cell r="B91">
            <v>102</v>
          </cell>
          <cell r="C91">
            <v>1979</v>
          </cell>
          <cell r="D91">
            <v>1979</v>
          </cell>
          <cell r="E91">
            <v>19.88</v>
          </cell>
          <cell r="F91">
            <v>81047.88</v>
          </cell>
        </row>
        <row r="92">
          <cell r="A92" t="str">
            <v>10219791980</v>
          </cell>
          <cell r="B92">
            <v>102</v>
          </cell>
          <cell r="C92">
            <v>1979</v>
          </cell>
          <cell r="D92">
            <v>1980</v>
          </cell>
          <cell r="E92">
            <v>0.69</v>
          </cell>
          <cell r="F92">
            <v>1217.67</v>
          </cell>
        </row>
        <row r="93">
          <cell r="A93" t="str">
            <v>10219791981</v>
          </cell>
          <cell r="B93">
            <v>102</v>
          </cell>
          <cell r="C93">
            <v>1979</v>
          </cell>
          <cell r="D93">
            <v>1981</v>
          </cell>
          <cell r="E93">
            <v>0.56000000000000005</v>
          </cell>
          <cell r="F93">
            <v>455.83</v>
          </cell>
        </row>
        <row r="94">
          <cell r="A94" t="str">
            <v>10219791983</v>
          </cell>
          <cell r="B94">
            <v>102</v>
          </cell>
          <cell r="C94">
            <v>1979</v>
          </cell>
          <cell r="D94">
            <v>1983</v>
          </cell>
          <cell r="E94">
            <v>0</v>
          </cell>
          <cell r="F94">
            <v>0</v>
          </cell>
        </row>
        <row r="95">
          <cell r="A95" t="str">
            <v>10219791986</v>
          </cell>
          <cell r="B95">
            <v>102</v>
          </cell>
          <cell r="C95">
            <v>1979</v>
          </cell>
          <cell r="D95">
            <v>1986</v>
          </cell>
          <cell r="E95">
            <v>350</v>
          </cell>
          <cell r="F95">
            <v>1853.6</v>
          </cell>
        </row>
        <row r="96">
          <cell r="A96" t="str">
            <v>10219791987</v>
          </cell>
          <cell r="B96">
            <v>102</v>
          </cell>
          <cell r="C96">
            <v>1979</v>
          </cell>
          <cell r="D96">
            <v>1987</v>
          </cell>
          <cell r="E96">
            <v>1724</v>
          </cell>
          <cell r="F96">
            <v>7618.36</v>
          </cell>
        </row>
        <row r="97">
          <cell r="A97" t="str">
            <v>1021980.</v>
          </cell>
          <cell r="B97">
            <v>102</v>
          </cell>
          <cell r="C97">
            <v>1980</v>
          </cell>
          <cell r="D97" t="str">
            <v>.</v>
          </cell>
          <cell r="E97" t="str">
            <v>.</v>
          </cell>
          <cell r="F97" t="str">
            <v>.</v>
          </cell>
        </row>
        <row r="98">
          <cell r="A98" t="str">
            <v>10219801980</v>
          </cell>
          <cell r="B98">
            <v>102</v>
          </cell>
          <cell r="C98">
            <v>1980</v>
          </cell>
          <cell r="D98">
            <v>1980</v>
          </cell>
          <cell r="E98">
            <v>0.47</v>
          </cell>
          <cell r="F98">
            <v>829.42</v>
          </cell>
        </row>
        <row r="99">
          <cell r="A99" t="str">
            <v>10219801981</v>
          </cell>
          <cell r="B99">
            <v>102</v>
          </cell>
          <cell r="C99">
            <v>1980</v>
          </cell>
          <cell r="D99">
            <v>1981</v>
          </cell>
          <cell r="E99">
            <v>37.51</v>
          </cell>
          <cell r="F99">
            <v>30532.799999999999</v>
          </cell>
        </row>
        <row r="100">
          <cell r="A100" t="str">
            <v>10219801982</v>
          </cell>
          <cell r="B100">
            <v>102</v>
          </cell>
          <cell r="C100">
            <v>1980</v>
          </cell>
          <cell r="D100">
            <v>1982</v>
          </cell>
          <cell r="E100">
            <v>5.19</v>
          </cell>
          <cell r="F100">
            <v>1917.31</v>
          </cell>
        </row>
        <row r="101">
          <cell r="A101" t="str">
            <v>10219801983</v>
          </cell>
          <cell r="B101">
            <v>102</v>
          </cell>
          <cell r="C101">
            <v>1980</v>
          </cell>
          <cell r="D101">
            <v>1983</v>
          </cell>
          <cell r="E101">
            <v>4.84</v>
          </cell>
          <cell r="F101">
            <v>727.85</v>
          </cell>
        </row>
        <row r="102">
          <cell r="A102" t="str">
            <v>10219801984</v>
          </cell>
          <cell r="B102">
            <v>102</v>
          </cell>
          <cell r="C102">
            <v>1980</v>
          </cell>
          <cell r="D102">
            <v>1984</v>
          </cell>
          <cell r="E102">
            <v>66.12</v>
          </cell>
          <cell r="F102">
            <v>2098.52</v>
          </cell>
        </row>
        <row r="103">
          <cell r="A103" t="str">
            <v>10219801985</v>
          </cell>
          <cell r="B103">
            <v>102</v>
          </cell>
          <cell r="C103">
            <v>1980</v>
          </cell>
          <cell r="D103">
            <v>1985</v>
          </cell>
          <cell r="E103">
            <v>2827.51</v>
          </cell>
          <cell r="F103">
            <v>22176.16</v>
          </cell>
        </row>
        <row r="104">
          <cell r="A104" t="str">
            <v>10219801986</v>
          </cell>
          <cell r="B104">
            <v>102</v>
          </cell>
          <cell r="C104">
            <v>1980</v>
          </cell>
          <cell r="D104">
            <v>1986</v>
          </cell>
          <cell r="E104">
            <v>431</v>
          </cell>
          <cell r="F104">
            <v>2282.58</v>
          </cell>
        </row>
        <row r="105">
          <cell r="A105" t="str">
            <v>10219801987</v>
          </cell>
          <cell r="B105">
            <v>102</v>
          </cell>
          <cell r="C105">
            <v>1980</v>
          </cell>
          <cell r="D105">
            <v>1987</v>
          </cell>
          <cell r="E105">
            <v>27378</v>
          </cell>
          <cell r="F105">
            <v>120983.38</v>
          </cell>
        </row>
        <row r="106">
          <cell r="A106" t="str">
            <v>1021981.</v>
          </cell>
          <cell r="B106">
            <v>102</v>
          </cell>
          <cell r="C106">
            <v>1981</v>
          </cell>
          <cell r="D106" t="str">
            <v>.</v>
          </cell>
          <cell r="E106" t="str">
            <v>.</v>
          </cell>
          <cell r="F106" t="str">
            <v>.</v>
          </cell>
        </row>
        <row r="107">
          <cell r="A107" t="str">
            <v>10219811982</v>
          </cell>
          <cell r="B107">
            <v>102</v>
          </cell>
          <cell r="C107">
            <v>1981</v>
          </cell>
          <cell r="D107">
            <v>1982</v>
          </cell>
          <cell r="E107">
            <v>15.9</v>
          </cell>
          <cell r="F107">
            <v>5873.83</v>
          </cell>
        </row>
        <row r="108">
          <cell r="A108" t="str">
            <v>10219811983</v>
          </cell>
          <cell r="B108">
            <v>102</v>
          </cell>
          <cell r="C108">
            <v>1981</v>
          </cell>
          <cell r="D108">
            <v>1983</v>
          </cell>
          <cell r="E108">
            <v>1.59</v>
          </cell>
          <cell r="F108">
            <v>239.11</v>
          </cell>
        </row>
        <row r="109">
          <cell r="A109" t="str">
            <v>1021982.</v>
          </cell>
          <cell r="B109">
            <v>102</v>
          </cell>
          <cell r="C109">
            <v>1982</v>
          </cell>
          <cell r="D109" t="str">
            <v>.</v>
          </cell>
          <cell r="E109" t="str">
            <v>.</v>
          </cell>
          <cell r="F109" t="str">
            <v>.</v>
          </cell>
        </row>
        <row r="110">
          <cell r="A110" t="str">
            <v>10219821983</v>
          </cell>
          <cell r="B110">
            <v>102</v>
          </cell>
          <cell r="C110">
            <v>1982</v>
          </cell>
          <cell r="D110">
            <v>1983</v>
          </cell>
          <cell r="E110">
            <v>4.5</v>
          </cell>
          <cell r="F110">
            <v>676.72</v>
          </cell>
        </row>
        <row r="111">
          <cell r="A111" t="str">
            <v>10219821984</v>
          </cell>
          <cell r="B111">
            <v>102</v>
          </cell>
          <cell r="C111">
            <v>1982</v>
          </cell>
          <cell r="D111">
            <v>1984</v>
          </cell>
          <cell r="E111">
            <v>11.02</v>
          </cell>
          <cell r="F111">
            <v>349.75</v>
          </cell>
        </row>
        <row r="112">
          <cell r="A112" t="str">
            <v>10219821985</v>
          </cell>
          <cell r="B112">
            <v>102</v>
          </cell>
          <cell r="C112">
            <v>1982</v>
          </cell>
          <cell r="D112">
            <v>1985</v>
          </cell>
          <cell r="E112">
            <v>210.24</v>
          </cell>
          <cell r="F112">
            <v>1648.91</v>
          </cell>
        </row>
        <row r="113">
          <cell r="A113" t="str">
            <v>10219821991</v>
          </cell>
          <cell r="B113">
            <v>102</v>
          </cell>
          <cell r="C113">
            <v>1982</v>
          </cell>
          <cell r="D113">
            <v>1991</v>
          </cell>
          <cell r="E113">
            <v>5733</v>
          </cell>
          <cell r="F113">
            <v>12996.71</v>
          </cell>
        </row>
        <row r="114">
          <cell r="A114" t="str">
            <v>10219831987</v>
          </cell>
          <cell r="B114">
            <v>102</v>
          </cell>
          <cell r="C114">
            <v>1983</v>
          </cell>
          <cell r="D114">
            <v>1987</v>
          </cell>
          <cell r="E114">
            <v>3000</v>
          </cell>
          <cell r="F114">
            <v>13257</v>
          </cell>
        </row>
        <row r="115">
          <cell r="A115" t="str">
            <v>10219841984</v>
          </cell>
          <cell r="B115">
            <v>102</v>
          </cell>
          <cell r="C115">
            <v>1984</v>
          </cell>
          <cell r="D115">
            <v>1984</v>
          </cell>
          <cell r="E115">
            <v>30.38</v>
          </cell>
          <cell r="F115">
            <v>964.2</v>
          </cell>
        </row>
        <row r="116">
          <cell r="A116" t="str">
            <v>10219841985</v>
          </cell>
          <cell r="B116">
            <v>102</v>
          </cell>
          <cell r="C116">
            <v>1984</v>
          </cell>
          <cell r="D116">
            <v>1985</v>
          </cell>
          <cell r="E116">
            <v>450.54</v>
          </cell>
          <cell r="F116">
            <v>3533.59</v>
          </cell>
        </row>
        <row r="117">
          <cell r="A117" t="str">
            <v>10219841986</v>
          </cell>
          <cell r="B117">
            <v>102</v>
          </cell>
          <cell r="C117">
            <v>1984</v>
          </cell>
          <cell r="D117">
            <v>1986</v>
          </cell>
          <cell r="E117">
            <v>6868</v>
          </cell>
          <cell r="F117">
            <v>36372.93</v>
          </cell>
        </row>
        <row r="118">
          <cell r="A118" t="str">
            <v>10219851986</v>
          </cell>
          <cell r="B118">
            <v>102</v>
          </cell>
          <cell r="C118">
            <v>1985</v>
          </cell>
          <cell r="D118">
            <v>1986</v>
          </cell>
          <cell r="E118">
            <v>432</v>
          </cell>
          <cell r="F118">
            <v>2287.87</v>
          </cell>
        </row>
        <row r="119">
          <cell r="A119" t="str">
            <v>10219851987</v>
          </cell>
          <cell r="B119">
            <v>102</v>
          </cell>
          <cell r="C119">
            <v>1985</v>
          </cell>
          <cell r="D119">
            <v>1987</v>
          </cell>
          <cell r="E119">
            <v>18327</v>
          </cell>
          <cell r="F119">
            <v>80987.009999999995</v>
          </cell>
        </row>
        <row r="120">
          <cell r="A120" t="str">
            <v>10219851988</v>
          </cell>
          <cell r="B120">
            <v>102</v>
          </cell>
          <cell r="C120">
            <v>1985</v>
          </cell>
          <cell r="D120">
            <v>1988</v>
          </cell>
          <cell r="E120">
            <v>896</v>
          </cell>
          <cell r="F120">
            <v>3403.9</v>
          </cell>
        </row>
        <row r="121">
          <cell r="A121" t="str">
            <v>10219851989</v>
          </cell>
          <cell r="B121">
            <v>102</v>
          </cell>
          <cell r="C121">
            <v>1985</v>
          </cell>
          <cell r="D121">
            <v>1989</v>
          </cell>
          <cell r="E121">
            <v>44432</v>
          </cell>
          <cell r="F121">
            <v>140449.54999999999</v>
          </cell>
        </row>
        <row r="122">
          <cell r="A122" t="str">
            <v>10219851990</v>
          </cell>
          <cell r="B122">
            <v>102</v>
          </cell>
          <cell r="C122">
            <v>1985</v>
          </cell>
          <cell r="D122">
            <v>1990</v>
          </cell>
          <cell r="E122">
            <v>400</v>
          </cell>
          <cell r="F122">
            <v>1079.2</v>
          </cell>
        </row>
        <row r="123">
          <cell r="A123" t="str">
            <v>10219851991</v>
          </cell>
          <cell r="B123">
            <v>102</v>
          </cell>
          <cell r="C123">
            <v>1985</v>
          </cell>
          <cell r="D123">
            <v>1991</v>
          </cell>
          <cell r="E123">
            <v>2167</v>
          </cell>
          <cell r="F123">
            <v>4912.59</v>
          </cell>
        </row>
        <row r="124">
          <cell r="A124" t="str">
            <v>10219851992</v>
          </cell>
          <cell r="B124">
            <v>102</v>
          </cell>
          <cell r="C124">
            <v>1985</v>
          </cell>
          <cell r="D124">
            <v>1992</v>
          </cell>
          <cell r="E124">
            <v>2926</v>
          </cell>
          <cell r="F124">
            <v>5925.15</v>
          </cell>
        </row>
        <row r="125">
          <cell r="A125" t="str">
            <v>10219851993</v>
          </cell>
          <cell r="B125">
            <v>102</v>
          </cell>
          <cell r="C125">
            <v>1985</v>
          </cell>
          <cell r="D125">
            <v>1993</v>
          </cell>
          <cell r="E125">
            <v>277846</v>
          </cell>
          <cell r="F125">
            <v>507068.95</v>
          </cell>
        </row>
        <row r="126">
          <cell r="A126" t="str">
            <v>10219871988</v>
          </cell>
          <cell r="B126">
            <v>102</v>
          </cell>
          <cell r="C126">
            <v>1987</v>
          </cell>
          <cell r="D126">
            <v>1988</v>
          </cell>
          <cell r="E126">
            <v>7560</v>
          </cell>
          <cell r="F126">
            <v>28720.44</v>
          </cell>
        </row>
        <row r="127">
          <cell r="A127" t="str">
            <v>10219871989</v>
          </cell>
          <cell r="B127">
            <v>102</v>
          </cell>
          <cell r="C127">
            <v>1987</v>
          </cell>
          <cell r="D127">
            <v>1989</v>
          </cell>
          <cell r="E127">
            <v>30958</v>
          </cell>
          <cell r="F127">
            <v>97858.240000000005</v>
          </cell>
        </row>
        <row r="128">
          <cell r="A128" t="str">
            <v>10219871990</v>
          </cell>
          <cell r="B128">
            <v>102</v>
          </cell>
          <cell r="C128">
            <v>1987</v>
          </cell>
          <cell r="D128">
            <v>1990</v>
          </cell>
          <cell r="E128">
            <v>208</v>
          </cell>
          <cell r="F128">
            <v>561.17999999999995</v>
          </cell>
        </row>
        <row r="129">
          <cell r="A129" t="str">
            <v>10219871993</v>
          </cell>
          <cell r="B129">
            <v>102</v>
          </cell>
          <cell r="C129">
            <v>1987</v>
          </cell>
          <cell r="D129">
            <v>1993</v>
          </cell>
          <cell r="E129">
            <v>220</v>
          </cell>
          <cell r="F129">
            <v>401.5</v>
          </cell>
        </row>
        <row r="130">
          <cell r="A130" t="str">
            <v>1021988.</v>
          </cell>
          <cell r="B130">
            <v>102</v>
          </cell>
          <cell r="C130">
            <v>1988</v>
          </cell>
          <cell r="D130" t="str">
            <v>.</v>
          </cell>
          <cell r="E130" t="str">
            <v>.</v>
          </cell>
          <cell r="F130" t="str">
            <v>.</v>
          </cell>
        </row>
        <row r="131">
          <cell r="A131" t="str">
            <v>10219881989</v>
          </cell>
          <cell r="B131">
            <v>102</v>
          </cell>
          <cell r="C131">
            <v>1988</v>
          </cell>
          <cell r="D131">
            <v>1989</v>
          </cell>
          <cell r="E131">
            <v>3348</v>
          </cell>
          <cell r="F131">
            <v>10583.03</v>
          </cell>
        </row>
        <row r="132">
          <cell r="A132" t="str">
            <v>10219881990</v>
          </cell>
          <cell r="B132">
            <v>102</v>
          </cell>
          <cell r="C132">
            <v>1988</v>
          </cell>
          <cell r="D132">
            <v>1990</v>
          </cell>
          <cell r="E132">
            <v>792</v>
          </cell>
          <cell r="F132">
            <v>2136.8200000000002</v>
          </cell>
        </row>
        <row r="133">
          <cell r="A133" t="str">
            <v>10219881991</v>
          </cell>
          <cell r="B133">
            <v>102</v>
          </cell>
          <cell r="C133">
            <v>1988</v>
          </cell>
          <cell r="D133">
            <v>1991</v>
          </cell>
          <cell r="E133">
            <v>289</v>
          </cell>
          <cell r="F133">
            <v>655.16</v>
          </cell>
        </row>
        <row r="134">
          <cell r="A134" t="str">
            <v>10219891990</v>
          </cell>
          <cell r="B134">
            <v>102</v>
          </cell>
          <cell r="C134">
            <v>1989</v>
          </cell>
          <cell r="D134">
            <v>1990</v>
          </cell>
          <cell r="E134">
            <v>6326</v>
          </cell>
          <cell r="F134">
            <v>17067.55</v>
          </cell>
        </row>
        <row r="135">
          <cell r="A135" t="str">
            <v>10219891991</v>
          </cell>
          <cell r="B135">
            <v>102</v>
          </cell>
          <cell r="C135">
            <v>1989</v>
          </cell>
          <cell r="D135">
            <v>1991</v>
          </cell>
          <cell r="E135">
            <v>12393</v>
          </cell>
          <cell r="F135">
            <v>28094.93</v>
          </cell>
        </row>
        <row r="136">
          <cell r="A136" t="str">
            <v>10219891992</v>
          </cell>
          <cell r="B136">
            <v>102</v>
          </cell>
          <cell r="C136">
            <v>1989</v>
          </cell>
          <cell r="D136">
            <v>1992</v>
          </cell>
          <cell r="E136">
            <v>1612</v>
          </cell>
          <cell r="F136">
            <v>3264.3</v>
          </cell>
        </row>
        <row r="137">
          <cell r="A137" t="str">
            <v>10219901991</v>
          </cell>
          <cell r="B137">
            <v>102</v>
          </cell>
          <cell r="C137">
            <v>1990</v>
          </cell>
          <cell r="D137">
            <v>1991</v>
          </cell>
          <cell r="E137">
            <v>1595</v>
          </cell>
          <cell r="F137">
            <v>3615.87</v>
          </cell>
        </row>
        <row r="138">
          <cell r="A138" t="str">
            <v>10219901992</v>
          </cell>
          <cell r="B138">
            <v>102</v>
          </cell>
          <cell r="C138">
            <v>1990</v>
          </cell>
          <cell r="D138">
            <v>1992</v>
          </cell>
          <cell r="E138">
            <v>1305</v>
          </cell>
          <cell r="F138">
            <v>2642.63</v>
          </cell>
        </row>
        <row r="139">
          <cell r="A139" t="str">
            <v>10219901993</v>
          </cell>
          <cell r="B139">
            <v>102</v>
          </cell>
          <cell r="C139">
            <v>1990</v>
          </cell>
          <cell r="D139">
            <v>1993</v>
          </cell>
          <cell r="E139">
            <v>71078</v>
          </cell>
          <cell r="F139">
            <v>129717.35</v>
          </cell>
        </row>
        <row r="140">
          <cell r="A140" t="str">
            <v>10219931993</v>
          </cell>
          <cell r="B140">
            <v>102</v>
          </cell>
          <cell r="C140">
            <v>1993</v>
          </cell>
          <cell r="D140">
            <v>1993</v>
          </cell>
          <cell r="E140">
            <v>660</v>
          </cell>
          <cell r="F140">
            <v>1204.5</v>
          </cell>
        </row>
        <row r="141">
          <cell r="A141" t="str">
            <v>10219931994</v>
          </cell>
          <cell r="B141">
            <v>102</v>
          </cell>
          <cell r="C141">
            <v>1993</v>
          </cell>
          <cell r="D141">
            <v>1994</v>
          </cell>
          <cell r="E141">
            <v>3509</v>
          </cell>
          <cell r="F141">
            <v>5702.13</v>
          </cell>
        </row>
        <row r="142">
          <cell r="A142" t="str">
            <v>10219951996</v>
          </cell>
          <cell r="B142">
            <v>102</v>
          </cell>
          <cell r="C142">
            <v>1995</v>
          </cell>
          <cell r="D142">
            <v>1996</v>
          </cell>
          <cell r="E142">
            <v>10469</v>
          </cell>
          <cell r="F142">
            <v>13881.89</v>
          </cell>
        </row>
        <row r="143">
          <cell r="A143" t="str">
            <v>10219951997</v>
          </cell>
          <cell r="B143">
            <v>102</v>
          </cell>
          <cell r="C143">
            <v>1995</v>
          </cell>
          <cell r="D143">
            <v>1997</v>
          </cell>
          <cell r="E143">
            <v>270</v>
          </cell>
          <cell r="F143">
            <v>328.59</v>
          </cell>
        </row>
        <row r="144">
          <cell r="A144" t="str">
            <v>10219952000</v>
          </cell>
          <cell r="B144">
            <v>102</v>
          </cell>
          <cell r="C144">
            <v>1995</v>
          </cell>
          <cell r="D144">
            <v>2000</v>
          </cell>
          <cell r="E144">
            <v>532</v>
          </cell>
          <cell r="F144">
            <v>577.22</v>
          </cell>
        </row>
        <row r="145">
          <cell r="A145" t="str">
            <v>10219961999</v>
          </cell>
          <cell r="B145">
            <v>102</v>
          </cell>
          <cell r="C145">
            <v>1996</v>
          </cell>
          <cell r="D145">
            <v>1999</v>
          </cell>
          <cell r="E145">
            <v>4247</v>
          </cell>
          <cell r="F145">
            <v>4658.96</v>
          </cell>
        </row>
        <row r="146">
          <cell r="A146" t="str">
            <v>10219962000</v>
          </cell>
          <cell r="B146">
            <v>102</v>
          </cell>
          <cell r="C146">
            <v>1996</v>
          </cell>
          <cell r="D146">
            <v>2000</v>
          </cell>
          <cell r="E146">
            <v>15714</v>
          </cell>
          <cell r="F146">
            <v>17049.689999999999</v>
          </cell>
        </row>
        <row r="147">
          <cell r="A147" t="str">
            <v>10219962001</v>
          </cell>
          <cell r="B147">
            <v>102</v>
          </cell>
          <cell r="C147">
            <v>1996</v>
          </cell>
          <cell r="D147">
            <v>2001</v>
          </cell>
          <cell r="E147">
            <v>826</v>
          </cell>
          <cell r="F147">
            <v>886.3</v>
          </cell>
        </row>
        <row r="148">
          <cell r="A148" t="str">
            <v>10219962002</v>
          </cell>
          <cell r="B148">
            <v>102</v>
          </cell>
          <cell r="C148">
            <v>1996</v>
          </cell>
          <cell r="D148">
            <v>2002</v>
          </cell>
          <cell r="E148">
            <v>1786</v>
          </cell>
          <cell r="F148">
            <v>1814.58</v>
          </cell>
        </row>
        <row r="149">
          <cell r="A149" t="str">
            <v>1021997.</v>
          </cell>
          <cell r="B149">
            <v>102</v>
          </cell>
          <cell r="C149">
            <v>1997</v>
          </cell>
          <cell r="D149" t="str">
            <v>.</v>
          </cell>
          <cell r="E149" t="str">
            <v>.</v>
          </cell>
          <cell r="F149" t="str">
            <v>.</v>
          </cell>
        </row>
        <row r="150">
          <cell r="A150" t="str">
            <v>10219971997</v>
          </cell>
          <cell r="B150">
            <v>102</v>
          </cell>
          <cell r="C150">
            <v>1997</v>
          </cell>
          <cell r="D150">
            <v>1997</v>
          </cell>
          <cell r="E150">
            <v>1594</v>
          </cell>
          <cell r="F150">
            <v>1939.9</v>
          </cell>
        </row>
        <row r="151">
          <cell r="A151" t="str">
            <v>10219971998</v>
          </cell>
          <cell r="B151">
            <v>102</v>
          </cell>
          <cell r="C151">
            <v>1997</v>
          </cell>
          <cell r="D151">
            <v>1998</v>
          </cell>
          <cell r="E151">
            <v>1501</v>
          </cell>
          <cell r="F151">
            <v>1732.15</v>
          </cell>
        </row>
        <row r="152">
          <cell r="A152" t="str">
            <v>10219981999</v>
          </cell>
          <cell r="B152">
            <v>102</v>
          </cell>
          <cell r="C152">
            <v>1998</v>
          </cell>
          <cell r="D152">
            <v>1999</v>
          </cell>
          <cell r="E152">
            <v>1568</v>
          </cell>
          <cell r="F152">
            <v>1720.1</v>
          </cell>
        </row>
        <row r="153">
          <cell r="A153" t="str">
            <v>10219982000</v>
          </cell>
          <cell r="B153">
            <v>102</v>
          </cell>
          <cell r="C153">
            <v>1998</v>
          </cell>
          <cell r="D153">
            <v>2000</v>
          </cell>
          <cell r="E153">
            <v>11600</v>
          </cell>
          <cell r="F153">
            <v>12586</v>
          </cell>
        </row>
        <row r="154">
          <cell r="A154" t="str">
            <v>10219982001</v>
          </cell>
          <cell r="B154">
            <v>102</v>
          </cell>
          <cell r="C154">
            <v>1998</v>
          </cell>
          <cell r="D154">
            <v>2001</v>
          </cell>
          <cell r="E154">
            <v>36548</v>
          </cell>
          <cell r="F154">
            <v>39216</v>
          </cell>
        </row>
        <row r="155">
          <cell r="A155" t="str">
            <v>10219992000</v>
          </cell>
          <cell r="B155">
            <v>102</v>
          </cell>
          <cell r="C155">
            <v>1999</v>
          </cell>
          <cell r="D155">
            <v>2000</v>
          </cell>
          <cell r="E155">
            <v>3649</v>
          </cell>
          <cell r="F155">
            <v>3959.17</v>
          </cell>
        </row>
        <row r="156">
          <cell r="A156" t="str">
            <v>10219992001</v>
          </cell>
          <cell r="B156">
            <v>102</v>
          </cell>
          <cell r="C156">
            <v>1999</v>
          </cell>
          <cell r="D156">
            <v>2001</v>
          </cell>
          <cell r="E156">
            <v>21716</v>
          </cell>
          <cell r="F156">
            <v>23301.27</v>
          </cell>
        </row>
        <row r="157">
          <cell r="A157" t="str">
            <v>10219992002</v>
          </cell>
          <cell r="B157">
            <v>102</v>
          </cell>
          <cell r="C157">
            <v>1999</v>
          </cell>
          <cell r="D157">
            <v>2002</v>
          </cell>
          <cell r="E157">
            <v>5613</v>
          </cell>
          <cell r="F157">
            <v>5702.81</v>
          </cell>
        </row>
        <row r="158">
          <cell r="A158" t="str">
            <v>10220012001</v>
          </cell>
          <cell r="B158">
            <v>102</v>
          </cell>
          <cell r="C158">
            <v>2001</v>
          </cell>
          <cell r="D158">
            <v>2001</v>
          </cell>
          <cell r="E158">
            <v>1542</v>
          </cell>
          <cell r="F158">
            <v>1654.57</v>
          </cell>
        </row>
        <row r="159">
          <cell r="A159" t="str">
            <v>10220012002</v>
          </cell>
          <cell r="B159">
            <v>102</v>
          </cell>
          <cell r="C159">
            <v>2001</v>
          </cell>
          <cell r="D159">
            <v>2002</v>
          </cell>
          <cell r="E159">
            <v>8276</v>
          </cell>
          <cell r="F159">
            <v>8408.42</v>
          </cell>
        </row>
        <row r="160">
          <cell r="A160" t="str">
            <v>1031977.</v>
          </cell>
          <cell r="B160">
            <v>103</v>
          </cell>
          <cell r="C160">
            <v>1977</v>
          </cell>
          <cell r="D160" t="str">
            <v>.</v>
          </cell>
          <cell r="E160" t="str">
            <v>.</v>
          </cell>
          <cell r="F160" t="str">
            <v>.</v>
          </cell>
        </row>
        <row r="161">
          <cell r="A161" t="str">
            <v>10319771976</v>
          </cell>
          <cell r="B161">
            <v>103</v>
          </cell>
          <cell r="C161">
            <v>1977</v>
          </cell>
          <cell r="D161">
            <v>1976</v>
          </cell>
          <cell r="E161">
            <v>1.05</v>
          </cell>
          <cell r="F161">
            <v>1.05</v>
          </cell>
        </row>
        <row r="162">
          <cell r="A162" t="str">
            <v>10319771977</v>
          </cell>
          <cell r="B162">
            <v>103</v>
          </cell>
          <cell r="C162">
            <v>1977</v>
          </cell>
          <cell r="D162">
            <v>1977</v>
          </cell>
          <cell r="E162">
            <v>53.69</v>
          </cell>
          <cell r="F162">
            <v>587708.14</v>
          </cell>
        </row>
        <row r="163">
          <cell r="A163" t="str">
            <v>10319771978</v>
          </cell>
          <cell r="B163">
            <v>103</v>
          </cell>
          <cell r="C163">
            <v>1977</v>
          </cell>
          <cell r="D163">
            <v>1978</v>
          </cell>
          <cell r="E163">
            <v>255.08</v>
          </cell>
          <cell r="F163">
            <v>1854112.24</v>
          </cell>
        </row>
        <row r="164">
          <cell r="A164" t="str">
            <v>10319771979</v>
          </cell>
          <cell r="B164">
            <v>103</v>
          </cell>
          <cell r="C164">
            <v>1977</v>
          </cell>
          <cell r="D164">
            <v>1979</v>
          </cell>
          <cell r="E164">
            <v>552.54999999999995</v>
          </cell>
          <cell r="F164">
            <v>2252666.23</v>
          </cell>
        </row>
        <row r="165">
          <cell r="A165" t="str">
            <v>10319771980</v>
          </cell>
          <cell r="B165">
            <v>103</v>
          </cell>
          <cell r="C165">
            <v>1977</v>
          </cell>
          <cell r="D165">
            <v>1980</v>
          </cell>
          <cell r="E165">
            <v>1515.91</v>
          </cell>
          <cell r="F165">
            <v>2675176.4</v>
          </cell>
        </row>
        <row r="166">
          <cell r="A166" t="str">
            <v>10319771981</v>
          </cell>
          <cell r="B166">
            <v>103</v>
          </cell>
          <cell r="C166">
            <v>1977</v>
          </cell>
          <cell r="D166">
            <v>1981</v>
          </cell>
          <cell r="E166">
            <v>1057.33</v>
          </cell>
          <cell r="F166">
            <v>860657.1</v>
          </cell>
        </row>
        <row r="167">
          <cell r="A167" t="str">
            <v>10319771982</v>
          </cell>
          <cell r="B167">
            <v>103</v>
          </cell>
          <cell r="C167">
            <v>1977</v>
          </cell>
          <cell r="D167">
            <v>1982</v>
          </cell>
          <cell r="E167">
            <v>1264.05</v>
          </cell>
          <cell r="F167">
            <v>466969.14</v>
          </cell>
        </row>
        <row r="168">
          <cell r="A168" t="str">
            <v>10319771983</v>
          </cell>
          <cell r="B168">
            <v>103</v>
          </cell>
          <cell r="C168">
            <v>1977</v>
          </cell>
          <cell r="D168">
            <v>1983</v>
          </cell>
          <cell r="E168">
            <v>8329.0499999999993</v>
          </cell>
          <cell r="F168">
            <v>1252539.2</v>
          </cell>
        </row>
        <row r="169">
          <cell r="A169" t="str">
            <v>10319771984</v>
          </cell>
          <cell r="B169">
            <v>103</v>
          </cell>
          <cell r="C169">
            <v>1977</v>
          </cell>
          <cell r="D169">
            <v>1984</v>
          </cell>
          <cell r="E169">
            <v>4951.84</v>
          </cell>
          <cell r="F169">
            <v>157161.5</v>
          </cell>
        </row>
        <row r="170">
          <cell r="A170" t="str">
            <v>10319771985</v>
          </cell>
          <cell r="B170">
            <v>103</v>
          </cell>
          <cell r="C170">
            <v>1977</v>
          </cell>
          <cell r="D170">
            <v>1985</v>
          </cell>
          <cell r="E170">
            <v>31071.1</v>
          </cell>
          <cell r="F170">
            <v>243690.64</v>
          </cell>
        </row>
        <row r="171">
          <cell r="A171" t="str">
            <v>10319771986</v>
          </cell>
          <cell r="B171">
            <v>103</v>
          </cell>
          <cell r="C171">
            <v>1977</v>
          </cell>
          <cell r="D171">
            <v>1986</v>
          </cell>
          <cell r="E171">
            <v>9053</v>
          </cell>
          <cell r="F171">
            <v>47944.69</v>
          </cell>
        </row>
        <row r="172">
          <cell r="A172" t="str">
            <v>10319771987</v>
          </cell>
          <cell r="B172">
            <v>103</v>
          </cell>
          <cell r="C172">
            <v>1977</v>
          </cell>
          <cell r="D172">
            <v>1987</v>
          </cell>
          <cell r="E172">
            <v>949</v>
          </cell>
          <cell r="F172">
            <v>4193.63</v>
          </cell>
        </row>
        <row r="173">
          <cell r="A173" t="str">
            <v>10319771988</v>
          </cell>
          <cell r="B173">
            <v>103</v>
          </cell>
          <cell r="C173">
            <v>1977</v>
          </cell>
          <cell r="D173">
            <v>1988</v>
          </cell>
          <cell r="E173">
            <v>48141</v>
          </cell>
          <cell r="F173">
            <v>182887.66</v>
          </cell>
        </row>
        <row r="174">
          <cell r="A174" t="str">
            <v>1031978.</v>
          </cell>
          <cell r="B174">
            <v>103</v>
          </cell>
          <cell r="C174">
            <v>1978</v>
          </cell>
          <cell r="D174" t="str">
            <v>.</v>
          </cell>
          <cell r="E174" t="str">
            <v>.</v>
          </cell>
          <cell r="F174" t="str">
            <v>.</v>
          </cell>
        </row>
        <row r="175">
          <cell r="A175" t="str">
            <v>10319781978</v>
          </cell>
          <cell r="B175">
            <v>103</v>
          </cell>
          <cell r="C175">
            <v>1978</v>
          </cell>
          <cell r="D175">
            <v>1978</v>
          </cell>
          <cell r="E175">
            <v>15.9</v>
          </cell>
          <cell r="F175">
            <v>115573.09</v>
          </cell>
        </row>
        <row r="176">
          <cell r="A176" t="str">
            <v>10319781979</v>
          </cell>
          <cell r="B176">
            <v>103</v>
          </cell>
          <cell r="C176">
            <v>1978</v>
          </cell>
          <cell r="D176">
            <v>1979</v>
          </cell>
          <cell r="E176">
            <v>171.15</v>
          </cell>
          <cell r="F176">
            <v>697753.73</v>
          </cell>
        </row>
        <row r="177">
          <cell r="A177" t="str">
            <v>10319781980</v>
          </cell>
          <cell r="B177">
            <v>103</v>
          </cell>
          <cell r="C177">
            <v>1978</v>
          </cell>
          <cell r="D177">
            <v>1980</v>
          </cell>
          <cell r="E177">
            <v>483.48</v>
          </cell>
          <cell r="F177">
            <v>853213.11</v>
          </cell>
        </row>
        <row r="178">
          <cell r="A178" t="str">
            <v>10319781981</v>
          </cell>
          <cell r="B178">
            <v>103</v>
          </cell>
          <cell r="C178">
            <v>1978</v>
          </cell>
          <cell r="D178">
            <v>1981</v>
          </cell>
          <cell r="E178">
            <v>3005.93</v>
          </cell>
          <cell r="F178">
            <v>2446799.9700000002</v>
          </cell>
        </row>
        <row r="179">
          <cell r="A179" t="str">
            <v>10319781982</v>
          </cell>
          <cell r="B179">
            <v>103</v>
          </cell>
          <cell r="C179">
            <v>1978</v>
          </cell>
          <cell r="D179">
            <v>1982</v>
          </cell>
          <cell r="E179">
            <v>850.96</v>
          </cell>
          <cell r="F179">
            <v>314364.2</v>
          </cell>
        </row>
        <row r="180">
          <cell r="A180" t="str">
            <v>10319781983</v>
          </cell>
          <cell r="B180">
            <v>103</v>
          </cell>
          <cell r="C180">
            <v>1978</v>
          </cell>
          <cell r="D180">
            <v>1983</v>
          </cell>
          <cell r="E180">
            <v>4741.95</v>
          </cell>
          <cell r="F180">
            <v>713103.92</v>
          </cell>
        </row>
        <row r="181">
          <cell r="A181" t="str">
            <v>10319781984</v>
          </cell>
          <cell r="B181">
            <v>103</v>
          </cell>
          <cell r="C181">
            <v>1978</v>
          </cell>
          <cell r="D181">
            <v>1984</v>
          </cell>
          <cell r="E181">
            <v>3422.43</v>
          </cell>
          <cell r="F181">
            <v>108621.08</v>
          </cell>
        </row>
        <row r="182">
          <cell r="A182" t="str">
            <v>10319781985</v>
          </cell>
          <cell r="B182">
            <v>103</v>
          </cell>
          <cell r="C182">
            <v>1978</v>
          </cell>
          <cell r="D182">
            <v>1985</v>
          </cell>
          <cell r="E182">
            <v>7477.53</v>
          </cell>
          <cell r="F182">
            <v>58646.27</v>
          </cell>
        </row>
        <row r="183">
          <cell r="A183" t="str">
            <v>10319781986</v>
          </cell>
          <cell r="B183">
            <v>103</v>
          </cell>
          <cell r="C183">
            <v>1978</v>
          </cell>
          <cell r="D183">
            <v>1986</v>
          </cell>
          <cell r="E183">
            <v>985</v>
          </cell>
          <cell r="F183">
            <v>5216.5600000000004</v>
          </cell>
        </row>
        <row r="184">
          <cell r="A184" t="str">
            <v>10319781987</v>
          </cell>
          <cell r="B184">
            <v>103</v>
          </cell>
          <cell r="C184">
            <v>1978</v>
          </cell>
          <cell r="D184">
            <v>1987</v>
          </cell>
          <cell r="E184">
            <v>4559</v>
          </cell>
          <cell r="F184">
            <v>20146.22</v>
          </cell>
        </row>
        <row r="185">
          <cell r="A185" t="str">
            <v>10319781988</v>
          </cell>
          <cell r="B185">
            <v>103</v>
          </cell>
          <cell r="C185">
            <v>1978</v>
          </cell>
          <cell r="D185">
            <v>1988</v>
          </cell>
          <cell r="E185">
            <v>686</v>
          </cell>
          <cell r="F185">
            <v>2606.11</v>
          </cell>
        </row>
        <row r="186">
          <cell r="A186" t="str">
            <v>10319781989</v>
          </cell>
          <cell r="B186">
            <v>103</v>
          </cell>
          <cell r="C186">
            <v>1978</v>
          </cell>
          <cell r="D186">
            <v>1989</v>
          </cell>
          <cell r="E186">
            <v>16367</v>
          </cell>
          <cell r="F186">
            <v>51736.09</v>
          </cell>
        </row>
        <row r="187">
          <cell r="A187" t="str">
            <v>10319781990</v>
          </cell>
          <cell r="B187">
            <v>103</v>
          </cell>
          <cell r="C187">
            <v>1978</v>
          </cell>
          <cell r="D187">
            <v>1990</v>
          </cell>
          <cell r="E187">
            <v>4407</v>
          </cell>
          <cell r="F187">
            <v>11890.09</v>
          </cell>
        </row>
        <row r="188">
          <cell r="A188" t="str">
            <v>10319781991</v>
          </cell>
          <cell r="B188">
            <v>103</v>
          </cell>
          <cell r="C188">
            <v>1978</v>
          </cell>
          <cell r="D188">
            <v>1991</v>
          </cell>
          <cell r="E188">
            <v>4133</v>
          </cell>
          <cell r="F188">
            <v>9369.51</v>
          </cell>
        </row>
        <row r="189">
          <cell r="A189" t="str">
            <v>1031979.</v>
          </cell>
          <cell r="B189">
            <v>103</v>
          </cell>
          <cell r="C189">
            <v>1979</v>
          </cell>
          <cell r="D189" t="str">
            <v>.</v>
          </cell>
          <cell r="E189" t="str">
            <v>.</v>
          </cell>
          <cell r="F189" t="str">
            <v>.</v>
          </cell>
        </row>
        <row r="190">
          <cell r="A190" t="str">
            <v>10319791979</v>
          </cell>
          <cell r="B190">
            <v>103</v>
          </cell>
          <cell r="C190">
            <v>1979</v>
          </cell>
          <cell r="D190">
            <v>1979</v>
          </cell>
          <cell r="E190">
            <v>35.03</v>
          </cell>
          <cell r="F190">
            <v>142812.23000000001</v>
          </cell>
        </row>
        <row r="191">
          <cell r="A191" t="str">
            <v>10319791980</v>
          </cell>
          <cell r="B191">
            <v>103</v>
          </cell>
          <cell r="C191">
            <v>1979</v>
          </cell>
          <cell r="D191">
            <v>1980</v>
          </cell>
          <cell r="E191">
            <v>573.24</v>
          </cell>
          <cell r="F191">
            <v>1011615.54</v>
          </cell>
        </row>
        <row r="192">
          <cell r="A192" t="str">
            <v>10319791981</v>
          </cell>
          <cell r="B192">
            <v>103</v>
          </cell>
          <cell r="C192">
            <v>1979</v>
          </cell>
          <cell r="D192">
            <v>1981</v>
          </cell>
          <cell r="E192">
            <v>813.42</v>
          </cell>
          <cell r="F192">
            <v>662116.56000000006</v>
          </cell>
        </row>
        <row r="193">
          <cell r="A193" t="str">
            <v>10319791982</v>
          </cell>
          <cell r="B193">
            <v>103</v>
          </cell>
          <cell r="C193">
            <v>1979</v>
          </cell>
          <cell r="D193">
            <v>1982</v>
          </cell>
          <cell r="E193">
            <v>3163.33</v>
          </cell>
          <cell r="F193">
            <v>1168606.8600000001</v>
          </cell>
        </row>
        <row r="194">
          <cell r="A194" t="str">
            <v>10319791983</v>
          </cell>
          <cell r="B194">
            <v>103</v>
          </cell>
          <cell r="C194">
            <v>1979</v>
          </cell>
          <cell r="D194">
            <v>1983</v>
          </cell>
          <cell r="E194">
            <v>632.58000000000004</v>
          </cell>
          <cell r="F194">
            <v>95128.65</v>
          </cell>
        </row>
        <row r="195">
          <cell r="A195" t="str">
            <v>10319791984</v>
          </cell>
          <cell r="B195">
            <v>103</v>
          </cell>
          <cell r="C195">
            <v>1979</v>
          </cell>
          <cell r="D195">
            <v>1984</v>
          </cell>
          <cell r="E195">
            <v>8444.2800000000007</v>
          </cell>
          <cell r="F195">
            <v>268004.56</v>
          </cell>
        </row>
        <row r="196">
          <cell r="A196" t="str">
            <v>10319791985</v>
          </cell>
          <cell r="B196">
            <v>103</v>
          </cell>
          <cell r="C196">
            <v>1979</v>
          </cell>
          <cell r="D196">
            <v>1985</v>
          </cell>
          <cell r="E196">
            <v>73250.23</v>
          </cell>
          <cell r="F196">
            <v>574501.55000000005</v>
          </cell>
        </row>
        <row r="197">
          <cell r="A197" t="str">
            <v>10319791986</v>
          </cell>
          <cell r="B197">
            <v>103</v>
          </cell>
          <cell r="C197">
            <v>1979</v>
          </cell>
          <cell r="D197">
            <v>1986</v>
          </cell>
          <cell r="E197">
            <v>69634</v>
          </cell>
          <cell r="F197">
            <v>368781.66</v>
          </cell>
        </row>
        <row r="198">
          <cell r="A198" t="str">
            <v>10319791987</v>
          </cell>
          <cell r="B198">
            <v>103</v>
          </cell>
          <cell r="C198">
            <v>1979</v>
          </cell>
          <cell r="D198">
            <v>1987</v>
          </cell>
          <cell r="E198">
            <v>8212</v>
          </cell>
          <cell r="F198">
            <v>36288.83</v>
          </cell>
        </row>
        <row r="199">
          <cell r="A199" t="str">
            <v>10319791988</v>
          </cell>
          <cell r="B199">
            <v>103</v>
          </cell>
          <cell r="C199">
            <v>1979</v>
          </cell>
          <cell r="D199">
            <v>1988</v>
          </cell>
          <cell r="E199">
            <v>12385</v>
          </cell>
          <cell r="F199">
            <v>47050.62</v>
          </cell>
        </row>
        <row r="200">
          <cell r="A200" t="str">
            <v>10319791989</v>
          </cell>
          <cell r="B200">
            <v>103</v>
          </cell>
          <cell r="C200">
            <v>1979</v>
          </cell>
          <cell r="D200">
            <v>1989</v>
          </cell>
          <cell r="E200">
            <v>27835</v>
          </cell>
          <cell r="F200">
            <v>87986.43</v>
          </cell>
        </row>
        <row r="201">
          <cell r="A201" t="str">
            <v>10319791990</v>
          </cell>
          <cell r="B201">
            <v>103</v>
          </cell>
          <cell r="C201">
            <v>1979</v>
          </cell>
          <cell r="D201">
            <v>1990</v>
          </cell>
          <cell r="E201">
            <v>35163</v>
          </cell>
          <cell r="F201">
            <v>94869.77</v>
          </cell>
        </row>
        <row r="202">
          <cell r="A202" t="str">
            <v>10319791991</v>
          </cell>
          <cell r="B202">
            <v>103</v>
          </cell>
          <cell r="C202">
            <v>1979</v>
          </cell>
          <cell r="D202">
            <v>1991</v>
          </cell>
          <cell r="E202">
            <v>3439</v>
          </cell>
          <cell r="F202">
            <v>7796.21</v>
          </cell>
        </row>
        <row r="203">
          <cell r="A203" t="str">
            <v>10319791992</v>
          </cell>
          <cell r="B203">
            <v>103</v>
          </cell>
          <cell r="C203">
            <v>1979</v>
          </cell>
          <cell r="D203">
            <v>1992</v>
          </cell>
          <cell r="E203">
            <v>208261</v>
          </cell>
          <cell r="F203">
            <v>421728.52</v>
          </cell>
        </row>
        <row r="204">
          <cell r="A204" t="str">
            <v>10319791993</v>
          </cell>
          <cell r="B204">
            <v>103</v>
          </cell>
          <cell r="C204">
            <v>1979</v>
          </cell>
          <cell r="D204">
            <v>1993</v>
          </cell>
          <cell r="E204">
            <v>220460</v>
          </cell>
          <cell r="F204">
            <v>402339.5</v>
          </cell>
        </row>
        <row r="205">
          <cell r="A205" t="str">
            <v>10319791995</v>
          </cell>
          <cell r="B205">
            <v>103</v>
          </cell>
          <cell r="C205">
            <v>1979</v>
          </cell>
          <cell r="D205">
            <v>1995</v>
          </cell>
          <cell r="E205">
            <v>5100</v>
          </cell>
          <cell r="F205">
            <v>7532.7</v>
          </cell>
        </row>
        <row r="206">
          <cell r="A206" t="str">
            <v>1031980.</v>
          </cell>
          <cell r="B206">
            <v>103</v>
          </cell>
          <cell r="C206">
            <v>1980</v>
          </cell>
          <cell r="D206" t="str">
            <v>.</v>
          </cell>
          <cell r="E206" t="str">
            <v>.</v>
          </cell>
          <cell r="F206" t="str">
            <v>.</v>
          </cell>
        </row>
        <row r="207">
          <cell r="A207" t="str">
            <v>10319801980</v>
          </cell>
          <cell r="B207">
            <v>103</v>
          </cell>
          <cell r="C207">
            <v>1980</v>
          </cell>
          <cell r="D207">
            <v>1980</v>
          </cell>
          <cell r="E207">
            <v>90.4</v>
          </cell>
          <cell r="F207">
            <v>159531.85999999999</v>
          </cell>
        </row>
        <row r="208">
          <cell r="A208" t="str">
            <v>10319801981</v>
          </cell>
          <cell r="B208">
            <v>103</v>
          </cell>
          <cell r="C208">
            <v>1980</v>
          </cell>
          <cell r="D208">
            <v>1981</v>
          </cell>
          <cell r="E208">
            <v>2346.71</v>
          </cell>
          <cell r="F208">
            <v>1910200.82</v>
          </cell>
        </row>
        <row r="209">
          <cell r="A209" t="str">
            <v>10319801982</v>
          </cell>
          <cell r="B209">
            <v>103</v>
          </cell>
          <cell r="C209">
            <v>1980</v>
          </cell>
          <cell r="D209">
            <v>1982</v>
          </cell>
          <cell r="E209">
            <v>2202.35</v>
          </cell>
          <cell r="F209">
            <v>813598.74</v>
          </cell>
        </row>
        <row r="210">
          <cell r="A210" t="str">
            <v>10319801983</v>
          </cell>
          <cell r="B210">
            <v>103</v>
          </cell>
          <cell r="C210">
            <v>1980</v>
          </cell>
          <cell r="D210">
            <v>1983</v>
          </cell>
          <cell r="E210">
            <v>5840.91</v>
          </cell>
          <cell r="F210">
            <v>878367.73</v>
          </cell>
        </row>
        <row r="211">
          <cell r="A211" t="str">
            <v>10319801984</v>
          </cell>
          <cell r="B211">
            <v>103</v>
          </cell>
          <cell r="C211">
            <v>1980</v>
          </cell>
          <cell r="D211">
            <v>1984</v>
          </cell>
          <cell r="E211">
            <v>15556.75</v>
          </cell>
          <cell r="F211">
            <v>493740.13</v>
          </cell>
        </row>
        <row r="212">
          <cell r="A212" t="str">
            <v>10319801985</v>
          </cell>
          <cell r="B212">
            <v>103</v>
          </cell>
          <cell r="C212">
            <v>1980</v>
          </cell>
          <cell r="D212">
            <v>1985</v>
          </cell>
          <cell r="E212">
            <v>76743.39</v>
          </cell>
          <cell r="F212">
            <v>601898.41</v>
          </cell>
        </row>
        <row r="213">
          <cell r="A213" t="str">
            <v>10319801986</v>
          </cell>
          <cell r="B213">
            <v>103</v>
          </cell>
          <cell r="C213">
            <v>1980</v>
          </cell>
          <cell r="D213">
            <v>1986</v>
          </cell>
          <cell r="E213">
            <v>210283</v>
          </cell>
          <cell r="F213">
            <v>1113658.77</v>
          </cell>
        </row>
        <row r="214">
          <cell r="A214" t="str">
            <v>10319801987</v>
          </cell>
          <cell r="B214">
            <v>103</v>
          </cell>
          <cell r="C214">
            <v>1980</v>
          </cell>
          <cell r="D214">
            <v>1987</v>
          </cell>
          <cell r="E214">
            <v>80804</v>
          </cell>
          <cell r="F214">
            <v>357072.88</v>
          </cell>
        </row>
        <row r="215">
          <cell r="A215" t="str">
            <v>10319801988</v>
          </cell>
          <cell r="B215">
            <v>103</v>
          </cell>
          <cell r="C215">
            <v>1980</v>
          </cell>
          <cell r="D215">
            <v>1988</v>
          </cell>
          <cell r="E215">
            <v>127765</v>
          </cell>
          <cell r="F215">
            <v>485379.24</v>
          </cell>
        </row>
        <row r="216">
          <cell r="A216" t="str">
            <v>10319801989</v>
          </cell>
          <cell r="B216">
            <v>103</v>
          </cell>
          <cell r="C216">
            <v>1980</v>
          </cell>
          <cell r="D216">
            <v>1989</v>
          </cell>
          <cell r="E216">
            <v>7147</v>
          </cell>
          <cell r="F216">
            <v>22591.67</v>
          </cell>
        </row>
        <row r="217">
          <cell r="A217" t="str">
            <v>10319801990</v>
          </cell>
          <cell r="B217">
            <v>103</v>
          </cell>
          <cell r="C217">
            <v>1980</v>
          </cell>
          <cell r="D217">
            <v>1990</v>
          </cell>
          <cell r="E217">
            <v>5440</v>
          </cell>
          <cell r="F217">
            <v>14677.12</v>
          </cell>
        </row>
        <row r="218">
          <cell r="A218" t="str">
            <v>10319801991</v>
          </cell>
          <cell r="B218">
            <v>103</v>
          </cell>
          <cell r="C218">
            <v>1980</v>
          </cell>
          <cell r="D218">
            <v>1991</v>
          </cell>
          <cell r="E218">
            <v>2319</v>
          </cell>
          <cell r="F218">
            <v>5257.17</v>
          </cell>
        </row>
        <row r="219">
          <cell r="A219" t="str">
            <v>10319801992</v>
          </cell>
          <cell r="B219">
            <v>103</v>
          </cell>
          <cell r="C219">
            <v>1980</v>
          </cell>
          <cell r="D219">
            <v>1992</v>
          </cell>
          <cell r="E219">
            <v>4378</v>
          </cell>
          <cell r="F219">
            <v>8865.4500000000007</v>
          </cell>
        </row>
        <row r="220">
          <cell r="A220" t="str">
            <v>10319801993</v>
          </cell>
          <cell r="B220">
            <v>103</v>
          </cell>
          <cell r="C220">
            <v>1980</v>
          </cell>
          <cell r="D220">
            <v>1993</v>
          </cell>
          <cell r="E220">
            <v>16428</v>
          </cell>
          <cell r="F220">
            <v>29981.1</v>
          </cell>
        </row>
        <row r="221">
          <cell r="A221" t="str">
            <v>10319801994</v>
          </cell>
          <cell r="B221">
            <v>103</v>
          </cell>
          <cell r="C221">
            <v>1980</v>
          </cell>
          <cell r="D221">
            <v>1994</v>
          </cell>
          <cell r="E221">
            <v>6135</v>
          </cell>
          <cell r="F221">
            <v>9969.3799999999992</v>
          </cell>
        </row>
        <row r="222">
          <cell r="A222" t="str">
            <v>1031981.</v>
          </cell>
          <cell r="B222">
            <v>103</v>
          </cell>
          <cell r="C222">
            <v>1981</v>
          </cell>
          <cell r="D222" t="str">
            <v>.</v>
          </cell>
          <cell r="E222" t="str">
            <v>.</v>
          </cell>
          <cell r="F222" t="str">
            <v>.</v>
          </cell>
        </row>
        <row r="223">
          <cell r="A223" t="str">
            <v>10319811981</v>
          </cell>
          <cell r="B223">
            <v>103</v>
          </cell>
          <cell r="C223">
            <v>1981</v>
          </cell>
          <cell r="D223">
            <v>1981</v>
          </cell>
          <cell r="E223">
            <v>269.23</v>
          </cell>
          <cell r="F223">
            <v>219150.8</v>
          </cell>
        </row>
        <row r="224">
          <cell r="A224" t="str">
            <v>10319811982</v>
          </cell>
          <cell r="B224">
            <v>103</v>
          </cell>
          <cell r="C224">
            <v>1981</v>
          </cell>
          <cell r="D224">
            <v>1982</v>
          </cell>
          <cell r="E224">
            <v>1992.78</v>
          </cell>
          <cell r="F224">
            <v>736178.77</v>
          </cell>
        </row>
        <row r="225">
          <cell r="A225" t="str">
            <v>10319811983</v>
          </cell>
          <cell r="B225">
            <v>103</v>
          </cell>
          <cell r="C225">
            <v>1981</v>
          </cell>
          <cell r="D225">
            <v>1983</v>
          </cell>
          <cell r="E225">
            <v>5973.8</v>
          </cell>
          <cell r="F225">
            <v>898351.99</v>
          </cell>
        </row>
        <row r="226">
          <cell r="A226" t="str">
            <v>10319811984</v>
          </cell>
          <cell r="B226">
            <v>103</v>
          </cell>
          <cell r="C226">
            <v>1981</v>
          </cell>
          <cell r="D226">
            <v>1984</v>
          </cell>
          <cell r="E226">
            <v>27624.31</v>
          </cell>
          <cell r="F226">
            <v>876740.35</v>
          </cell>
        </row>
        <row r="227">
          <cell r="A227" t="str">
            <v>10319811985</v>
          </cell>
          <cell r="B227">
            <v>103</v>
          </cell>
          <cell r="C227">
            <v>1981</v>
          </cell>
          <cell r="D227">
            <v>1985</v>
          </cell>
          <cell r="E227">
            <v>52048.81</v>
          </cell>
          <cell r="F227">
            <v>408218.82</v>
          </cell>
        </row>
        <row r="228">
          <cell r="A228" t="str">
            <v>10319811986</v>
          </cell>
          <cell r="B228">
            <v>103</v>
          </cell>
          <cell r="C228">
            <v>1981</v>
          </cell>
          <cell r="D228">
            <v>1986</v>
          </cell>
          <cell r="E228">
            <v>45012</v>
          </cell>
          <cell r="F228">
            <v>238383.55</v>
          </cell>
        </row>
        <row r="229">
          <cell r="A229" t="str">
            <v>10319811987</v>
          </cell>
          <cell r="B229">
            <v>103</v>
          </cell>
          <cell r="C229">
            <v>1981</v>
          </cell>
          <cell r="D229">
            <v>1987</v>
          </cell>
          <cell r="E229">
            <v>243663</v>
          </cell>
          <cell r="F229">
            <v>1076746.8</v>
          </cell>
        </row>
        <row r="230">
          <cell r="A230" t="str">
            <v>10319811988</v>
          </cell>
          <cell r="B230">
            <v>103</v>
          </cell>
          <cell r="C230">
            <v>1981</v>
          </cell>
          <cell r="D230">
            <v>1988</v>
          </cell>
          <cell r="E230">
            <v>27565</v>
          </cell>
          <cell r="F230">
            <v>104719.43</v>
          </cell>
        </row>
        <row r="231">
          <cell r="A231" t="str">
            <v>10319811989</v>
          </cell>
          <cell r="B231">
            <v>103</v>
          </cell>
          <cell r="C231">
            <v>1981</v>
          </cell>
          <cell r="D231">
            <v>1989</v>
          </cell>
          <cell r="E231">
            <v>165187</v>
          </cell>
          <cell r="F231">
            <v>522156.11</v>
          </cell>
        </row>
        <row r="232">
          <cell r="A232" t="str">
            <v>10319811990</v>
          </cell>
          <cell r="B232">
            <v>103</v>
          </cell>
          <cell r="C232">
            <v>1981</v>
          </cell>
          <cell r="D232">
            <v>1990</v>
          </cell>
          <cell r="E232">
            <v>110440</v>
          </cell>
          <cell r="F232">
            <v>297967.12</v>
          </cell>
        </row>
        <row r="233">
          <cell r="A233" t="str">
            <v>10319811992</v>
          </cell>
          <cell r="B233">
            <v>103</v>
          </cell>
          <cell r="C233">
            <v>1981</v>
          </cell>
          <cell r="D233">
            <v>1992</v>
          </cell>
          <cell r="E233">
            <v>41340</v>
          </cell>
          <cell r="F233">
            <v>83713.5</v>
          </cell>
        </row>
        <row r="234">
          <cell r="A234" t="str">
            <v>10319811993</v>
          </cell>
          <cell r="B234">
            <v>103</v>
          </cell>
          <cell r="C234">
            <v>1981</v>
          </cell>
          <cell r="D234">
            <v>1993</v>
          </cell>
          <cell r="E234">
            <v>5954</v>
          </cell>
          <cell r="F234">
            <v>10866.05</v>
          </cell>
        </row>
        <row r="235">
          <cell r="A235" t="str">
            <v>10319811994</v>
          </cell>
          <cell r="B235">
            <v>103</v>
          </cell>
          <cell r="C235">
            <v>1981</v>
          </cell>
          <cell r="D235">
            <v>1994</v>
          </cell>
          <cell r="E235">
            <v>3451</v>
          </cell>
          <cell r="F235">
            <v>5607.88</v>
          </cell>
        </row>
        <row r="236">
          <cell r="A236" t="str">
            <v>10319811995</v>
          </cell>
          <cell r="B236">
            <v>103</v>
          </cell>
          <cell r="C236">
            <v>1981</v>
          </cell>
          <cell r="D236">
            <v>1995</v>
          </cell>
          <cell r="E236">
            <v>978</v>
          </cell>
          <cell r="F236">
            <v>1444.51</v>
          </cell>
        </row>
        <row r="237">
          <cell r="A237" t="str">
            <v>10319811996</v>
          </cell>
          <cell r="B237">
            <v>103</v>
          </cell>
          <cell r="C237">
            <v>1981</v>
          </cell>
          <cell r="D237">
            <v>1996</v>
          </cell>
          <cell r="E237">
            <v>7254</v>
          </cell>
          <cell r="F237">
            <v>9618.7999999999993</v>
          </cell>
        </row>
        <row r="238">
          <cell r="A238" t="str">
            <v>10319811997</v>
          </cell>
          <cell r="B238">
            <v>103</v>
          </cell>
          <cell r="C238">
            <v>1981</v>
          </cell>
          <cell r="D238">
            <v>1997</v>
          </cell>
          <cell r="E238">
            <v>525503</v>
          </cell>
          <cell r="F238">
            <v>639537.15</v>
          </cell>
        </row>
        <row r="239">
          <cell r="A239" t="str">
            <v>10319811998</v>
          </cell>
          <cell r="B239">
            <v>103</v>
          </cell>
          <cell r="C239">
            <v>1981</v>
          </cell>
          <cell r="D239">
            <v>1998</v>
          </cell>
          <cell r="E239">
            <v>9061</v>
          </cell>
          <cell r="F239">
            <v>10456.39</v>
          </cell>
        </row>
        <row r="240">
          <cell r="A240" t="str">
            <v>10319812000</v>
          </cell>
          <cell r="B240">
            <v>103</v>
          </cell>
          <cell r="C240">
            <v>1981</v>
          </cell>
          <cell r="D240">
            <v>2000</v>
          </cell>
          <cell r="E240">
            <v>46941</v>
          </cell>
          <cell r="F240">
            <v>50930.99</v>
          </cell>
        </row>
        <row r="241">
          <cell r="A241" t="str">
            <v>1031982.</v>
          </cell>
          <cell r="B241">
            <v>103</v>
          </cell>
          <cell r="C241">
            <v>1982</v>
          </cell>
          <cell r="D241" t="str">
            <v>.</v>
          </cell>
          <cell r="E241" t="str">
            <v>.</v>
          </cell>
          <cell r="F241" t="str">
            <v>.</v>
          </cell>
        </row>
        <row r="242">
          <cell r="A242" t="str">
            <v>10319821982</v>
          </cell>
          <cell r="B242">
            <v>103</v>
          </cell>
          <cell r="C242">
            <v>1982</v>
          </cell>
          <cell r="D242">
            <v>1982</v>
          </cell>
          <cell r="E242">
            <v>736.09</v>
          </cell>
          <cell r="F242">
            <v>271928.58</v>
          </cell>
        </row>
        <row r="243">
          <cell r="A243" t="str">
            <v>10319821983</v>
          </cell>
          <cell r="B243">
            <v>103</v>
          </cell>
          <cell r="C243">
            <v>1982</v>
          </cell>
          <cell r="D243">
            <v>1983</v>
          </cell>
          <cell r="E243">
            <v>3210.02</v>
          </cell>
          <cell r="F243">
            <v>482729.23</v>
          </cell>
        </row>
        <row r="244">
          <cell r="A244" t="str">
            <v>10319821984</v>
          </cell>
          <cell r="B244">
            <v>103</v>
          </cell>
          <cell r="C244">
            <v>1982</v>
          </cell>
          <cell r="D244">
            <v>1984</v>
          </cell>
          <cell r="E244">
            <v>14454.97</v>
          </cell>
          <cell r="F244">
            <v>458771.84</v>
          </cell>
        </row>
        <row r="245">
          <cell r="A245" t="str">
            <v>10319821985</v>
          </cell>
          <cell r="B245">
            <v>103</v>
          </cell>
          <cell r="C245">
            <v>1982</v>
          </cell>
          <cell r="D245">
            <v>1985</v>
          </cell>
          <cell r="E245">
            <v>111191.83</v>
          </cell>
          <cell r="F245">
            <v>872077.52</v>
          </cell>
        </row>
        <row r="246">
          <cell r="A246" t="str">
            <v>10319821986</v>
          </cell>
          <cell r="B246">
            <v>103</v>
          </cell>
          <cell r="C246">
            <v>1982</v>
          </cell>
          <cell r="D246">
            <v>1986</v>
          </cell>
          <cell r="E246">
            <v>61144</v>
          </cell>
          <cell r="F246">
            <v>323818.62</v>
          </cell>
        </row>
        <row r="247">
          <cell r="A247" t="str">
            <v>10319821987</v>
          </cell>
          <cell r="B247">
            <v>103</v>
          </cell>
          <cell r="C247">
            <v>1982</v>
          </cell>
          <cell r="D247">
            <v>1987</v>
          </cell>
          <cell r="E247">
            <v>153935</v>
          </cell>
          <cell r="F247">
            <v>680238.76</v>
          </cell>
        </row>
        <row r="248">
          <cell r="A248" t="str">
            <v>10319821988</v>
          </cell>
          <cell r="B248">
            <v>103</v>
          </cell>
          <cell r="C248">
            <v>1982</v>
          </cell>
          <cell r="D248">
            <v>1988</v>
          </cell>
          <cell r="E248">
            <v>125620</v>
          </cell>
          <cell r="F248">
            <v>477230.38</v>
          </cell>
        </row>
        <row r="249">
          <cell r="A249" t="str">
            <v>10319821989</v>
          </cell>
          <cell r="B249">
            <v>103</v>
          </cell>
          <cell r="C249">
            <v>1982</v>
          </cell>
          <cell r="D249">
            <v>1989</v>
          </cell>
          <cell r="E249">
            <v>100223</v>
          </cell>
          <cell r="F249">
            <v>316804.90000000002</v>
          </cell>
        </row>
        <row r="250">
          <cell r="A250" t="str">
            <v>10319821990</v>
          </cell>
          <cell r="B250">
            <v>103</v>
          </cell>
          <cell r="C250">
            <v>1982</v>
          </cell>
          <cell r="D250">
            <v>1990</v>
          </cell>
          <cell r="E250">
            <v>139411</v>
          </cell>
          <cell r="F250">
            <v>376130.88</v>
          </cell>
        </row>
        <row r="251">
          <cell r="A251" t="str">
            <v>10319821991</v>
          </cell>
          <cell r="B251">
            <v>103</v>
          </cell>
          <cell r="C251">
            <v>1982</v>
          </cell>
          <cell r="D251">
            <v>1991</v>
          </cell>
          <cell r="E251">
            <v>15890</v>
          </cell>
          <cell r="F251">
            <v>36022.629999999997</v>
          </cell>
        </row>
        <row r="252">
          <cell r="A252" t="str">
            <v>10319821992</v>
          </cell>
          <cell r="B252">
            <v>103</v>
          </cell>
          <cell r="C252">
            <v>1982</v>
          </cell>
          <cell r="D252">
            <v>1992</v>
          </cell>
          <cell r="E252">
            <v>4340</v>
          </cell>
          <cell r="F252">
            <v>8788.5</v>
          </cell>
        </row>
        <row r="253">
          <cell r="A253" t="str">
            <v>10319821993</v>
          </cell>
          <cell r="B253">
            <v>103</v>
          </cell>
          <cell r="C253">
            <v>1982</v>
          </cell>
          <cell r="D253">
            <v>1993</v>
          </cell>
          <cell r="E253">
            <v>3561</v>
          </cell>
          <cell r="F253">
            <v>6498.82</v>
          </cell>
        </row>
        <row r="254">
          <cell r="A254" t="str">
            <v>10319821995</v>
          </cell>
          <cell r="B254">
            <v>103</v>
          </cell>
          <cell r="C254">
            <v>1982</v>
          </cell>
          <cell r="D254">
            <v>1995</v>
          </cell>
          <cell r="E254">
            <v>14189</v>
          </cell>
          <cell r="F254">
            <v>20957.150000000001</v>
          </cell>
        </row>
        <row r="255">
          <cell r="A255" t="str">
            <v>10319821996</v>
          </cell>
          <cell r="B255">
            <v>103</v>
          </cell>
          <cell r="C255">
            <v>1982</v>
          </cell>
          <cell r="D255">
            <v>1996</v>
          </cell>
          <cell r="E255">
            <v>33469</v>
          </cell>
          <cell r="F255">
            <v>44379.89</v>
          </cell>
        </row>
        <row r="256">
          <cell r="A256" t="str">
            <v>10319821997</v>
          </cell>
          <cell r="B256">
            <v>103</v>
          </cell>
          <cell r="C256">
            <v>1982</v>
          </cell>
          <cell r="D256">
            <v>1997</v>
          </cell>
          <cell r="E256">
            <v>210684</v>
          </cell>
          <cell r="F256">
            <v>256402.43</v>
          </cell>
        </row>
        <row r="257">
          <cell r="A257" t="str">
            <v>1031983.</v>
          </cell>
          <cell r="B257">
            <v>103</v>
          </cell>
          <cell r="C257">
            <v>1983</v>
          </cell>
          <cell r="D257" t="str">
            <v>.</v>
          </cell>
          <cell r="E257" t="str">
            <v>.</v>
          </cell>
          <cell r="F257" t="str">
            <v>.</v>
          </cell>
        </row>
        <row r="258">
          <cell r="A258" t="str">
            <v>10319831983</v>
          </cell>
          <cell r="B258">
            <v>103</v>
          </cell>
          <cell r="C258">
            <v>1983</v>
          </cell>
          <cell r="D258">
            <v>1983</v>
          </cell>
          <cell r="E258">
            <v>1412.79</v>
          </cell>
          <cell r="F258">
            <v>212458.19</v>
          </cell>
        </row>
        <row r="259">
          <cell r="A259" t="str">
            <v>10319831984</v>
          </cell>
          <cell r="B259">
            <v>103</v>
          </cell>
          <cell r="C259">
            <v>1983</v>
          </cell>
          <cell r="D259">
            <v>1984</v>
          </cell>
          <cell r="E259">
            <v>26711.27</v>
          </cell>
          <cell r="F259">
            <v>847762.29</v>
          </cell>
        </row>
        <row r="260">
          <cell r="A260" t="str">
            <v>10319831985</v>
          </cell>
          <cell r="B260">
            <v>103</v>
          </cell>
          <cell r="C260">
            <v>1983</v>
          </cell>
          <cell r="D260">
            <v>1985</v>
          </cell>
          <cell r="E260">
            <v>276946.73</v>
          </cell>
          <cell r="F260">
            <v>2172093.2000000002</v>
          </cell>
        </row>
        <row r="261">
          <cell r="A261" t="str">
            <v>10319831986</v>
          </cell>
          <cell r="B261">
            <v>103</v>
          </cell>
          <cell r="C261">
            <v>1983</v>
          </cell>
          <cell r="D261">
            <v>1986</v>
          </cell>
          <cell r="E261">
            <v>260892</v>
          </cell>
          <cell r="F261">
            <v>1381684.03</v>
          </cell>
        </row>
        <row r="262">
          <cell r="A262" t="str">
            <v>10319831987</v>
          </cell>
          <cell r="B262">
            <v>103</v>
          </cell>
          <cell r="C262">
            <v>1983</v>
          </cell>
          <cell r="D262">
            <v>1987</v>
          </cell>
          <cell r="E262">
            <v>94040</v>
          </cell>
          <cell r="F262">
            <v>415562.76</v>
          </cell>
        </row>
        <row r="263">
          <cell r="A263" t="str">
            <v>10319831988</v>
          </cell>
          <cell r="B263">
            <v>103</v>
          </cell>
          <cell r="C263">
            <v>1983</v>
          </cell>
          <cell r="D263">
            <v>1988</v>
          </cell>
          <cell r="E263">
            <v>26149</v>
          </cell>
          <cell r="F263">
            <v>99340.05</v>
          </cell>
        </row>
        <row r="264">
          <cell r="A264" t="str">
            <v>10319831989</v>
          </cell>
          <cell r="B264">
            <v>103</v>
          </cell>
          <cell r="C264">
            <v>1983</v>
          </cell>
          <cell r="D264">
            <v>1989</v>
          </cell>
          <cell r="E264">
            <v>45041</v>
          </cell>
          <cell r="F264">
            <v>142374.6</v>
          </cell>
        </row>
        <row r="265">
          <cell r="A265" t="str">
            <v>10319831990</v>
          </cell>
          <cell r="B265">
            <v>103</v>
          </cell>
          <cell r="C265">
            <v>1983</v>
          </cell>
          <cell r="D265">
            <v>1990</v>
          </cell>
          <cell r="E265">
            <v>690092</v>
          </cell>
          <cell r="F265">
            <v>1861868.22</v>
          </cell>
        </row>
        <row r="266">
          <cell r="A266" t="str">
            <v>10319831991</v>
          </cell>
          <cell r="B266">
            <v>103</v>
          </cell>
          <cell r="C266">
            <v>1983</v>
          </cell>
          <cell r="D266">
            <v>1991</v>
          </cell>
          <cell r="E266">
            <v>72287</v>
          </cell>
          <cell r="F266">
            <v>163874.63</v>
          </cell>
        </row>
        <row r="267">
          <cell r="A267" t="str">
            <v>10319831994</v>
          </cell>
          <cell r="B267">
            <v>103</v>
          </cell>
          <cell r="C267">
            <v>1983</v>
          </cell>
          <cell r="D267">
            <v>1994</v>
          </cell>
          <cell r="E267">
            <v>3510</v>
          </cell>
          <cell r="F267">
            <v>5703.75</v>
          </cell>
        </row>
        <row r="268">
          <cell r="A268" t="str">
            <v>10319831997</v>
          </cell>
          <cell r="B268">
            <v>103</v>
          </cell>
          <cell r="C268">
            <v>1983</v>
          </cell>
          <cell r="D268">
            <v>1997</v>
          </cell>
          <cell r="E268">
            <v>25173</v>
          </cell>
          <cell r="F268">
            <v>30635.54</v>
          </cell>
        </row>
        <row r="269">
          <cell r="A269" t="str">
            <v>1031984.</v>
          </cell>
          <cell r="B269">
            <v>103</v>
          </cell>
          <cell r="C269">
            <v>1984</v>
          </cell>
          <cell r="D269" t="str">
            <v>.</v>
          </cell>
          <cell r="E269" t="str">
            <v>.</v>
          </cell>
          <cell r="F269" t="str">
            <v>.</v>
          </cell>
        </row>
        <row r="270">
          <cell r="A270" t="str">
            <v>10319841984</v>
          </cell>
          <cell r="B270">
            <v>103</v>
          </cell>
          <cell r="C270">
            <v>1984</v>
          </cell>
          <cell r="D270">
            <v>1984</v>
          </cell>
          <cell r="E270">
            <v>7282.68</v>
          </cell>
          <cell r="F270">
            <v>231137.7</v>
          </cell>
        </row>
        <row r="271">
          <cell r="A271" t="str">
            <v>10319841985</v>
          </cell>
          <cell r="B271">
            <v>103</v>
          </cell>
          <cell r="C271">
            <v>1984</v>
          </cell>
          <cell r="D271">
            <v>1985</v>
          </cell>
          <cell r="E271">
            <v>187210.76</v>
          </cell>
          <cell r="F271">
            <v>1468293.99</v>
          </cell>
        </row>
        <row r="272">
          <cell r="A272" t="str">
            <v>10319841986</v>
          </cell>
          <cell r="B272">
            <v>103</v>
          </cell>
          <cell r="C272">
            <v>1984</v>
          </cell>
          <cell r="D272">
            <v>1986</v>
          </cell>
          <cell r="E272">
            <v>252452</v>
          </cell>
          <cell r="F272">
            <v>1336985.79</v>
          </cell>
        </row>
        <row r="273">
          <cell r="A273" t="str">
            <v>10319841987</v>
          </cell>
          <cell r="B273">
            <v>103</v>
          </cell>
          <cell r="C273">
            <v>1984</v>
          </cell>
          <cell r="D273">
            <v>1987</v>
          </cell>
          <cell r="E273">
            <v>469046</v>
          </cell>
          <cell r="F273">
            <v>2072714.27</v>
          </cell>
        </row>
        <row r="274">
          <cell r="A274" t="str">
            <v>10319841988</v>
          </cell>
          <cell r="B274">
            <v>103</v>
          </cell>
          <cell r="C274">
            <v>1984</v>
          </cell>
          <cell r="D274">
            <v>1988</v>
          </cell>
          <cell r="E274">
            <v>410387</v>
          </cell>
          <cell r="F274">
            <v>1559060.21</v>
          </cell>
        </row>
        <row r="275">
          <cell r="A275" t="str">
            <v>10319841989</v>
          </cell>
          <cell r="B275">
            <v>103</v>
          </cell>
          <cell r="C275">
            <v>1984</v>
          </cell>
          <cell r="D275">
            <v>1989</v>
          </cell>
          <cell r="E275">
            <v>330832</v>
          </cell>
          <cell r="F275">
            <v>1045759.95</v>
          </cell>
        </row>
        <row r="276">
          <cell r="A276" t="str">
            <v>10319841990</v>
          </cell>
          <cell r="B276">
            <v>103</v>
          </cell>
          <cell r="C276">
            <v>1984</v>
          </cell>
          <cell r="D276">
            <v>1990</v>
          </cell>
          <cell r="E276">
            <v>820244</v>
          </cell>
          <cell r="F276">
            <v>2213018.31</v>
          </cell>
        </row>
        <row r="277">
          <cell r="A277" t="str">
            <v>10319841991</v>
          </cell>
          <cell r="B277">
            <v>103</v>
          </cell>
          <cell r="C277">
            <v>1984</v>
          </cell>
          <cell r="D277">
            <v>1991</v>
          </cell>
          <cell r="E277">
            <v>237562</v>
          </cell>
          <cell r="F277">
            <v>538553.05000000005</v>
          </cell>
        </row>
        <row r="278">
          <cell r="A278" t="str">
            <v>10319841992</v>
          </cell>
          <cell r="B278">
            <v>103</v>
          </cell>
          <cell r="C278">
            <v>1984</v>
          </cell>
          <cell r="D278">
            <v>1992</v>
          </cell>
          <cell r="E278">
            <v>162530</v>
          </cell>
          <cell r="F278">
            <v>329123.25</v>
          </cell>
        </row>
        <row r="279">
          <cell r="A279" t="str">
            <v>10319841993</v>
          </cell>
          <cell r="B279">
            <v>103</v>
          </cell>
          <cell r="C279">
            <v>1984</v>
          </cell>
          <cell r="D279">
            <v>1993</v>
          </cell>
          <cell r="E279">
            <v>51233</v>
          </cell>
          <cell r="F279">
            <v>93500.22</v>
          </cell>
        </row>
        <row r="280">
          <cell r="A280" t="str">
            <v>10319841994</v>
          </cell>
          <cell r="B280">
            <v>103</v>
          </cell>
          <cell r="C280">
            <v>1984</v>
          </cell>
          <cell r="D280">
            <v>1994</v>
          </cell>
          <cell r="E280">
            <v>23206</v>
          </cell>
          <cell r="F280">
            <v>37709.75</v>
          </cell>
        </row>
        <row r="281">
          <cell r="A281" t="str">
            <v>1031985.</v>
          </cell>
          <cell r="B281">
            <v>103</v>
          </cell>
          <cell r="C281">
            <v>1985</v>
          </cell>
          <cell r="D281" t="str">
            <v>.</v>
          </cell>
          <cell r="E281" t="str">
            <v>.</v>
          </cell>
          <cell r="F281" t="str">
            <v>.</v>
          </cell>
        </row>
        <row r="282">
          <cell r="A282" t="str">
            <v>10319851985</v>
          </cell>
          <cell r="B282">
            <v>103</v>
          </cell>
          <cell r="C282">
            <v>1985</v>
          </cell>
          <cell r="D282">
            <v>1985</v>
          </cell>
          <cell r="E282">
            <v>70496.42</v>
          </cell>
          <cell r="F282">
            <v>552903.42000000004</v>
          </cell>
        </row>
        <row r="283">
          <cell r="A283" t="str">
            <v>10319851986</v>
          </cell>
          <cell r="B283">
            <v>103</v>
          </cell>
          <cell r="C283">
            <v>1985</v>
          </cell>
          <cell r="D283">
            <v>1986</v>
          </cell>
          <cell r="E283">
            <v>412242</v>
          </cell>
          <cell r="F283">
            <v>2183233.63</v>
          </cell>
        </row>
        <row r="284">
          <cell r="A284" t="str">
            <v>10319851987</v>
          </cell>
          <cell r="B284">
            <v>103</v>
          </cell>
          <cell r="C284">
            <v>1985</v>
          </cell>
          <cell r="D284">
            <v>1987</v>
          </cell>
          <cell r="E284">
            <v>535082</v>
          </cell>
          <cell r="F284">
            <v>2364527.36</v>
          </cell>
        </row>
        <row r="285">
          <cell r="A285" t="str">
            <v>10319851988</v>
          </cell>
          <cell r="B285">
            <v>103</v>
          </cell>
          <cell r="C285">
            <v>1985</v>
          </cell>
          <cell r="D285">
            <v>1988</v>
          </cell>
          <cell r="E285">
            <v>542048</v>
          </cell>
          <cell r="F285">
            <v>2059240.35</v>
          </cell>
        </row>
        <row r="286">
          <cell r="A286" t="str">
            <v>10319851989</v>
          </cell>
          <cell r="B286">
            <v>103</v>
          </cell>
          <cell r="C286">
            <v>1985</v>
          </cell>
          <cell r="D286">
            <v>1989</v>
          </cell>
          <cell r="E286">
            <v>460203</v>
          </cell>
          <cell r="F286">
            <v>1454701.68</v>
          </cell>
        </row>
        <row r="287">
          <cell r="A287" t="str">
            <v>10319851990</v>
          </cell>
          <cell r="B287">
            <v>103</v>
          </cell>
          <cell r="C287">
            <v>1985</v>
          </cell>
          <cell r="D287">
            <v>1990</v>
          </cell>
          <cell r="E287">
            <v>1259156</v>
          </cell>
          <cell r="F287">
            <v>3397202.89</v>
          </cell>
        </row>
        <row r="288">
          <cell r="A288" t="str">
            <v>10319851991</v>
          </cell>
          <cell r="B288">
            <v>103</v>
          </cell>
          <cell r="C288">
            <v>1985</v>
          </cell>
          <cell r="D288">
            <v>1991</v>
          </cell>
          <cell r="E288">
            <v>861352</v>
          </cell>
          <cell r="F288">
            <v>1952684.98</v>
          </cell>
        </row>
        <row r="289">
          <cell r="A289" t="str">
            <v>10319851992</v>
          </cell>
          <cell r="B289">
            <v>103</v>
          </cell>
          <cell r="C289">
            <v>1985</v>
          </cell>
          <cell r="D289">
            <v>1992</v>
          </cell>
          <cell r="E289">
            <v>181453</v>
          </cell>
          <cell r="F289">
            <v>367442.32</v>
          </cell>
        </row>
        <row r="290">
          <cell r="A290" t="str">
            <v>10319851993</v>
          </cell>
          <cell r="B290">
            <v>103</v>
          </cell>
          <cell r="C290">
            <v>1985</v>
          </cell>
          <cell r="D290">
            <v>1993</v>
          </cell>
          <cell r="E290">
            <v>498400</v>
          </cell>
          <cell r="F290">
            <v>909580</v>
          </cell>
        </row>
        <row r="291">
          <cell r="A291" t="str">
            <v>10319851994</v>
          </cell>
          <cell r="B291">
            <v>103</v>
          </cell>
          <cell r="C291">
            <v>1985</v>
          </cell>
          <cell r="D291">
            <v>1994</v>
          </cell>
          <cell r="E291">
            <v>116536</v>
          </cell>
          <cell r="F291">
            <v>189371</v>
          </cell>
        </row>
        <row r="292">
          <cell r="A292" t="str">
            <v>10319851995</v>
          </cell>
          <cell r="B292">
            <v>103</v>
          </cell>
          <cell r="C292">
            <v>1985</v>
          </cell>
          <cell r="D292">
            <v>1995</v>
          </cell>
          <cell r="E292">
            <v>56116</v>
          </cell>
          <cell r="F292">
            <v>82883.33</v>
          </cell>
        </row>
        <row r="293">
          <cell r="A293" t="str">
            <v>10319851996</v>
          </cell>
          <cell r="B293">
            <v>103</v>
          </cell>
          <cell r="C293">
            <v>1985</v>
          </cell>
          <cell r="D293">
            <v>1996</v>
          </cell>
          <cell r="E293">
            <v>21240</v>
          </cell>
          <cell r="F293">
            <v>28164.240000000002</v>
          </cell>
        </row>
        <row r="294">
          <cell r="A294" t="str">
            <v>10319851997</v>
          </cell>
          <cell r="B294">
            <v>103</v>
          </cell>
          <cell r="C294">
            <v>1985</v>
          </cell>
          <cell r="D294">
            <v>1997</v>
          </cell>
          <cell r="E294">
            <v>22531</v>
          </cell>
          <cell r="F294">
            <v>27420.23</v>
          </cell>
        </row>
        <row r="295">
          <cell r="A295" t="str">
            <v>10319851998</v>
          </cell>
          <cell r="B295">
            <v>103</v>
          </cell>
          <cell r="C295">
            <v>1985</v>
          </cell>
          <cell r="D295">
            <v>1998</v>
          </cell>
          <cell r="E295">
            <v>14975</v>
          </cell>
          <cell r="F295">
            <v>17281.150000000001</v>
          </cell>
        </row>
        <row r="296">
          <cell r="A296" t="str">
            <v>10319851999</v>
          </cell>
          <cell r="B296">
            <v>103</v>
          </cell>
          <cell r="C296">
            <v>1985</v>
          </cell>
          <cell r="D296">
            <v>1999</v>
          </cell>
          <cell r="E296">
            <v>23525</v>
          </cell>
          <cell r="F296">
            <v>25806.93</v>
          </cell>
        </row>
        <row r="297">
          <cell r="A297" t="str">
            <v>10319852000</v>
          </cell>
          <cell r="B297">
            <v>103</v>
          </cell>
          <cell r="C297">
            <v>1985</v>
          </cell>
          <cell r="D297">
            <v>2000</v>
          </cell>
          <cell r="E297">
            <v>184</v>
          </cell>
          <cell r="F297">
            <v>199.64</v>
          </cell>
        </row>
        <row r="298">
          <cell r="A298" t="str">
            <v>10319852001</v>
          </cell>
          <cell r="B298">
            <v>103</v>
          </cell>
          <cell r="C298">
            <v>1985</v>
          </cell>
          <cell r="D298">
            <v>2001</v>
          </cell>
          <cell r="E298">
            <v>-13211</v>
          </cell>
          <cell r="F298">
            <v>-14175.4</v>
          </cell>
        </row>
        <row r="299">
          <cell r="A299" t="str">
            <v>10319852002</v>
          </cell>
          <cell r="B299">
            <v>103</v>
          </cell>
          <cell r="C299">
            <v>1985</v>
          </cell>
          <cell r="D299">
            <v>2002</v>
          </cell>
          <cell r="E299">
            <v>64095</v>
          </cell>
          <cell r="F299">
            <v>65120.52</v>
          </cell>
        </row>
        <row r="300">
          <cell r="A300" t="str">
            <v>1031986.</v>
          </cell>
          <cell r="B300">
            <v>103</v>
          </cell>
          <cell r="C300">
            <v>1986</v>
          </cell>
          <cell r="D300" t="str">
            <v>.</v>
          </cell>
          <cell r="E300" t="str">
            <v>.</v>
          </cell>
          <cell r="F300" t="str">
            <v>.</v>
          </cell>
        </row>
        <row r="301">
          <cell r="A301" t="str">
            <v>10319861986</v>
          </cell>
          <cell r="B301">
            <v>103</v>
          </cell>
          <cell r="C301">
            <v>1986</v>
          </cell>
          <cell r="D301">
            <v>1986</v>
          </cell>
          <cell r="E301">
            <v>64398</v>
          </cell>
          <cell r="F301">
            <v>341051.81</v>
          </cell>
        </row>
        <row r="302">
          <cell r="A302" t="str">
            <v>10319861987</v>
          </cell>
          <cell r="B302">
            <v>103</v>
          </cell>
          <cell r="C302">
            <v>1986</v>
          </cell>
          <cell r="D302">
            <v>1987</v>
          </cell>
          <cell r="E302">
            <v>505126</v>
          </cell>
          <cell r="F302">
            <v>2232151.79</v>
          </cell>
        </row>
        <row r="303">
          <cell r="A303" t="str">
            <v>10319861988</v>
          </cell>
          <cell r="B303">
            <v>103</v>
          </cell>
          <cell r="C303">
            <v>1986</v>
          </cell>
          <cell r="D303">
            <v>1988</v>
          </cell>
          <cell r="E303">
            <v>567795</v>
          </cell>
          <cell r="F303">
            <v>2157053.2000000002</v>
          </cell>
        </row>
        <row r="304">
          <cell r="A304" t="str">
            <v>10319861989</v>
          </cell>
          <cell r="B304">
            <v>103</v>
          </cell>
          <cell r="C304">
            <v>1986</v>
          </cell>
          <cell r="D304">
            <v>1989</v>
          </cell>
          <cell r="E304">
            <v>335581</v>
          </cell>
          <cell r="F304">
            <v>1060771.54</v>
          </cell>
        </row>
        <row r="305">
          <cell r="A305" t="str">
            <v>10319861990</v>
          </cell>
          <cell r="B305">
            <v>103</v>
          </cell>
          <cell r="C305">
            <v>1986</v>
          </cell>
          <cell r="D305">
            <v>1990</v>
          </cell>
          <cell r="E305">
            <v>915355</v>
          </cell>
          <cell r="F305">
            <v>2469627.79</v>
          </cell>
        </row>
        <row r="306">
          <cell r="A306" t="str">
            <v>10319861991</v>
          </cell>
          <cell r="B306">
            <v>103</v>
          </cell>
          <cell r="C306">
            <v>1986</v>
          </cell>
          <cell r="D306">
            <v>1991</v>
          </cell>
          <cell r="E306">
            <v>228943</v>
          </cell>
          <cell r="F306">
            <v>519013.78</v>
          </cell>
        </row>
        <row r="307">
          <cell r="A307" t="str">
            <v>10319861992</v>
          </cell>
          <cell r="B307">
            <v>103</v>
          </cell>
          <cell r="C307">
            <v>1986</v>
          </cell>
          <cell r="D307">
            <v>1992</v>
          </cell>
          <cell r="E307">
            <v>208173</v>
          </cell>
          <cell r="F307">
            <v>421550.32</v>
          </cell>
        </row>
        <row r="308">
          <cell r="A308" t="str">
            <v>10319861993</v>
          </cell>
          <cell r="B308">
            <v>103</v>
          </cell>
          <cell r="C308">
            <v>1986</v>
          </cell>
          <cell r="D308">
            <v>1993</v>
          </cell>
          <cell r="E308">
            <v>1195348</v>
          </cell>
          <cell r="F308">
            <v>2181510.1</v>
          </cell>
        </row>
        <row r="309">
          <cell r="A309" t="str">
            <v>10319861994</v>
          </cell>
          <cell r="B309">
            <v>103</v>
          </cell>
          <cell r="C309">
            <v>1986</v>
          </cell>
          <cell r="D309">
            <v>1994</v>
          </cell>
          <cell r="E309">
            <v>72469</v>
          </cell>
          <cell r="F309">
            <v>117762.13</v>
          </cell>
        </row>
        <row r="310">
          <cell r="A310" t="str">
            <v>10319861995</v>
          </cell>
          <cell r="B310">
            <v>103</v>
          </cell>
          <cell r="C310">
            <v>1986</v>
          </cell>
          <cell r="D310">
            <v>1995</v>
          </cell>
          <cell r="E310">
            <v>14011</v>
          </cell>
          <cell r="F310">
            <v>20694.25</v>
          </cell>
        </row>
        <row r="311">
          <cell r="A311" t="str">
            <v>10319861996</v>
          </cell>
          <cell r="B311">
            <v>103</v>
          </cell>
          <cell r="C311">
            <v>1986</v>
          </cell>
          <cell r="D311">
            <v>1996</v>
          </cell>
          <cell r="E311">
            <v>288000</v>
          </cell>
          <cell r="F311">
            <v>381888</v>
          </cell>
        </row>
        <row r="312">
          <cell r="A312" t="str">
            <v>10319861997</v>
          </cell>
          <cell r="B312">
            <v>103</v>
          </cell>
          <cell r="C312">
            <v>1986</v>
          </cell>
          <cell r="D312">
            <v>1997</v>
          </cell>
          <cell r="E312">
            <v>88946</v>
          </cell>
          <cell r="F312">
            <v>108247.28</v>
          </cell>
        </row>
        <row r="313">
          <cell r="A313" t="str">
            <v>10319861998</v>
          </cell>
          <cell r="B313">
            <v>103</v>
          </cell>
          <cell r="C313">
            <v>1986</v>
          </cell>
          <cell r="D313">
            <v>1998</v>
          </cell>
          <cell r="E313">
            <v>257</v>
          </cell>
          <cell r="F313">
            <v>296.58</v>
          </cell>
        </row>
        <row r="314">
          <cell r="A314" t="str">
            <v>10319861999</v>
          </cell>
          <cell r="B314">
            <v>103</v>
          </cell>
          <cell r="C314">
            <v>1986</v>
          </cell>
          <cell r="D314">
            <v>1999</v>
          </cell>
          <cell r="E314">
            <v>15556</v>
          </cell>
          <cell r="F314">
            <v>17064.93</v>
          </cell>
        </row>
        <row r="315">
          <cell r="A315" t="str">
            <v>10319862000</v>
          </cell>
          <cell r="B315">
            <v>103</v>
          </cell>
          <cell r="C315">
            <v>1986</v>
          </cell>
          <cell r="D315">
            <v>2000</v>
          </cell>
          <cell r="E315">
            <v>9000</v>
          </cell>
          <cell r="F315">
            <v>9765</v>
          </cell>
        </row>
        <row r="316">
          <cell r="A316" t="str">
            <v>10319862002</v>
          </cell>
          <cell r="B316">
            <v>103</v>
          </cell>
          <cell r="C316">
            <v>1986</v>
          </cell>
          <cell r="D316">
            <v>2002</v>
          </cell>
          <cell r="E316">
            <v>8128</v>
          </cell>
          <cell r="F316">
            <v>8258.0499999999993</v>
          </cell>
        </row>
        <row r="317">
          <cell r="A317" t="str">
            <v>1031987.</v>
          </cell>
          <cell r="B317">
            <v>103</v>
          </cell>
          <cell r="C317">
            <v>1987</v>
          </cell>
          <cell r="D317" t="str">
            <v>.</v>
          </cell>
          <cell r="E317" t="str">
            <v>.</v>
          </cell>
          <cell r="F317" t="str">
            <v>.</v>
          </cell>
        </row>
        <row r="318">
          <cell r="A318" t="str">
            <v>10319871987</v>
          </cell>
          <cell r="B318">
            <v>103</v>
          </cell>
          <cell r="C318">
            <v>1987</v>
          </cell>
          <cell r="D318">
            <v>1987</v>
          </cell>
          <cell r="E318">
            <v>130410</v>
          </cell>
          <cell r="F318">
            <v>576281.79</v>
          </cell>
        </row>
        <row r="319">
          <cell r="A319" t="str">
            <v>10319871988</v>
          </cell>
          <cell r="B319">
            <v>103</v>
          </cell>
          <cell r="C319">
            <v>1987</v>
          </cell>
          <cell r="D319">
            <v>1988</v>
          </cell>
          <cell r="E319">
            <v>542495</v>
          </cell>
          <cell r="F319">
            <v>2060938.5</v>
          </cell>
        </row>
        <row r="320">
          <cell r="A320" t="str">
            <v>10319871989</v>
          </cell>
          <cell r="B320">
            <v>103</v>
          </cell>
          <cell r="C320">
            <v>1987</v>
          </cell>
          <cell r="D320">
            <v>1989</v>
          </cell>
          <cell r="E320">
            <v>731317</v>
          </cell>
          <cell r="F320">
            <v>2311693.04</v>
          </cell>
        </row>
        <row r="321">
          <cell r="A321" t="str">
            <v>10319871990</v>
          </cell>
          <cell r="B321">
            <v>103</v>
          </cell>
          <cell r="C321">
            <v>1987</v>
          </cell>
          <cell r="D321">
            <v>1990</v>
          </cell>
          <cell r="E321">
            <v>1574492</v>
          </cell>
          <cell r="F321">
            <v>4247979.42</v>
          </cell>
        </row>
        <row r="322">
          <cell r="A322" t="str">
            <v>10319871991</v>
          </cell>
          <cell r="B322">
            <v>103</v>
          </cell>
          <cell r="C322">
            <v>1987</v>
          </cell>
          <cell r="D322">
            <v>1991</v>
          </cell>
          <cell r="E322">
            <v>1244686</v>
          </cell>
          <cell r="F322">
            <v>2821703.16</v>
          </cell>
        </row>
        <row r="323">
          <cell r="A323" t="str">
            <v>10319871992</v>
          </cell>
          <cell r="B323">
            <v>103</v>
          </cell>
          <cell r="C323">
            <v>1987</v>
          </cell>
          <cell r="D323">
            <v>1992</v>
          </cell>
          <cell r="E323">
            <v>480623</v>
          </cell>
          <cell r="F323">
            <v>973261.57</v>
          </cell>
        </row>
        <row r="324">
          <cell r="A324" t="str">
            <v>10319871993</v>
          </cell>
          <cell r="B324">
            <v>103</v>
          </cell>
          <cell r="C324">
            <v>1987</v>
          </cell>
          <cell r="D324">
            <v>1993</v>
          </cell>
          <cell r="E324">
            <v>2961658</v>
          </cell>
          <cell r="F324">
            <v>5405025.8499999996</v>
          </cell>
        </row>
        <row r="325">
          <cell r="A325" t="str">
            <v>10319871994</v>
          </cell>
          <cell r="B325">
            <v>103</v>
          </cell>
          <cell r="C325">
            <v>1987</v>
          </cell>
          <cell r="D325">
            <v>1994</v>
          </cell>
          <cell r="E325">
            <v>218537</v>
          </cell>
          <cell r="F325">
            <v>355122.63</v>
          </cell>
        </row>
        <row r="326">
          <cell r="A326" t="str">
            <v>10319871995</v>
          </cell>
          <cell r="B326">
            <v>103</v>
          </cell>
          <cell r="C326">
            <v>1987</v>
          </cell>
          <cell r="D326">
            <v>1995</v>
          </cell>
          <cell r="E326">
            <v>380661</v>
          </cell>
          <cell r="F326">
            <v>562236.30000000005</v>
          </cell>
        </row>
        <row r="327">
          <cell r="A327" t="str">
            <v>10319871996</v>
          </cell>
          <cell r="B327">
            <v>103</v>
          </cell>
          <cell r="C327">
            <v>1987</v>
          </cell>
          <cell r="D327">
            <v>1996</v>
          </cell>
          <cell r="E327">
            <v>224287</v>
          </cell>
          <cell r="F327">
            <v>297404.56</v>
          </cell>
        </row>
        <row r="328">
          <cell r="A328" t="str">
            <v>10319871997</v>
          </cell>
          <cell r="B328">
            <v>103</v>
          </cell>
          <cell r="C328">
            <v>1987</v>
          </cell>
          <cell r="D328">
            <v>1997</v>
          </cell>
          <cell r="E328">
            <v>45015</v>
          </cell>
          <cell r="F328">
            <v>54783.25</v>
          </cell>
        </row>
        <row r="329">
          <cell r="A329" t="str">
            <v>10319871998</v>
          </cell>
          <cell r="B329">
            <v>103</v>
          </cell>
          <cell r="C329">
            <v>1987</v>
          </cell>
          <cell r="D329">
            <v>1998</v>
          </cell>
          <cell r="E329">
            <v>115897</v>
          </cell>
          <cell r="F329">
            <v>133745.14000000001</v>
          </cell>
        </row>
        <row r="330">
          <cell r="A330" t="str">
            <v>10319871999</v>
          </cell>
          <cell r="B330">
            <v>103</v>
          </cell>
          <cell r="C330">
            <v>1987</v>
          </cell>
          <cell r="D330">
            <v>1999</v>
          </cell>
          <cell r="E330">
            <v>36426</v>
          </cell>
          <cell r="F330">
            <v>39959.32</v>
          </cell>
        </row>
        <row r="331">
          <cell r="A331" t="str">
            <v>10319872000</v>
          </cell>
          <cell r="B331">
            <v>103</v>
          </cell>
          <cell r="C331">
            <v>1987</v>
          </cell>
          <cell r="D331">
            <v>2000</v>
          </cell>
          <cell r="E331">
            <v>57883</v>
          </cell>
          <cell r="F331">
            <v>62803.06</v>
          </cell>
        </row>
        <row r="332">
          <cell r="A332" t="str">
            <v>10319872001</v>
          </cell>
          <cell r="B332">
            <v>103</v>
          </cell>
          <cell r="C332">
            <v>1987</v>
          </cell>
          <cell r="D332">
            <v>2001</v>
          </cell>
          <cell r="E332">
            <v>28506</v>
          </cell>
          <cell r="F332">
            <v>30586.94</v>
          </cell>
        </row>
        <row r="333">
          <cell r="A333" t="str">
            <v>10319872002</v>
          </cell>
          <cell r="B333">
            <v>103</v>
          </cell>
          <cell r="C333">
            <v>1987</v>
          </cell>
          <cell r="D333">
            <v>2002</v>
          </cell>
          <cell r="E333">
            <v>34462</v>
          </cell>
          <cell r="F333">
            <v>35013.39</v>
          </cell>
        </row>
        <row r="334">
          <cell r="A334" t="str">
            <v>1031988.</v>
          </cell>
          <cell r="B334">
            <v>103</v>
          </cell>
          <cell r="C334">
            <v>1988</v>
          </cell>
          <cell r="D334" t="str">
            <v>.</v>
          </cell>
          <cell r="E334" t="str">
            <v>.</v>
          </cell>
          <cell r="F334" t="str">
            <v>.</v>
          </cell>
        </row>
        <row r="335">
          <cell r="A335" t="str">
            <v>10319881988</v>
          </cell>
          <cell r="B335">
            <v>103</v>
          </cell>
          <cell r="C335">
            <v>1988</v>
          </cell>
          <cell r="D335">
            <v>1988</v>
          </cell>
          <cell r="E335">
            <v>358724</v>
          </cell>
          <cell r="F335">
            <v>1362792.48</v>
          </cell>
        </row>
        <row r="336">
          <cell r="A336" t="str">
            <v>10319881989</v>
          </cell>
          <cell r="B336">
            <v>103</v>
          </cell>
          <cell r="C336">
            <v>1988</v>
          </cell>
          <cell r="D336">
            <v>1989</v>
          </cell>
          <cell r="E336">
            <v>1357195</v>
          </cell>
          <cell r="F336">
            <v>4290093.3899999997</v>
          </cell>
        </row>
        <row r="337">
          <cell r="A337" t="str">
            <v>10319881990</v>
          </cell>
          <cell r="B337">
            <v>103</v>
          </cell>
          <cell r="C337">
            <v>1988</v>
          </cell>
          <cell r="D337">
            <v>1990</v>
          </cell>
          <cell r="E337">
            <v>1686112</v>
          </cell>
          <cell r="F337">
            <v>4549130.18</v>
          </cell>
        </row>
        <row r="338">
          <cell r="A338" t="str">
            <v>10319881991</v>
          </cell>
          <cell r="B338">
            <v>103</v>
          </cell>
          <cell r="C338">
            <v>1988</v>
          </cell>
          <cell r="D338">
            <v>1991</v>
          </cell>
          <cell r="E338">
            <v>3594221</v>
          </cell>
          <cell r="F338">
            <v>8148099.0099999998</v>
          </cell>
        </row>
        <row r="339">
          <cell r="A339" t="str">
            <v>10319881992</v>
          </cell>
          <cell r="B339">
            <v>103</v>
          </cell>
          <cell r="C339">
            <v>1988</v>
          </cell>
          <cell r="D339">
            <v>1992</v>
          </cell>
          <cell r="E339">
            <v>1471791</v>
          </cell>
          <cell r="F339">
            <v>2980376.77</v>
          </cell>
        </row>
        <row r="340">
          <cell r="A340" t="str">
            <v>10319881993</v>
          </cell>
          <cell r="B340">
            <v>103</v>
          </cell>
          <cell r="C340">
            <v>1988</v>
          </cell>
          <cell r="D340">
            <v>1993</v>
          </cell>
          <cell r="E340">
            <v>661409</v>
          </cell>
          <cell r="F340">
            <v>1207071.42</v>
          </cell>
        </row>
        <row r="341">
          <cell r="A341" t="str">
            <v>10319881994</v>
          </cell>
          <cell r="B341">
            <v>103</v>
          </cell>
          <cell r="C341">
            <v>1988</v>
          </cell>
          <cell r="D341">
            <v>1994</v>
          </cell>
          <cell r="E341">
            <v>1018308</v>
          </cell>
          <cell r="F341">
            <v>1654750.5</v>
          </cell>
        </row>
        <row r="342">
          <cell r="A342" t="str">
            <v>10319881995</v>
          </cell>
          <cell r="B342">
            <v>103</v>
          </cell>
          <cell r="C342">
            <v>1988</v>
          </cell>
          <cell r="D342">
            <v>1995</v>
          </cell>
          <cell r="E342">
            <v>821338</v>
          </cell>
          <cell r="F342">
            <v>1213116.23</v>
          </cell>
        </row>
        <row r="343">
          <cell r="A343" t="str">
            <v>10319881996</v>
          </cell>
          <cell r="B343">
            <v>103</v>
          </cell>
          <cell r="C343">
            <v>1988</v>
          </cell>
          <cell r="D343">
            <v>1996</v>
          </cell>
          <cell r="E343">
            <v>760841</v>
          </cell>
          <cell r="F343">
            <v>1008875.17</v>
          </cell>
        </row>
        <row r="344">
          <cell r="A344" t="str">
            <v>10319881997</v>
          </cell>
          <cell r="B344">
            <v>103</v>
          </cell>
          <cell r="C344">
            <v>1988</v>
          </cell>
          <cell r="D344">
            <v>1997</v>
          </cell>
          <cell r="E344">
            <v>481816</v>
          </cell>
          <cell r="F344">
            <v>586370.06999999995</v>
          </cell>
        </row>
        <row r="345">
          <cell r="A345" t="str">
            <v>10319881998</v>
          </cell>
          <cell r="B345">
            <v>103</v>
          </cell>
          <cell r="C345">
            <v>1988</v>
          </cell>
          <cell r="D345">
            <v>1998</v>
          </cell>
          <cell r="E345">
            <v>133291</v>
          </cell>
          <cell r="F345">
            <v>153817.81</v>
          </cell>
        </row>
        <row r="346">
          <cell r="A346" t="str">
            <v>10319881999</v>
          </cell>
          <cell r="B346">
            <v>103</v>
          </cell>
          <cell r="C346">
            <v>1988</v>
          </cell>
          <cell r="D346">
            <v>1999</v>
          </cell>
          <cell r="E346">
            <v>52186</v>
          </cell>
          <cell r="F346">
            <v>57248.04</v>
          </cell>
        </row>
        <row r="347">
          <cell r="A347" t="str">
            <v>1031989.</v>
          </cell>
          <cell r="B347">
            <v>103</v>
          </cell>
          <cell r="C347">
            <v>1989</v>
          </cell>
          <cell r="D347" t="str">
            <v>.</v>
          </cell>
          <cell r="E347" t="str">
            <v>.</v>
          </cell>
          <cell r="F347" t="str">
            <v>.</v>
          </cell>
        </row>
        <row r="348">
          <cell r="A348" t="str">
            <v>10319891989</v>
          </cell>
          <cell r="B348">
            <v>103</v>
          </cell>
          <cell r="C348">
            <v>1989</v>
          </cell>
          <cell r="D348">
            <v>1989</v>
          </cell>
          <cell r="E348">
            <v>366182</v>
          </cell>
          <cell r="F348">
            <v>1157501.3</v>
          </cell>
        </row>
        <row r="349">
          <cell r="A349" t="str">
            <v>10319891990</v>
          </cell>
          <cell r="B349">
            <v>103</v>
          </cell>
          <cell r="C349">
            <v>1989</v>
          </cell>
          <cell r="D349">
            <v>1990</v>
          </cell>
          <cell r="E349">
            <v>1582957</v>
          </cell>
          <cell r="F349">
            <v>4270817.99</v>
          </cell>
        </row>
        <row r="350">
          <cell r="A350" t="str">
            <v>10319891991</v>
          </cell>
          <cell r="B350">
            <v>103</v>
          </cell>
          <cell r="C350">
            <v>1989</v>
          </cell>
          <cell r="D350">
            <v>1991</v>
          </cell>
          <cell r="E350">
            <v>1605907</v>
          </cell>
          <cell r="F350">
            <v>3640591.17</v>
          </cell>
        </row>
        <row r="351">
          <cell r="A351" t="str">
            <v>10319891992</v>
          </cell>
          <cell r="B351">
            <v>103</v>
          </cell>
          <cell r="C351">
            <v>1989</v>
          </cell>
          <cell r="D351">
            <v>1992</v>
          </cell>
          <cell r="E351">
            <v>1700430</v>
          </cell>
          <cell r="F351">
            <v>3443370.75</v>
          </cell>
        </row>
        <row r="352">
          <cell r="A352" t="str">
            <v>10319891993</v>
          </cell>
          <cell r="B352">
            <v>103</v>
          </cell>
          <cell r="C352">
            <v>1989</v>
          </cell>
          <cell r="D352">
            <v>1993</v>
          </cell>
          <cell r="E352">
            <v>2800317</v>
          </cell>
          <cell r="F352">
            <v>5110578.5199999996</v>
          </cell>
        </row>
        <row r="353">
          <cell r="A353" t="str">
            <v>10319891994</v>
          </cell>
          <cell r="B353">
            <v>103</v>
          </cell>
          <cell r="C353">
            <v>1989</v>
          </cell>
          <cell r="D353">
            <v>1994</v>
          </cell>
          <cell r="E353">
            <v>2469688</v>
          </cell>
          <cell r="F353">
            <v>4013243</v>
          </cell>
        </row>
        <row r="354">
          <cell r="A354" t="str">
            <v>10319891995</v>
          </cell>
          <cell r="B354">
            <v>103</v>
          </cell>
          <cell r="C354">
            <v>1989</v>
          </cell>
          <cell r="D354">
            <v>1995</v>
          </cell>
          <cell r="E354">
            <v>1640028</v>
          </cell>
          <cell r="F354">
            <v>2422321.36</v>
          </cell>
        </row>
        <row r="355">
          <cell r="A355" t="str">
            <v>10319891996</v>
          </cell>
          <cell r="B355">
            <v>103</v>
          </cell>
          <cell r="C355">
            <v>1989</v>
          </cell>
          <cell r="D355">
            <v>1996</v>
          </cell>
          <cell r="E355">
            <v>3016293</v>
          </cell>
          <cell r="F355">
            <v>3999604.52</v>
          </cell>
        </row>
        <row r="356">
          <cell r="A356" t="str">
            <v>10319891997</v>
          </cell>
          <cell r="B356">
            <v>103</v>
          </cell>
          <cell r="C356">
            <v>1989</v>
          </cell>
          <cell r="D356">
            <v>1997</v>
          </cell>
          <cell r="E356">
            <v>1050956</v>
          </cell>
          <cell r="F356">
            <v>1279013.45</v>
          </cell>
        </row>
        <row r="357">
          <cell r="A357" t="str">
            <v>10319891998</v>
          </cell>
          <cell r="B357">
            <v>103</v>
          </cell>
          <cell r="C357">
            <v>1989</v>
          </cell>
          <cell r="D357">
            <v>1998</v>
          </cell>
          <cell r="E357">
            <v>133655</v>
          </cell>
          <cell r="F357">
            <v>154237.87</v>
          </cell>
        </row>
        <row r="358">
          <cell r="A358" t="str">
            <v>10319891999</v>
          </cell>
          <cell r="B358">
            <v>103</v>
          </cell>
          <cell r="C358">
            <v>1989</v>
          </cell>
          <cell r="D358">
            <v>1999</v>
          </cell>
          <cell r="E358">
            <v>415474</v>
          </cell>
          <cell r="F358">
            <v>455774.98</v>
          </cell>
        </row>
        <row r="359">
          <cell r="A359" t="str">
            <v>10319892000</v>
          </cell>
          <cell r="B359">
            <v>103</v>
          </cell>
          <cell r="C359">
            <v>1989</v>
          </cell>
          <cell r="D359">
            <v>2000</v>
          </cell>
          <cell r="E359">
            <v>438409</v>
          </cell>
          <cell r="F359">
            <v>475673.76</v>
          </cell>
        </row>
        <row r="360">
          <cell r="A360" t="str">
            <v>10319892001</v>
          </cell>
          <cell r="B360">
            <v>103</v>
          </cell>
          <cell r="C360">
            <v>1989</v>
          </cell>
          <cell r="D360">
            <v>2001</v>
          </cell>
          <cell r="E360">
            <v>1147421</v>
          </cell>
          <cell r="F360">
            <v>1231182.73</v>
          </cell>
        </row>
        <row r="361">
          <cell r="A361" t="str">
            <v>10319892002</v>
          </cell>
          <cell r="B361">
            <v>103</v>
          </cell>
          <cell r="C361">
            <v>1989</v>
          </cell>
          <cell r="D361">
            <v>2002</v>
          </cell>
          <cell r="E361">
            <v>212988</v>
          </cell>
          <cell r="F361">
            <v>216395.81</v>
          </cell>
        </row>
        <row r="362">
          <cell r="A362" t="str">
            <v>1031990.</v>
          </cell>
          <cell r="B362">
            <v>103</v>
          </cell>
          <cell r="C362">
            <v>1990</v>
          </cell>
          <cell r="D362" t="str">
            <v>.</v>
          </cell>
          <cell r="E362" t="str">
            <v>.</v>
          </cell>
          <cell r="F362" t="str">
            <v>.</v>
          </cell>
        </row>
        <row r="363">
          <cell r="A363" t="str">
            <v>10319901990</v>
          </cell>
          <cell r="B363">
            <v>103</v>
          </cell>
          <cell r="C363">
            <v>1990</v>
          </cell>
          <cell r="D363">
            <v>1990</v>
          </cell>
          <cell r="E363">
            <v>501837</v>
          </cell>
          <cell r="F363">
            <v>1353956.23</v>
          </cell>
        </row>
        <row r="364">
          <cell r="A364" t="str">
            <v>10319901991</v>
          </cell>
          <cell r="B364">
            <v>103</v>
          </cell>
          <cell r="C364">
            <v>1990</v>
          </cell>
          <cell r="D364">
            <v>1991</v>
          </cell>
          <cell r="E364">
            <v>2575133.5</v>
          </cell>
          <cell r="F364">
            <v>5837827.6399999997</v>
          </cell>
        </row>
        <row r="365">
          <cell r="A365" t="str">
            <v>10319901992</v>
          </cell>
          <cell r="B365">
            <v>103</v>
          </cell>
          <cell r="C365">
            <v>1990</v>
          </cell>
          <cell r="D365">
            <v>1992</v>
          </cell>
          <cell r="E365">
            <v>3199097</v>
          </cell>
          <cell r="F365">
            <v>6478171.4199999999</v>
          </cell>
        </row>
        <row r="366">
          <cell r="A366" t="str">
            <v>10319901993</v>
          </cell>
          <cell r="B366">
            <v>103</v>
          </cell>
          <cell r="C366">
            <v>1990</v>
          </cell>
          <cell r="D366">
            <v>1993</v>
          </cell>
          <cell r="E366">
            <v>4399358</v>
          </cell>
          <cell r="F366">
            <v>8028828.3499999996</v>
          </cell>
        </row>
        <row r="367">
          <cell r="A367" t="str">
            <v>10319901994</v>
          </cell>
          <cell r="B367">
            <v>103</v>
          </cell>
          <cell r="C367">
            <v>1990</v>
          </cell>
          <cell r="D367">
            <v>1994</v>
          </cell>
          <cell r="E367">
            <v>2481345</v>
          </cell>
          <cell r="F367">
            <v>4032185.63</v>
          </cell>
        </row>
        <row r="368">
          <cell r="A368" t="str">
            <v>10319901995</v>
          </cell>
          <cell r="B368">
            <v>103</v>
          </cell>
          <cell r="C368">
            <v>1990</v>
          </cell>
          <cell r="D368">
            <v>1995</v>
          </cell>
          <cell r="E368">
            <v>1441938</v>
          </cell>
          <cell r="F368">
            <v>2129742.4300000002</v>
          </cell>
        </row>
        <row r="369">
          <cell r="A369" t="str">
            <v>10319901996</v>
          </cell>
          <cell r="B369">
            <v>103</v>
          </cell>
          <cell r="C369">
            <v>1990</v>
          </cell>
          <cell r="D369">
            <v>1996</v>
          </cell>
          <cell r="E369">
            <v>1289976</v>
          </cell>
          <cell r="F369">
            <v>1710508.18</v>
          </cell>
        </row>
        <row r="370">
          <cell r="A370" t="str">
            <v>10319901997</v>
          </cell>
          <cell r="B370">
            <v>103</v>
          </cell>
          <cell r="C370">
            <v>1990</v>
          </cell>
          <cell r="D370">
            <v>1997</v>
          </cell>
          <cell r="E370">
            <v>1493165</v>
          </cell>
          <cell r="F370">
            <v>1817181.8</v>
          </cell>
        </row>
        <row r="371">
          <cell r="A371" t="str">
            <v>10319901998</v>
          </cell>
          <cell r="B371">
            <v>103</v>
          </cell>
          <cell r="C371">
            <v>1990</v>
          </cell>
          <cell r="D371">
            <v>1998</v>
          </cell>
          <cell r="E371">
            <v>352236</v>
          </cell>
          <cell r="F371">
            <v>406480.34</v>
          </cell>
        </row>
        <row r="372">
          <cell r="A372" t="str">
            <v>10319901999</v>
          </cell>
          <cell r="B372">
            <v>103</v>
          </cell>
          <cell r="C372">
            <v>1990</v>
          </cell>
          <cell r="D372">
            <v>1999</v>
          </cell>
          <cell r="E372">
            <v>2553600</v>
          </cell>
          <cell r="F372">
            <v>2801299.2</v>
          </cell>
        </row>
        <row r="373">
          <cell r="A373" t="str">
            <v>10319902000</v>
          </cell>
          <cell r="B373">
            <v>103</v>
          </cell>
          <cell r="C373">
            <v>1990</v>
          </cell>
          <cell r="D373">
            <v>2000</v>
          </cell>
          <cell r="E373">
            <v>75927</v>
          </cell>
          <cell r="F373">
            <v>82380.789999999994</v>
          </cell>
        </row>
        <row r="374">
          <cell r="A374" t="str">
            <v>10319902001</v>
          </cell>
          <cell r="B374">
            <v>103</v>
          </cell>
          <cell r="C374">
            <v>1990</v>
          </cell>
          <cell r="D374">
            <v>2001</v>
          </cell>
          <cell r="E374">
            <v>252492</v>
          </cell>
          <cell r="F374">
            <v>270923.92</v>
          </cell>
        </row>
        <row r="375">
          <cell r="A375" t="str">
            <v>10319902002</v>
          </cell>
          <cell r="B375">
            <v>103</v>
          </cell>
          <cell r="C375">
            <v>1990</v>
          </cell>
          <cell r="D375">
            <v>2002</v>
          </cell>
          <cell r="E375">
            <v>199601</v>
          </cell>
          <cell r="F375">
            <v>202794.62</v>
          </cell>
        </row>
        <row r="376">
          <cell r="A376" t="str">
            <v>1031991.</v>
          </cell>
          <cell r="B376">
            <v>103</v>
          </cell>
          <cell r="C376">
            <v>1991</v>
          </cell>
          <cell r="D376" t="str">
            <v>.</v>
          </cell>
          <cell r="E376" t="str">
            <v>.</v>
          </cell>
          <cell r="F376" t="str">
            <v>.</v>
          </cell>
        </row>
        <row r="377">
          <cell r="A377" t="str">
            <v>10319911991</v>
          </cell>
          <cell r="B377">
            <v>103</v>
          </cell>
          <cell r="C377">
            <v>1991</v>
          </cell>
          <cell r="D377">
            <v>1991</v>
          </cell>
          <cell r="E377">
            <v>720268</v>
          </cell>
          <cell r="F377">
            <v>1632847.56</v>
          </cell>
        </row>
        <row r="378">
          <cell r="A378" t="str">
            <v>10319911992</v>
          </cell>
          <cell r="B378">
            <v>103</v>
          </cell>
          <cell r="C378">
            <v>1991</v>
          </cell>
          <cell r="D378">
            <v>1992</v>
          </cell>
          <cell r="E378">
            <v>3187887</v>
          </cell>
          <cell r="F378">
            <v>6455471.1699999999</v>
          </cell>
        </row>
        <row r="379">
          <cell r="A379" t="str">
            <v>10319911993</v>
          </cell>
          <cell r="B379">
            <v>103</v>
          </cell>
          <cell r="C379">
            <v>1991</v>
          </cell>
          <cell r="D379">
            <v>1993</v>
          </cell>
          <cell r="E379">
            <v>3916494</v>
          </cell>
          <cell r="F379">
            <v>7147601.5499999998</v>
          </cell>
        </row>
        <row r="380">
          <cell r="A380" t="str">
            <v>10319911994</v>
          </cell>
          <cell r="B380">
            <v>103</v>
          </cell>
          <cell r="C380">
            <v>1991</v>
          </cell>
          <cell r="D380">
            <v>1994</v>
          </cell>
          <cell r="E380">
            <v>5464670.5</v>
          </cell>
          <cell r="F380">
            <v>8880089.5600000005</v>
          </cell>
        </row>
        <row r="381">
          <cell r="A381" t="str">
            <v>10319911995</v>
          </cell>
          <cell r="B381">
            <v>103</v>
          </cell>
          <cell r="C381">
            <v>1991</v>
          </cell>
          <cell r="D381">
            <v>1995</v>
          </cell>
          <cell r="E381">
            <v>1774747</v>
          </cell>
          <cell r="F381">
            <v>2621301.3199999998</v>
          </cell>
        </row>
        <row r="382">
          <cell r="A382" t="str">
            <v>10319911996</v>
          </cell>
          <cell r="B382">
            <v>103</v>
          </cell>
          <cell r="C382">
            <v>1991</v>
          </cell>
          <cell r="D382">
            <v>1996</v>
          </cell>
          <cell r="E382">
            <v>1724591</v>
          </cell>
          <cell r="F382">
            <v>2286807.67</v>
          </cell>
        </row>
        <row r="383">
          <cell r="A383" t="str">
            <v>10319911997</v>
          </cell>
          <cell r="B383">
            <v>103</v>
          </cell>
          <cell r="C383">
            <v>1991</v>
          </cell>
          <cell r="D383">
            <v>1997</v>
          </cell>
          <cell r="E383">
            <v>4001299</v>
          </cell>
          <cell r="F383">
            <v>4869580.88</v>
          </cell>
        </row>
        <row r="384">
          <cell r="A384" t="str">
            <v>10319911998</v>
          </cell>
          <cell r="B384">
            <v>103</v>
          </cell>
          <cell r="C384">
            <v>1991</v>
          </cell>
          <cell r="D384">
            <v>1998</v>
          </cell>
          <cell r="E384">
            <v>5547022.1500000004</v>
          </cell>
          <cell r="F384">
            <v>6401263.5599999996</v>
          </cell>
        </row>
        <row r="385">
          <cell r="A385" t="str">
            <v>10319911999</v>
          </cell>
          <cell r="B385">
            <v>103</v>
          </cell>
          <cell r="C385">
            <v>1991</v>
          </cell>
          <cell r="D385">
            <v>1999</v>
          </cell>
          <cell r="E385">
            <v>3015419</v>
          </cell>
          <cell r="F385">
            <v>3307914.64</v>
          </cell>
        </row>
        <row r="386">
          <cell r="A386" t="str">
            <v>10319912000</v>
          </cell>
          <cell r="B386">
            <v>103</v>
          </cell>
          <cell r="C386">
            <v>1991</v>
          </cell>
          <cell r="D386">
            <v>2000</v>
          </cell>
          <cell r="E386">
            <v>990249</v>
          </cell>
          <cell r="F386">
            <v>1074420.1599999999</v>
          </cell>
        </row>
        <row r="387">
          <cell r="A387" t="str">
            <v>10319912001</v>
          </cell>
          <cell r="B387">
            <v>103</v>
          </cell>
          <cell r="C387">
            <v>1991</v>
          </cell>
          <cell r="D387">
            <v>2001</v>
          </cell>
          <cell r="E387">
            <v>329621.13</v>
          </cell>
          <cell r="F387">
            <v>353683.47</v>
          </cell>
        </row>
        <row r="388">
          <cell r="A388" t="str">
            <v>10319912002</v>
          </cell>
          <cell r="B388">
            <v>103</v>
          </cell>
          <cell r="C388">
            <v>1991</v>
          </cell>
          <cell r="D388">
            <v>2002</v>
          </cell>
          <cell r="E388">
            <v>130747</v>
          </cell>
          <cell r="F388">
            <v>132838.95000000001</v>
          </cell>
        </row>
        <row r="389">
          <cell r="A389" t="str">
            <v>1031992.</v>
          </cell>
          <cell r="B389">
            <v>103</v>
          </cell>
          <cell r="C389">
            <v>1992</v>
          </cell>
          <cell r="D389" t="str">
            <v>.</v>
          </cell>
          <cell r="E389" t="str">
            <v>.</v>
          </cell>
          <cell r="F389" t="str">
            <v>.</v>
          </cell>
        </row>
        <row r="390">
          <cell r="A390" t="str">
            <v>10319921992</v>
          </cell>
          <cell r="B390">
            <v>103</v>
          </cell>
          <cell r="C390">
            <v>1992</v>
          </cell>
          <cell r="D390">
            <v>1992</v>
          </cell>
          <cell r="E390">
            <v>983073</v>
          </cell>
          <cell r="F390">
            <v>1990722.82</v>
          </cell>
        </row>
        <row r="391">
          <cell r="A391" t="str">
            <v>10319921993</v>
          </cell>
          <cell r="B391">
            <v>103</v>
          </cell>
          <cell r="C391">
            <v>1992</v>
          </cell>
          <cell r="D391">
            <v>1993</v>
          </cell>
          <cell r="E391">
            <v>3729706.5</v>
          </cell>
          <cell r="F391">
            <v>6806714.3600000003</v>
          </cell>
        </row>
        <row r="392">
          <cell r="A392" t="str">
            <v>10319921994</v>
          </cell>
          <cell r="B392">
            <v>103</v>
          </cell>
          <cell r="C392">
            <v>1992</v>
          </cell>
          <cell r="D392">
            <v>1994</v>
          </cell>
          <cell r="E392">
            <v>4595531</v>
          </cell>
          <cell r="F392">
            <v>7467737.8799999999</v>
          </cell>
        </row>
        <row r="393">
          <cell r="A393" t="str">
            <v>10319921995</v>
          </cell>
          <cell r="B393">
            <v>103</v>
          </cell>
          <cell r="C393">
            <v>1992</v>
          </cell>
          <cell r="D393">
            <v>1995</v>
          </cell>
          <cell r="E393">
            <v>4189392.5</v>
          </cell>
          <cell r="F393">
            <v>6187732.7199999997</v>
          </cell>
        </row>
        <row r="394">
          <cell r="A394" t="str">
            <v>10319921996</v>
          </cell>
          <cell r="B394">
            <v>103</v>
          </cell>
          <cell r="C394">
            <v>1992</v>
          </cell>
          <cell r="D394">
            <v>1996</v>
          </cell>
          <cell r="E394">
            <v>5231003</v>
          </cell>
          <cell r="F394">
            <v>6936309.9800000004</v>
          </cell>
        </row>
        <row r="395">
          <cell r="A395" t="str">
            <v>10319921997</v>
          </cell>
          <cell r="B395">
            <v>103</v>
          </cell>
          <cell r="C395">
            <v>1992</v>
          </cell>
          <cell r="D395">
            <v>1997</v>
          </cell>
          <cell r="E395">
            <v>4331875</v>
          </cell>
          <cell r="F395">
            <v>5271891.87</v>
          </cell>
        </row>
        <row r="396">
          <cell r="A396" t="str">
            <v>10319921998</v>
          </cell>
          <cell r="B396">
            <v>103</v>
          </cell>
          <cell r="C396">
            <v>1992</v>
          </cell>
          <cell r="D396">
            <v>1998</v>
          </cell>
          <cell r="E396">
            <v>6424915</v>
          </cell>
          <cell r="F396">
            <v>7414351.9100000001</v>
          </cell>
        </row>
        <row r="397">
          <cell r="A397" t="str">
            <v>10319921999</v>
          </cell>
          <cell r="B397">
            <v>103</v>
          </cell>
          <cell r="C397">
            <v>1992</v>
          </cell>
          <cell r="D397">
            <v>1999</v>
          </cell>
          <cell r="E397">
            <v>4080612</v>
          </cell>
          <cell r="F397">
            <v>4476431.3600000003</v>
          </cell>
        </row>
        <row r="398">
          <cell r="A398" t="str">
            <v>10319922000</v>
          </cell>
          <cell r="B398">
            <v>103</v>
          </cell>
          <cell r="C398">
            <v>1992</v>
          </cell>
          <cell r="D398">
            <v>2000</v>
          </cell>
          <cell r="E398">
            <v>4144769</v>
          </cell>
          <cell r="F398">
            <v>4497074.3600000003</v>
          </cell>
        </row>
        <row r="399">
          <cell r="A399" t="str">
            <v>10319922001</v>
          </cell>
          <cell r="B399">
            <v>103</v>
          </cell>
          <cell r="C399">
            <v>1992</v>
          </cell>
          <cell r="D399">
            <v>2001</v>
          </cell>
          <cell r="E399">
            <v>762092</v>
          </cell>
          <cell r="F399">
            <v>817724.72</v>
          </cell>
        </row>
        <row r="400">
          <cell r="A400" t="str">
            <v>10319922002</v>
          </cell>
          <cell r="B400">
            <v>103</v>
          </cell>
          <cell r="C400">
            <v>1992</v>
          </cell>
          <cell r="D400">
            <v>2002</v>
          </cell>
          <cell r="E400">
            <v>-471273.37</v>
          </cell>
          <cell r="F400">
            <v>-478813.74</v>
          </cell>
        </row>
        <row r="401">
          <cell r="A401" t="str">
            <v>1031993.</v>
          </cell>
          <cell r="B401">
            <v>103</v>
          </cell>
          <cell r="C401">
            <v>1993</v>
          </cell>
          <cell r="D401" t="str">
            <v>.</v>
          </cell>
          <cell r="E401" t="str">
            <v>.</v>
          </cell>
          <cell r="F401" t="str">
            <v>.</v>
          </cell>
        </row>
        <row r="402">
          <cell r="A402" t="str">
            <v>10319931993</v>
          </cell>
          <cell r="B402">
            <v>103</v>
          </cell>
          <cell r="C402">
            <v>1993</v>
          </cell>
          <cell r="D402">
            <v>1993</v>
          </cell>
          <cell r="E402">
            <v>1453872</v>
          </cell>
          <cell r="F402">
            <v>2653316.4</v>
          </cell>
        </row>
        <row r="403">
          <cell r="A403" t="str">
            <v>10319931994</v>
          </cell>
          <cell r="B403">
            <v>103</v>
          </cell>
          <cell r="C403">
            <v>1993</v>
          </cell>
          <cell r="D403">
            <v>1994</v>
          </cell>
          <cell r="E403">
            <v>7588061</v>
          </cell>
          <cell r="F403">
            <v>12330599.130000001</v>
          </cell>
        </row>
        <row r="404">
          <cell r="A404" t="str">
            <v>10319931995</v>
          </cell>
          <cell r="B404">
            <v>103</v>
          </cell>
          <cell r="C404">
            <v>1993</v>
          </cell>
          <cell r="D404">
            <v>1995</v>
          </cell>
          <cell r="E404">
            <v>7374199</v>
          </cell>
          <cell r="F404">
            <v>10891691.92</v>
          </cell>
        </row>
        <row r="405">
          <cell r="A405" t="str">
            <v>10319931996</v>
          </cell>
          <cell r="B405">
            <v>103</v>
          </cell>
          <cell r="C405">
            <v>1993</v>
          </cell>
          <cell r="D405">
            <v>1996</v>
          </cell>
          <cell r="E405">
            <v>7167731</v>
          </cell>
          <cell r="F405">
            <v>9504411.3100000005</v>
          </cell>
        </row>
        <row r="406">
          <cell r="A406" t="str">
            <v>10319931997</v>
          </cell>
          <cell r="B406">
            <v>103</v>
          </cell>
          <cell r="C406">
            <v>1993</v>
          </cell>
          <cell r="D406">
            <v>1997</v>
          </cell>
          <cell r="E406">
            <v>7887556</v>
          </cell>
          <cell r="F406">
            <v>9599155.6500000004</v>
          </cell>
        </row>
        <row r="407">
          <cell r="A407" t="str">
            <v>10319931998</v>
          </cell>
          <cell r="B407">
            <v>103</v>
          </cell>
          <cell r="C407">
            <v>1993</v>
          </cell>
          <cell r="D407">
            <v>1998</v>
          </cell>
          <cell r="E407">
            <v>3455995</v>
          </cell>
          <cell r="F407">
            <v>3988218.23</v>
          </cell>
        </row>
        <row r="408">
          <cell r="A408" t="str">
            <v>10319931999</v>
          </cell>
          <cell r="B408">
            <v>103</v>
          </cell>
          <cell r="C408">
            <v>1993</v>
          </cell>
          <cell r="D408">
            <v>1999</v>
          </cell>
          <cell r="E408">
            <v>4294534</v>
          </cell>
          <cell r="F408">
            <v>4711103.8</v>
          </cell>
        </row>
        <row r="409">
          <cell r="A409" t="str">
            <v>10319932000</v>
          </cell>
          <cell r="B409">
            <v>103</v>
          </cell>
          <cell r="C409">
            <v>1993</v>
          </cell>
          <cell r="D409">
            <v>2000</v>
          </cell>
          <cell r="E409">
            <v>3750562</v>
          </cell>
          <cell r="F409">
            <v>4069359.77</v>
          </cell>
        </row>
        <row r="410">
          <cell r="A410" t="str">
            <v>10319932001</v>
          </cell>
          <cell r="B410">
            <v>103</v>
          </cell>
          <cell r="C410">
            <v>1993</v>
          </cell>
          <cell r="D410">
            <v>2001</v>
          </cell>
          <cell r="E410">
            <v>2649044</v>
          </cell>
          <cell r="F410">
            <v>2842424.21</v>
          </cell>
        </row>
        <row r="411">
          <cell r="A411" t="str">
            <v>10319932002</v>
          </cell>
          <cell r="B411">
            <v>103</v>
          </cell>
          <cell r="C411">
            <v>1993</v>
          </cell>
          <cell r="D411">
            <v>2002</v>
          </cell>
          <cell r="E411">
            <v>6156174.46</v>
          </cell>
          <cell r="F411">
            <v>6254673.25</v>
          </cell>
        </row>
        <row r="412">
          <cell r="A412" t="str">
            <v>1031994.</v>
          </cell>
          <cell r="B412">
            <v>103</v>
          </cell>
          <cell r="C412">
            <v>1994</v>
          </cell>
          <cell r="D412" t="str">
            <v>.</v>
          </cell>
          <cell r="E412" t="str">
            <v>.</v>
          </cell>
          <cell r="F412" t="str">
            <v>.</v>
          </cell>
        </row>
        <row r="413">
          <cell r="A413" t="str">
            <v>10319941994</v>
          </cell>
          <cell r="B413">
            <v>103</v>
          </cell>
          <cell r="C413">
            <v>1994</v>
          </cell>
          <cell r="D413">
            <v>1994</v>
          </cell>
          <cell r="E413">
            <v>1708881.5</v>
          </cell>
          <cell r="F413">
            <v>2776932.44</v>
          </cell>
        </row>
        <row r="414">
          <cell r="A414" t="str">
            <v>10319941995</v>
          </cell>
          <cell r="B414">
            <v>103</v>
          </cell>
          <cell r="C414">
            <v>1994</v>
          </cell>
          <cell r="D414">
            <v>1995</v>
          </cell>
          <cell r="E414">
            <v>9133165.5</v>
          </cell>
          <cell r="F414">
            <v>13489685.439999999</v>
          </cell>
        </row>
        <row r="415">
          <cell r="A415" t="str">
            <v>10319941996</v>
          </cell>
          <cell r="B415">
            <v>103</v>
          </cell>
          <cell r="C415">
            <v>1994</v>
          </cell>
          <cell r="D415">
            <v>1996</v>
          </cell>
          <cell r="E415">
            <v>8310710.5</v>
          </cell>
          <cell r="F415">
            <v>11020002.119999999</v>
          </cell>
        </row>
        <row r="416">
          <cell r="A416" t="str">
            <v>10319941997</v>
          </cell>
          <cell r="B416">
            <v>103</v>
          </cell>
          <cell r="C416">
            <v>1994</v>
          </cell>
          <cell r="D416">
            <v>1997</v>
          </cell>
          <cell r="E416">
            <v>8053002</v>
          </cell>
          <cell r="F416">
            <v>9800503.4299999997</v>
          </cell>
        </row>
        <row r="417">
          <cell r="A417" t="str">
            <v>10319941998</v>
          </cell>
          <cell r="B417">
            <v>103</v>
          </cell>
          <cell r="C417">
            <v>1994</v>
          </cell>
          <cell r="D417">
            <v>1998</v>
          </cell>
          <cell r="E417">
            <v>8519209.5999999996</v>
          </cell>
          <cell r="F417">
            <v>9831167.8800000008</v>
          </cell>
        </row>
        <row r="418">
          <cell r="A418" t="str">
            <v>10319941999</v>
          </cell>
          <cell r="B418">
            <v>103</v>
          </cell>
          <cell r="C418">
            <v>1994</v>
          </cell>
          <cell r="D418">
            <v>1999</v>
          </cell>
          <cell r="E418">
            <v>5325667</v>
          </cell>
          <cell r="F418">
            <v>5842256.7000000002</v>
          </cell>
        </row>
        <row r="419">
          <cell r="A419" t="str">
            <v>10319942000</v>
          </cell>
          <cell r="B419">
            <v>103</v>
          </cell>
          <cell r="C419">
            <v>1994</v>
          </cell>
          <cell r="D419">
            <v>2000</v>
          </cell>
          <cell r="E419">
            <v>6924740</v>
          </cell>
          <cell r="F419">
            <v>7513342.9000000004</v>
          </cell>
        </row>
        <row r="420">
          <cell r="A420" t="str">
            <v>10319942001</v>
          </cell>
          <cell r="B420">
            <v>103</v>
          </cell>
          <cell r="C420">
            <v>1994</v>
          </cell>
          <cell r="D420">
            <v>2001</v>
          </cell>
          <cell r="E420">
            <v>2520413</v>
          </cell>
          <cell r="F420">
            <v>2704403.15</v>
          </cell>
        </row>
        <row r="421">
          <cell r="A421" t="str">
            <v>10319942002</v>
          </cell>
          <cell r="B421">
            <v>103</v>
          </cell>
          <cell r="C421">
            <v>1994</v>
          </cell>
          <cell r="D421">
            <v>2002</v>
          </cell>
          <cell r="E421">
            <v>4262919.24</v>
          </cell>
          <cell r="F421">
            <v>4331125.95</v>
          </cell>
        </row>
        <row r="422">
          <cell r="A422" t="str">
            <v>1031995.</v>
          </cell>
          <cell r="B422">
            <v>103</v>
          </cell>
          <cell r="C422">
            <v>1995</v>
          </cell>
          <cell r="D422" t="str">
            <v>.</v>
          </cell>
          <cell r="E422" t="str">
            <v>.</v>
          </cell>
          <cell r="F422" t="str">
            <v>.</v>
          </cell>
        </row>
        <row r="423">
          <cell r="A423" t="str">
            <v>10319951995</v>
          </cell>
          <cell r="B423">
            <v>103</v>
          </cell>
          <cell r="C423">
            <v>1995</v>
          </cell>
          <cell r="D423">
            <v>1995</v>
          </cell>
          <cell r="E423">
            <v>2181235</v>
          </cell>
          <cell r="F423">
            <v>3221684.09</v>
          </cell>
        </row>
        <row r="424">
          <cell r="A424" t="str">
            <v>10319951996</v>
          </cell>
          <cell r="B424">
            <v>103</v>
          </cell>
          <cell r="C424">
            <v>1995</v>
          </cell>
          <cell r="D424">
            <v>1996</v>
          </cell>
          <cell r="E424">
            <v>9320384</v>
          </cell>
          <cell r="F424">
            <v>12358829.18</v>
          </cell>
        </row>
        <row r="425">
          <cell r="A425" t="str">
            <v>10319951997</v>
          </cell>
          <cell r="B425">
            <v>103</v>
          </cell>
          <cell r="C425">
            <v>1995</v>
          </cell>
          <cell r="D425">
            <v>1997</v>
          </cell>
          <cell r="E425">
            <v>9582136</v>
          </cell>
          <cell r="F425">
            <v>11661459.51</v>
          </cell>
        </row>
        <row r="426">
          <cell r="A426" t="str">
            <v>10319951998</v>
          </cell>
          <cell r="B426">
            <v>103</v>
          </cell>
          <cell r="C426">
            <v>1995</v>
          </cell>
          <cell r="D426">
            <v>1998</v>
          </cell>
          <cell r="E426">
            <v>9063913.2699999996</v>
          </cell>
          <cell r="F426">
            <v>10459755.91</v>
          </cell>
        </row>
        <row r="427">
          <cell r="A427" t="str">
            <v>10319951999</v>
          </cell>
          <cell r="B427">
            <v>103</v>
          </cell>
          <cell r="C427">
            <v>1995</v>
          </cell>
          <cell r="D427">
            <v>1999</v>
          </cell>
          <cell r="E427">
            <v>6633810</v>
          </cell>
          <cell r="F427">
            <v>7277289.5700000003</v>
          </cell>
        </row>
        <row r="428">
          <cell r="A428" t="str">
            <v>10319952000</v>
          </cell>
          <cell r="B428">
            <v>103</v>
          </cell>
          <cell r="C428">
            <v>1995</v>
          </cell>
          <cell r="D428">
            <v>2000</v>
          </cell>
          <cell r="E428">
            <v>6804161</v>
          </cell>
          <cell r="F428">
            <v>7382514.6799999997</v>
          </cell>
        </row>
        <row r="429">
          <cell r="A429" t="str">
            <v>10319952001</v>
          </cell>
          <cell r="B429">
            <v>103</v>
          </cell>
          <cell r="C429">
            <v>1995</v>
          </cell>
          <cell r="D429">
            <v>2001</v>
          </cell>
          <cell r="E429">
            <v>7282360.8700000001</v>
          </cell>
          <cell r="F429">
            <v>7813973.21</v>
          </cell>
        </row>
        <row r="430">
          <cell r="A430" t="str">
            <v>10319952002</v>
          </cell>
          <cell r="B430">
            <v>103</v>
          </cell>
          <cell r="C430">
            <v>1995</v>
          </cell>
          <cell r="D430">
            <v>2002</v>
          </cell>
          <cell r="E430">
            <v>5831073.0800000001</v>
          </cell>
          <cell r="F430">
            <v>5924370.25</v>
          </cell>
        </row>
        <row r="431">
          <cell r="A431" t="str">
            <v>1031996.</v>
          </cell>
          <cell r="B431">
            <v>103</v>
          </cell>
          <cell r="C431">
            <v>1996</v>
          </cell>
          <cell r="D431" t="str">
            <v>.</v>
          </cell>
          <cell r="E431" t="str">
            <v>.</v>
          </cell>
          <cell r="F431" t="str">
            <v>.</v>
          </cell>
        </row>
        <row r="432">
          <cell r="A432" t="str">
            <v>10319961996</v>
          </cell>
          <cell r="B432">
            <v>103</v>
          </cell>
          <cell r="C432">
            <v>1996</v>
          </cell>
          <cell r="D432">
            <v>1996</v>
          </cell>
          <cell r="E432">
            <v>2333753</v>
          </cell>
          <cell r="F432">
            <v>3094556.48</v>
          </cell>
        </row>
        <row r="433">
          <cell r="A433" t="str">
            <v>10319961997</v>
          </cell>
          <cell r="B433">
            <v>103</v>
          </cell>
          <cell r="C433">
            <v>1996</v>
          </cell>
          <cell r="D433">
            <v>1997</v>
          </cell>
          <cell r="E433">
            <v>11213323</v>
          </cell>
          <cell r="F433">
            <v>13646614.09</v>
          </cell>
        </row>
        <row r="434">
          <cell r="A434" t="str">
            <v>10319961998</v>
          </cell>
          <cell r="B434">
            <v>103</v>
          </cell>
          <cell r="C434">
            <v>1996</v>
          </cell>
          <cell r="D434">
            <v>1998</v>
          </cell>
          <cell r="E434">
            <v>10614013.199999999</v>
          </cell>
          <cell r="F434">
            <v>12248571.23</v>
          </cell>
        </row>
        <row r="435">
          <cell r="A435" t="str">
            <v>10319961999</v>
          </cell>
          <cell r="B435">
            <v>103</v>
          </cell>
          <cell r="C435">
            <v>1996</v>
          </cell>
          <cell r="D435">
            <v>1999</v>
          </cell>
          <cell r="E435">
            <v>12931723.810000001</v>
          </cell>
          <cell r="F435">
            <v>14186101.02</v>
          </cell>
        </row>
        <row r="436">
          <cell r="A436" t="str">
            <v>10319962000</v>
          </cell>
          <cell r="B436">
            <v>103</v>
          </cell>
          <cell r="C436">
            <v>1996</v>
          </cell>
          <cell r="D436">
            <v>2000</v>
          </cell>
          <cell r="E436">
            <v>7788451.7000000002</v>
          </cell>
          <cell r="F436">
            <v>8450470.0899999999</v>
          </cell>
        </row>
        <row r="437">
          <cell r="A437" t="str">
            <v>10319962001</v>
          </cell>
          <cell r="B437">
            <v>103</v>
          </cell>
          <cell r="C437">
            <v>1996</v>
          </cell>
          <cell r="D437">
            <v>2001</v>
          </cell>
          <cell r="E437">
            <v>8845972.9199999999</v>
          </cell>
          <cell r="F437">
            <v>9491728.9399999995</v>
          </cell>
        </row>
        <row r="438">
          <cell r="A438" t="str">
            <v>10319962002</v>
          </cell>
          <cell r="B438">
            <v>103</v>
          </cell>
          <cell r="C438">
            <v>1996</v>
          </cell>
          <cell r="D438">
            <v>2002</v>
          </cell>
          <cell r="E438">
            <v>3311356.33</v>
          </cell>
          <cell r="F438">
            <v>3364338.03</v>
          </cell>
        </row>
        <row r="439">
          <cell r="A439" t="str">
            <v>1031997.</v>
          </cell>
          <cell r="B439">
            <v>103</v>
          </cell>
          <cell r="C439">
            <v>1997</v>
          </cell>
          <cell r="D439" t="str">
            <v>.</v>
          </cell>
          <cell r="E439" t="str">
            <v>.</v>
          </cell>
          <cell r="F439" t="str">
            <v>.</v>
          </cell>
        </row>
        <row r="440">
          <cell r="A440" t="str">
            <v>10319971997</v>
          </cell>
          <cell r="B440">
            <v>103</v>
          </cell>
          <cell r="C440">
            <v>1997</v>
          </cell>
          <cell r="D440">
            <v>1997</v>
          </cell>
          <cell r="E440">
            <v>2871672</v>
          </cell>
          <cell r="F440">
            <v>3494824.82</v>
          </cell>
        </row>
        <row r="441">
          <cell r="A441" t="str">
            <v>10319971998</v>
          </cell>
          <cell r="B441">
            <v>103</v>
          </cell>
          <cell r="C441">
            <v>1997</v>
          </cell>
          <cell r="D441">
            <v>1998</v>
          </cell>
          <cell r="E441">
            <v>11328754.800000001</v>
          </cell>
          <cell r="F441">
            <v>13073383.039999999</v>
          </cell>
        </row>
        <row r="442">
          <cell r="A442" t="str">
            <v>10319971999</v>
          </cell>
          <cell r="B442">
            <v>103</v>
          </cell>
          <cell r="C442">
            <v>1997</v>
          </cell>
          <cell r="D442">
            <v>1999</v>
          </cell>
          <cell r="E442">
            <v>11016782.75</v>
          </cell>
          <cell r="F442">
            <v>12085410.68</v>
          </cell>
        </row>
        <row r="443">
          <cell r="A443" t="str">
            <v>10319972000</v>
          </cell>
          <cell r="B443">
            <v>103</v>
          </cell>
          <cell r="C443">
            <v>1997</v>
          </cell>
          <cell r="D443">
            <v>2000</v>
          </cell>
          <cell r="E443">
            <v>13687305.9</v>
          </cell>
          <cell r="F443">
            <v>14850726.9</v>
          </cell>
        </row>
        <row r="444">
          <cell r="A444" t="str">
            <v>10319972001</v>
          </cell>
          <cell r="B444">
            <v>103</v>
          </cell>
          <cell r="C444">
            <v>1997</v>
          </cell>
          <cell r="D444">
            <v>2001</v>
          </cell>
          <cell r="E444">
            <v>8966737.4600000009</v>
          </cell>
          <cell r="F444">
            <v>9621309.2899999991</v>
          </cell>
        </row>
        <row r="445">
          <cell r="A445" t="str">
            <v>10319972002</v>
          </cell>
          <cell r="B445">
            <v>103</v>
          </cell>
          <cell r="C445">
            <v>1997</v>
          </cell>
          <cell r="D445">
            <v>2002</v>
          </cell>
          <cell r="E445">
            <v>6264595.8399999999</v>
          </cell>
          <cell r="F445">
            <v>6364829.3700000001</v>
          </cell>
        </row>
        <row r="446">
          <cell r="A446" t="str">
            <v>1031998.</v>
          </cell>
          <cell r="B446">
            <v>103</v>
          </cell>
          <cell r="C446">
            <v>1998</v>
          </cell>
          <cell r="D446" t="str">
            <v>.</v>
          </cell>
          <cell r="E446" t="str">
            <v>.</v>
          </cell>
          <cell r="F446" t="str">
            <v>.</v>
          </cell>
        </row>
        <row r="447">
          <cell r="A447" t="str">
            <v>10319981998</v>
          </cell>
          <cell r="B447">
            <v>103</v>
          </cell>
          <cell r="C447">
            <v>1998</v>
          </cell>
          <cell r="D447">
            <v>1998</v>
          </cell>
          <cell r="E447">
            <v>3168692</v>
          </cell>
          <cell r="F447">
            <v>3656670.57</v>
          </cell>
        </row>
        <row r="448">
          <cell r="A448" t="str">
            <v>10319981999</v>
          </cell>
          <cell r="B448">
            <v>103</v>
          </cell>
          <cell r="C448">
            <v>1998</v>
          </cell>
          <cell r="D448">
            <v>1999</v>
          </cell>
          <cell r="E448">
            <v>12463230.75</v>
          </cell>
          <cell r="F448">
            <v>13672164.130000001</v>
          </cell>
        </row>
        <row r="449">
          <cell r="A449" t="str">
            <v>10319982000</v>
          </cell>
          <cell r="B449">
            <v>103</v>
          </cell>
          <cell r="C449">
            <v>1998</v>
          </cell>
          <cell r="D449">
            <v>2000</v>
          </cell>
          <cell r="E449">
            <v>10204970.369999999</v>
          </cell>
          <cell r="F449">
            <v>11072392.85</v>
          </cell>
        </row>
        <row r="450">
          <cell r="A450" t="str">
            <v>10319982001</v>
          </cell>
          <cell r="B450">
            <v>103</v>
          </cell>
          <cell r="C450">
            <v>1998</v>
          </cell>
          <cell r="D450">
            <v>2001</v>
          </cell>
          <cell r="E450">
            <v>10478117.289999999</v>
          </cell>
          <cell r="F450">
            <v>11243019.85</v>
          </cell>
        </row>
        <row r="451">
          <cell r="A451" t="str">
            <v>10319982002</v>
          </cell>
          <cell r="B451">
            <v>103</v>
          </cell>
          <cell r="C451">
            <v>1998</v>
          </cell>
          <cell r="D451">
            <v>2002</v>
          </cell>
          <cell r="E451">
            <v>10811703</v>
          </cell>
          <cell r="F451">
            <v>10984690.25</v>
          </cell>
        </row>
        <row r="452">
          <cell r="A452" t="str">
            <v>1031999.</v>
          </cell>
          <cell r="B452">
            <v>103</v>
          </cell>
          <cell r="C452">
            <v>1999</v>
          </cell>
          <cell r="D452" t="str">
            <v>.</v>
          </cell>
          <cell r="E452" t="str">
            <v>.</v>
          </cell>
          <cell r="F452" t="str">
            <v>.</v>
          </cell>
        </row>
        <row r="453">
          <cell r="A453" t="str">
            <v>10319991999</v>
          </cell>
          <cell r="B453">
            <v>103</v>
          </cell>
          <cell r="C453">
            <v>1999</v>
          </cell>
          <cell r="D453">
            <v>1999</v>
          </cell>
          <cell r="E453">
            <v>2277620</v>
          </cell>
          <cell r="F453">
            <v>2498549.14</v>
          </cell>
        </row>
        <row r="454">
          <cell r="A454" t="str">
            <v>10319992000</v>
          </cell>
          <cell r="B454">
            <v>103</v>
          </cell>
          <cell r="C454">
            <v>1999</v>
          </cell>
          <cell r="D454">
            <v>2000</v>
          </cell>
          <cell r="E454">
            <v>9821034</v>
          </cell>
          <cell r="F454">
            <v>10655821.890000001</v>
          </cell>
        </row>
        <row r="455">
          <cell r="A455" t="str">
            <v>10319992001</v>
          </cell>
          <cell r="B455">
            <v>103</v>
          </cell>
          <cell r="C455">
            <v>1999</v>
          </cell>
          <cell r="D455">
            <v>2001</v>
          </cell>
          <cell r="E455">
            <v>11957346.66</v>
          </cell>
          <cell r="F455">
            <v>12830232.970000001</v>
          </cell>
        </row>
        <row r="456">
          <cell r="A456" t="str">
            <v>10319992002</v>
          </cell>
          <cell r="B456">
            <v>103</v>
          </cell>
          <cell r="C456">
            <v>1999</v>
          </cell>
          <cell r="D456">
            <v>2002</v>
          </cell>
          <cell r="E456">
            <v>6274392.71</v>
          </cell>
          <cell r="F456">
            <v>6374782.9900000002</v>
          </cell>
        </row>
        <row r="457">
          <cell r="A457" t="str">
            <v>1032000.</v>
          </cell>
          <cell r="B457">
            <v>103</v>
          </cell>
          <cell r="C457">
            <v>2000</v>
          </cell>
          <cell r="D457" t="str">
            <v>.</v>
          </cell>
          <cell r="E457" t="str">
            <v>.</v>
          </cell>
          <cell r="F457" t="str">
            <v>.</v>
          </cell>
        </row>
        <row r="458">
          <cell r="A458" t="str">
            <v>10320002000</v>
          </cell>
          <cell r="B458">
            <v>103</v>
          </cell>
          <cell r="C458">
            <v>2000</v>
          </cell>
          <cell r="D458">
            <v>2000</v>
          </cell>
          <cell r="E458">
            <v>1480600</v>
          </cell>
          <cell r="F458">
            <v>1606451</v>
          </cell>
        </row>
        <row r="459">
          <cell r="A459" t="str">
            <v>10320002001</v>
          </cell>
          <cell r="B459">
            <v>103</v>
          </cell>
          <cell r="C459">
            <v>2000</v>
          </cell>
          <cell r="D459">
            <v>2001</v>
          </cell>
          <cell r="E459">
            <v>7307308.8899999997</v>
          </cell>
          <cell r="F459">
            <v>7840742.4400000004</v>
          </cell>
        </row>
        <row r="460">
          <cell r="A460" t="str">
            <v>10320002002</v>
          </cell>
          <cell r="B460">
            <v>103</v>
          </cell>
          <cell r="C460">
            <v>2000</v>
          </cell>
          <cell r="D460">
            <v>2002</v>
          </cell>
          <cell r="E460">
            <v>6149721.0800000001</v>
          </cell>
          <cell r="F460">
            <v>6248116.6200000001</v>
          </cell>
        </row>
        <row r="461">
          <cell r="A461" t="str">
            <v>1032001.</v>
          </cell>
          <cell r="B461">
            <v>103</v>
          </cell>
          <cell r="C461">
            <v>2001</v>
          </cell>
          <cell r="D461" t="str">
            <v>.</v>
          </cell>
          <cell r="E461" t="str">
            <v>.</v>
          </cell>
          <cell r="F461" t="str">
            <v>.</v>
          </cell>
        </row>
        <row r="462">
          <cell r="A462" t="str">
            <v>10320012001</v>
          </cell>
          <cell r="B462">
            <v>103</v>
          </cell>
          <cell r="C462">
            <v>2001</v>
          </cell>
          <cell r="D462">
            <v>2001</v>
          </cell>
          <cell r="E462">
            <v>1431928</v>
          </cell>
          <cell r="F462">
            <v>1536458.74</v>
          </cell>
        </row>
        <row r="463">
          <cell r="A463" t="str">
            <v>10320012002</v>
          </cell>
          <cell r="B463">
            <v>103</v>
          </cell>
          <cell r="C463">
            <v>2001</v>
          </cell>
          <cell r="D463">
            <v>2002</v>
          </cell>
          <cell r="E463">
            <v>6649063</v>
          </cell>
          <cell r="F463">
            <v>6755448.0099999998</v>
          </cell>
        </row>
        <row r="464">
          <cell r="A464" t="str">
            <v>1032002.</v>
          </cell>
          <cell r="B464">
            <v>103</v>
          </cell>
          <cell r="C464">
            <v>2002</v>
          </cell>
          <cell r="D464" t="str">
            <v>.</v>
          </cell>
          <cell r="E464" t="str">
            <v>.</v>
          </cell>
          <cell r="F464" t="str">
            <v>.</v>
          </cell>
        </row>
        <row r="465">
          <cell r="A465" t="str">
            <v>10320022002</v>
          </cell>
          <cell r="B465">
            <v>103</v>
          </cell>
          <cell r="C465">
            <v>2002</v>
          </cell>
          <cell r="D465">
            <v>2002</v>
          </cell>
          <cell r="E465">
            <v>1070565</v>
          </cell>
          <cell r="F465">
            <v>1087694.04</v>
          </cell>
        </row>
        <row r="466">
          <cell r="A466" t="str">
            <v>1041977.</v>
          </cell>
          <cell r="B466">
            <v>104</v>
          </cell>
          <cell r="C466">
            <v>1977</v>
          </cell>
          <cell r="D466" t="str">
            <v>.</v>
          </cell>
          <cell r="E466" t="str">
            <v>.</v>
          </cell>
          <cell r="F466" t="str">
            <v>.</v>
          </cell>
        </row>
        <row r="467">
          <cell r="A467" t="str">
            <v>10419771976</v>
          </cell>
          <cell r="B467">
            <v>104</v>
          </cell>
          <cell r="C467">
            <v>1977</v>
          </cell>
          <cell r="D467">
            <v>1976</v>
          </cell>
          <cell r="E467">
            <v>0.3</v>
          </cell>
          <cell r="F467">
            <v>0.3</v>
          </cell>
        </row>
        <row r="468">
          <cell r="A468" t="str">
            <v>10419771977</v>
          </cell>
          <cell r="B468">
            <v>104</v>
          </cell>
          <cell r="C468">
            <v>1977</v>
          </cell>
          <cell r="D468">
            <v>1977</v>
          </cell>
          <cell r="E468">
            <v>54.33</v>
          </cell>
          <cell r="F468">
            <v>594713.78</v>
          </cell>
        </row>
        <row r="469">
          <cell r="A469" t="str">
            <v>10419771978</v>
          </cell>
          <cell r="B469">
            <v>104</v>
          </cell>
          <cell r="C469">
            <v>1977</v>
          </cell>
          <cell r="D469">
            <v>1978</v>
          </cell>
          <cell r="E469">
            <v>310.58</v>
          </cell>
          <cell r="F469">
            <v>2257527.75</v>
          </cell>
        </row>
        <row r="470">
          <cell r="A470" t="str">
            <v>10419771979</v>
          </cell>
          <cell r="B470">
            <v>104</v>
          </cell>
          <cell r="C470">
            <v>1977</v>
          </cell>
          <cell r="D470">
            <v>1979</v>
          </cell>
          <cell r="E470">
            <v>1504.13</v>
          </cell>
          <cell r="F470">
            <v>6132119.9100000001</v>
          </cell>
        </row>
        <row r="471">
          <cell r="A471" t="str">
            <v>10419771980</v>
          </cell>
          <cell r="B471">
            <v>104</v>
          </cell>
          <cell r="C471">
            <v>1977</v>
          </cell>
          <cell r="D471">
            <v>1980</v>
          </cell>
          <cell r="E471">
            <v>1123.8599999999999</v>
          </cell>
          <cell r="F471">
            <v>1983312.83</v>
          </cell>
        </row>
        <row r="472">
          <cell r="A472" t="str">
            <v>10419771981</v>
          </cell>
          <cell r="B472">
            <v>104</v>
          </cell>
          <cell r="C472">
            <v>1977</v>
          </cell>
          <cell r="D472">
            <v>1981</v>
          </cell>
          <cell r="E472">
            <v>1743.7</v>
          </cell>
          <cell r="F472">
            <v>1419356.11</v>
          </cell>
        </row>
        <row r="473">
          <cell r="A473" t="str">
            <v>10419771982</v>
          </cell>
          <cell r="B473">
            <v>104</v>
          </cell>
          <cell r="C473">
            <v>1977</v>
          </cell>
          <cell r="D473">
            <v>1982</v>
          </cell>
          <cell r="E473">
            <v>10521.68</v>
          </cell>
          <cell r="F473">
            <v>3886950.59</v>
          </cell>
        </row>
        <row r="474">
          <cell r="A474" t="str">
            <v>10419771983</v>
          </cell>
          <cell r="B474">
            <v>104</v>
          </cell>
          <cell r="C474">
            <v>1977</v>
          </cell>
          <cell r="D474">
            <v>1983</v>
          </cell>
          <cell r="E474">
            <v>8726.1200000000008</v>
          </cell>
          <cell r="F474">
            <v>1312251.3799999999</v>
          </cell>
        </row>
        <row r="475">
          <cell r="A475" t="str">
            <v>10419771984</v>
          </cell>
          <cell r="B475">
            <v>104</v>
          </cell>
          <cell r="C475">
            <v>1977</v>
          </cell>
          <cell r="D475">
            <v>1984</v>
          </cell>
          <cell r="E475">
            <v>9449.7800000000007</v>
          </cell>
          <cell r="F475">
            <v>299917.12</v>
          </cell>
        </row>
        <row r="476">
          <cell r="A476" t="str">
            <v>10419771985</v>
          </cell>
          <cell r="B476">
            <v>104</v>
          </cell>
          <cell r="C476">
            <v>1977</v>
          </cell>
          <cell r="D476">
            <v>1985</v>
          </cell>
          <cell r="E476">
            <v>17469.82</v>
          </cell>
          <cell r="F476">
            <v>137015.79999999999</v>
          </cell>
        </row>
        <row r="477">
          <cell r="A477" t="str">
            <v>10419771986</v>
          </cell>
          <cell r="B477">
            <v>104</v>
          </cell>
          <cell r="C477">
            <v>1977</v>
          </cell>
          <cell r="D477">
            <v>1986</v>
          </cell>
          <cell r="E477">
            <v>163230</v>
          </cell>
          <cell r="F477">
            <v>864466.08</v>
          </cell>
        </row>
        <row r="478">
          <cell r="A478" t="str">
            <v>10419771987</v>
          </cell>
          <cell r="B478">
            <v>104</v>
          </cell>
          <cell r="C478">
            <v>1977</v>
          </cell>
          <cell r="D478">
            <v>1987</v>
          </cell>
          <cell r="E478">
            <v>1662</v>
          </cell>
          <cell r="F478">
            <v>7344.38</v>
          </cell>
        </row>
        <row r="479">
          <cell r="A479" t="str">
            <v>10419771988</v>
          </cell>
          <cell r="B479">
            <v>104</v>
          </cell>
          <cell r="C479">
            <v>1977</v>
          </cell>
          <cell r="D479">
            <v>1988</v>
          </cell>
          <cell r="E479">
            <v>124606</v>
          </cell>
          <cell r="F479">
            <v>473378.19</v>
          </cell>
        </row>
        <row r="480">
          <cell r="A480" t="str">
            <v>10419771989</v>
          </cell>
          <cell r="B480">
            <v>104</v>
          </cell>
          <cell r="C480">
            <v>1977</v>
          </cell>
          <cell r="D480">
            <v>1989</v>
          </cell>
          <cell r="E480">
            <v>7093</v>
          </cell>
          <cell r="F480">
            <v>22420.97</v>
          </cell>
        </row>
        <row r="481">
          <cell r="A481" t="str">
            <v>1041978.</v>
          </cell>
          <cell r="B481">
            <v>104</v>
          </cell>
          <cell r="C481">
            <v>1978</v>
          </cell>
          <cell r="D481" t="str">
            <v>.</v>
          </cell>
          <cell r="E481" t="str">
            <v>.</v>
          </cell>
          <cell r="F481" t="str">
            <v>.</v>
          </cell>
        </row>
        <row r="482">
          <cell r="A482" t="str">
            <v>10419781978</v>
          </cell>
          <cell r="B482">
            <v>104</v>
          </cell>
          <cell r="C482">
            <v>1978</v>
          </cell>
          <cell r="D482">
            <v>1978</v>
          </cell>
          <cell r="E482">
            <v>65.23</v>
          </cell>
          <cell r="F482">
            <v>474140.43</v>
          </cell>
        </row>
        <row r="483">
          <cell r="A483" t="str">
            <v>10419781979</v>
          </cell>
          <cell r="B483">
            <v>104</v>
          </cell>
          <cell r="C483">
            <v>1978</v>
          </cell>
          <cell r="D483">
            <v>1979</v>
          </cell>
          <cell r="E483">
            <v>288.39</v>
          </cell>
          <cell r="F483">
            <v>1175724.21</v>
          </cell>
        </row>
        <row r="484">
          <cell r="A484" t="str">
            <v>10419781980</v>
          </cell>
          <cell r="B484">
            <v>104</v>
          </cell>
          <cell r="C484">
            <v>1978</v>
          </cell>
          <cell r="D484">
            <v>1980</v>
          </cell>
          <cell r="E484">
            <v>1118.1099999999999</v>
          </cell>
          <cell r="F484">
            <v>1973165.61</v>
          </cell>
        </row>
        <row r="485">
          <cell r="A485" t="str">
            <v>10419781981</v>
          </cell>
          <cell r="B485">
            <v>104</v>
          </cell>
          <cell r="C485">
            <v>1978</v>
          </cell>
          <cell r="D485">
            <v>1981</v>
          </cell>
          <cell r="E485">
            <v>1788.02</v>
          </cell>
          <cell r="F485">
            <v>1455432.19</v>
          </cell>
        </row>
        <row r="486">
          <cell r="A486" t="str">
            <v>10419781982</v>
          </cell>
          <cell r="B486">
            <v>104</v>
          </cell>
          <cell r="C486">
            <v>1978</v>
          </cell>
          <cell r="D486">
            <v>1982</v>
          </cell>
          <cell r="E486">
            <v>3132.83</v>
          </cell>
          <cell r="F486">
            <v>1157339.46</v>
          </cell>
        </row>
        <row r="487">
          <cell r="A487" t="str">
            <v>10419781983</v>
          </cell>
          <cell r="B487">
            <v>104</v>
          </cell>
          <cell r="C487">
            <v>1978</v>
          </cell>
          <cell r="D487">
            <v>1983</v>
          </cell>
          <cell r="E487">
            <v>2961.08</v>
          </cell>
          <cell r="F487">
            <v>445293.13</v>
          </cell>
        </row>
        <row r="488">
          <cell r="A488" t="str">
            <v>10419781984</v>
          </cell>
          <cell r="B488">
            <v>104</v>
          </cell>
          <cell r="C488">
            <v>1978</v>
          </cell>
          <cell r="D488">
            <v>1984</v>
          </cell>
          <cell r="E488">
            <v>24818.77</v>
          </cell>
          <cell r="F488">
            <v>787698.12</v>
          </cell>
        </row>
        <row r="489">
          <cell r="A489" t="str">
            <v>10419781985</v>
          </cell>
          <cell r="B489">
            <v>104</v>
          </cell>
          <cell r="C489">
            <v>1978</v>
          </cell>
          <cell r="D489">
            <v>1985</v>
          </cell>
          <cell r="E489">
            <v>82080.77</v>
          </cell>
          <cell r="F489">
            <v>643759.48</v>
          </cell>
        </row>
        <row r="490">
          <cell r="A490" t="str">
            <v>10419781986</v>
          </cell>
          <cell r="B490">
            <v>104</v>
          </cell>
          <cell r="C490">
            <v>1978</v>
          </cell>
          <cell r="D490">
            <v>1986</v>
          </cell>
          <cell r="E490">
            <v>81887</v>
          </cell>
          <cell r="F490">
            <v>433673.55</v>
          </cell>
        </row>
        <row r="491">
          <cell r="A491" t="str">
            <v>10419781987</v>
          </cell>
          <cell r="B491">
            <v>104</v>
          </cell>
          <cell r="C491">
            <v>1978</v>
          </cell>
          <cell r="D491">
            <v>1987</v>
          </cell>
          <cell r="E491">
            <v>57085</v>
          </cell>
          <cell r="F491">
            <v>252258.61</v>
          </cell>
        </row>
        <row r="492">
          <cell r="A492" t="str">
            <v>10419781988</v>
          </cell>
          <cell r="B492">
            <v>104</v>
          </cell>
          <cell r="C492">
            <v>1978</v>
          </cell>
          <cell r="D492">
            <v>1988</v>
          </cell>
          <cell r="E492">
            <v>10909</v>
          </cell>
          <cell r="F492">
            <v>41443.29</v>
          </cell>
        </row>
        <row r="493">
          <cell r="A493" t="str">
            <v>10419781989</v>
          </cell>
          <cell r="B493">
            <v>104</v>
          </cell>
          <cell r="C493">
            <v>1978</v>
          </cell>
          <cell r="D493">
            <v>1989</v>
          </cell>
          <cell r="E493">
            <v>7327</v>
          </cell>
          <cell r="F493">
            <v>23160.65</v>
          </cell>
        </row>
        <row r="494">
          <cell r="A494" t="str">
            <v>10419781990</v>
          </cell>
          <cell r="B494">
            <v>104</v>
          </cell>
          <cell r="C494">
            <v>1978</v>
          </cell>
          <cell r="D494">
            <v>1990</v>
          </cell>
          <cell r="E494">
            <v>13684</v>
          </cell>
          <cell r="F494">
            <v>36919.43</v>
          </cell>
        </row>
        <row r="495">
          <cell r="A495" t="str">
            <v>10419781991</v>
          </cell>
          <cell r="B495">
            <v>104</v>
          </cell>
          <cell r="C495">
            <v>1978</v>
          </cell>
          <cell r="D495">
            <v>1991</v>
          </cell>
          <cell r="E495">
            <v>135458</v>
          </cell>
          <cell r="F495">
            <v>307083.28999999998</v>
          </cell>
        </row>
        <row r="496">
          <cell r="A496" t="str">
            <v>10419781995</v>
          </cell>
          <cell r="B496">
            <v>104</v>
          </cell>
          <cell r="C496">
            <v>1978</v>
          </cell>
          <cell r="D496">
            <v>1995</v>
          </cell>
          <cell r="E496">
            <v>15386</v>
          </cell>
          <cell r="F496">
            <v>22725.119999999999</v>
          </cell>
        </row>
        <row r="497">
          <cell r="A497" t="str">
            <v>10419781996</v>
          </cell>
          <cell r="B497">
            <v>104</v>
          </cell>
          <cell r="C497">
            <v>1978</v>
          </cell>
          <cell r="D497">
            <v>1996</v>
          </cell>
          <cell r="E497">
            <v>1308</v>
          </cell>
          <cell r="F497">
            <v>1734.41</v>
          </cell>
        </row>
        <row r="498">
          <cell r="A498" t="str">
            <v>10419781997</v>
          </cell>
          <cell r="B498">
            <v>104</v>
          </cell>
          <cell r="C498">
            <v>1978</v>
          </cell>
          <cell r="D498">
            <v>1997</v>
          </cell>
          <cell r="E498">
            <v>28727</v>
          </cell>
          <cell r="F498">
            <v>34960.76</v>
          </cell>
        </row>
        <row r="499">
          <cell r="A499" t="str">
            <v>10419781998</v>
          </cell>
          <cell r="B499">
            <v>104</v>
          </cell>
          <cell r="C499">
            <v>1978</v>
          </cell>
          <cell r="D499">
            <v>1998</v>
          </cell>
          <cell r="E499">
            <v>-5000</v>
          </cell>
          <cell r="F499">
            <v>-5770</v>
          </cell>
        </row>
        <row r="500">
          <cell r="A500" t="str">
            <v>1041979.</v>
          </cell>
          <cell r="B500">
            <v>104</v>
          </cell>
          <cell r="C500">
            <v>1979</v>
          </cell>
          <cell r="D500" t="str">
            <v>.</v>
          </cell>
          <cell r="E500" t="str">
            <v>.</v>
          </cell>
          <cell r="F500" t="str">
            <v>.</v>
          </cell>
        </row>
        <row r="501">
          <cell r="A501" t="str">
            <v>10419791979</v>
          </cell>
          <cell r="B501">
            <v>104</v>
          </cell>
          <cell r="C501">
            <v>1979</v>
          </cell>
          <cell r="D501">
            <v>1979</v>
          </cell>
          <cell r="E501">
            <v>44.36</v>
          </cell>
          <cell r="F501">
            <v>180849.29</v>
          </cell>
        </row>
        <row r="502">
          <cell r="A502" t="str">
            <v>10419791980</v>
          </cell>
          <cell r="B502">
            <v>104</v>
          </cell>
          <cell r="C502">
            <v>1979</v>
          </cell>
          <cell r="D502">
            <v>1980</v>
          </cell>
          <cell r="E502">
            <v>755.13</v>
          </cell>
          <cell r="F502">
            <v>1332602.83</v>
          </cell>
        </row>
        <row r="503">
          <cell r="A503" t="str">
            <v>10419791981</v>
          </cell>
          <cell r="B503">
            <v>104</v>
          </cell>
          <cell r="C503">
            <v>1979</v>
          </cell>
          <cell r="D503">
            <v>1981</v>
          </cell>
          <cell r="E503">
            <v>6808.86</v>
          </cell>
          <cell r="F503">
            <v>5542350.7599999998</v>
          </cell>
        </row>
        <row r="504">
          <cell r="A504" t="str">
            <v>10419791982</v>
          </cell>
          <cell r="B504">
            <v>104</v>
          </cell>
          <cell r="C504">
            <v>1979</v>
          </cell>
          <cell r="D504">
            <v>1982</v>
          </cell>
          <cell r="E504">
            <v>4344.8599999999997</v>
          </cell>
          <cell r="F504">
            <v>1605091.22</v>
          </cell>
        </row>
        <row r="505">
          <cell r="A505" t="str">
            <v>10419791983</v>
          </cell>
          <cell r="B505">
            <v>104</v>
          </cell>
          <cell r="C505">
            <v>1979</v>
          </cell>
          <cell r="D505">
            <v>1983</v>
          </cell>
          <cell r="E505">
            <v>12260.1</v>
          </cell>
          <cell r="F505">
            <v>1843698.36</v>
          </cell>
        </row>
        <row r="506">
          <cell r="A506" t="str">
            <v>10419791984</v>
          </cell>
          <cell r="B506">
            <v>104</v>
          </cell>
          <cell r="C506">
            <v>1979</v>
          </cell>
          <cell r="D506">
            <v>1984</v>
          </cell>
          <cell r="E506">
            <v>37574.65</v>
          </cell>
          <cell r="F506">
            <v>1192544.24</v>
          </cell>
        </row>
        <row r="507">
          <cell r="A507" t="str">
            <v>10419791985</v>
          </cell>
          <cell r="B507">
            <v>104</v>
          </cell>
          <cell r="C507">
            <v>1979</v>
          </cell>
          <cell r="D507">
            <v>1985</v>
          </cell>
          <cell r="E507">
            <v>74831.48</v>
          </cell>
          <cell r="F507">
            <v>586903.30000000005</v>
          </cell>
        </row>
        <row r="508">
          <cell r="A508" t="str">
            <v>10419791986</v>
          </cell>
          <cell r="B508">
            <v>104</v>
          </cell>
          <cell r="C508">
            <v>1979</v>
          </cell>
          <cell r="D508">
            <v>1986</v>
          </cell>
          <cell r="E508">
            <v>287485</v>
          </cell>
          <cell r="F508">
            <v>1522520.56</v>
          </cell>
        </row>
        <row r="509">
          <cell r="A509" t="str">
            <v>10419791987</v>
          </cell>
          <cell r="B509">
            <v>104</v>
          </cell>
          <cell r="C509">
            <v>1979</v>
          </cell>
          <cell r="D509">
            <v>1987</v>
          </cell>
          <cell r="E509">
            <v>29150</v>
          </cell>
          <cell r="F509">
            <v>128813.85</v>
          </cell>
        </row>
        <row r="510">
          <cell r="A510" t="str">
            <v>10419791988</v>
          </cell>
          <cell r="B510">
            <v>104</v>
          </cell>
          <cell r="C510">
            <v>1979</v>
          </cell>
          <cell r="D510">
            <v>1988</v>
          </cell>
          <cell r="E510">
            <v>7888</v>
          </cell>
          <cell r="F510">
            <v>29966.51</v>
          </cell>
        </row>
        <row r="511">
          <cell r="A511" t="str">
            <v>10419791989</v>
          </cell>
          <cell r="B511">
            <v>104</v>
          </cell>
          <cell r="C511">
            <v>1979</v>
          </cell>
          <cell r="D511">
            <v>1989</v>
          </cell>
          <cell r="E511">
            <v>12469</v>
          </cell>
          <cell r="F511">
            <v>39414.51</v>
          </cell>
        </row>
        <row r="512">
          <cell r="A512" t="str">
            <v>10419791990</v>
          </cell>
          <cell r="B512">
            <v>104</v>
          </cell>
          <cell r="C512">
            <v>1979</v>
          </cell>
          <cell r="D512">
            <v>1990</v>
          </cell>
          <cell r="E512">
            <v>125749</v>
          </cell>
          <cell r="F512">
            <v>339270.8</v>
          </cell>
        </row>
        <row r="513">
          <cell r="A513" t="str">
            <v>1041980.</v>
          </cell>
          <cell r="B513">
            <v>104</v>
          </cell>
          <cell r="C513">
            <v>1980</v>
          </cell>
          <cell r="D513" t="str">
            <v>.</v>
          </cell>
          <cell r="E513" t="str">
            <v>.</v>
          </cell>
          <cell r="F513" t="str">
            <v>.</v>
          </cell>
        </row>
        <row r="514">
          <cell r="A514" t="str">
            <v>10419801980</v>
          </cell>
          <cell r="B514">
            <v>104</v>
          </cell>
          <cell r="C514">
            <v>1980</v>
          </cell>
          <cell r="D514">
            <v>1980</v>
          </cell>
          <cell r="E514">
            <v>124.56</v>
          </cell>
          <cell r="F514">
            <v>219815.14</v>
          </cell>
        </row>
        <row r="515">
          <cell r="A515" t="str">
            <v>10419801981</v>
          </cell>
          <cell r="B515">
            <v>104</v>
          </cell>
          <cell r="C515">
            <v>1980</v>
          </cell>
          <cell r="D515">
            <v>1981</v>
          </cell>
          <cell r="E515">
            <v>1092.67</v>
          </cell>
          <cell r="F515">
            <v>889423.55</v>
          </cell>
        </row>
        <row r="516">
          <cell r="A516" t="str">
            <v>10419801982</v>
          </cell>
          <cell r="B516">
            <v>104</v>
          </cell>
          <cell r="C516">
            <v>1980</v>
          </cell>
          <cell r="D516">
            <v>1982</v>
          </cell>
          <cell r="E516">
            <v>3513.07</v>
          </cell>
          <cell r="F516">
            <v>1297808.8600000001</v>
          </cell>
        </row>
        <row r="517">
          <cell r="A517" t="str">
            <v>10419801983</v>
          </cell>
          <cell r="B517">
            <v>104</v>
          </cell>
          <cell r="C517">
            <v>1980</v>
          </cell>
          <cell r="D517">
            <v>1983</v>
          </cell>
          <cell r="E517">
            <v>7107.98</v>
          </cell>
          <cell r="F517">
            <v>1068912.25</v>
          </cell>
        </row>
        <row r="518">
          <cell r="A518" t="str">
            <v>10419801984</v>
          </cell>
          <cell r="B518">
            <v>104</v>
          </cell>
          <cell r="C518">
            <v>1980</v>
          </cell>
          <cell r="D518">
            <v>1984</v>
          </cell>
          <cell r="E518">
            <v>20875.39</v>
          </cell>
          <cell r="F518">
            <v>662543.13</v>
          </cell>
        </row>
        <row r="519">
          <cell r="A519" t="str">
            <v>10419801985</v>
          </cell>
          <cell r="B519">
            <v>104</v>
          </cell>
          <cell r="C519">
            <v>1980</v>
          </cell>
          <cell r="D519">
            <v>1985</v>
          </cell>
          <cell r="E519">
            <v>74973.11</v>
          </cell>
          <cell r="F519">
            <v>588014.1</v>
          </cell>
        </row>
        <row r="520">
          <cell r="A520" t="str">
            <v>10419801986</v>
          </cell>
          <cell r="B520">
            <v>104</v>
          </cell>
          <cell r="C520">
            <v>1980</v>
          </cell>
          <cell r="D520">
            <v>1986</v>
          </cell>
          <cell r="E520">
            <v>53119</v>
          </cell>
          <cell r="F520">
            <v>281318.21999999997</v>
          </cell>
        </row>
        <row r="521">
          <cell r="A521" t="str">
            <v>10419801987</v>
          </cell>
          <cell r="B521">
            <v>104</v>
          </cell>
          <cell r="C521">
            <v>1980</v>
          </cell>
          <cell r="D521">
            <v>1987</v>
          </cell>
          <cell r="E521">
            <v>71629</v>
          </cell>
          <cell r="F521">
            <v>316528.55</v>
          </cell>
        </row>
        <row r="522">
          <cell r="A522" t="str">
            <v>10419801988</v>
          </cell>
          <cell r="B522">
            <v>104</v>
          </cell>
          <cell r="C522">
            <v>1980</v>
          </cell>
          <cell r="D522">
            <v>1988</v>
          </cell>
          <cell r="E522">
            <v>24498</v>
          </cell>
          <cell r="F522">
            <v>93067.9</v>
          </cell>
        </row>
        <row r="523">
          <cell r="A523" t="str">
            <v>10419801989</v>
          </cell>
          <cell r="B523">
            <v>104</v>
          </cell>
          <cell r="C523">
            <v>1980</v>
          </cell>
          <cell r="D523">
            <v>1989</v>
          </cell>
          <cell r="E523">
            <v>339789</v>
          </cell>
          <cell r="F523">
            <v>1074073.03</v>
          </cell>
        </row>
        <row r="524">
          <cell r="A524" t="str">
            <v>10419801990</v>
          </cell>
          <cell r="B524">
            <v>104</v>
          </cell>
          <cell r="C524">
            <v>1980</v>
          </cell>
          <cell r="D524">
            <v>1990</v>
          </cell>
          <cell r="E524">
            <v>79041</v>
          </cell>
          <cell r="F524">
            <v>213252.62</v>
          </cell>
        </row>
        <row r="525">
          <cell r="A525" t="str">
            <v>10419801991</v>
          </cell>
          <cell r="B525">
            <v>104</v>
          </cell>
          <cell r="C525">
            <v>1980</v>
          </cell>
          <cell r="D525">
            <v>1991</v>
          </cell>
          <cell r="E525">
            <v>15206</v>
          </cell>
          <cell r="F525">
            <v>34472</v>
          </cell>
        </row>
        <row r="526">
          <cell r="A526" t="str">
            <v>10419801993</v>
          </cell>
          <cell r="B526">
            <v>104</v>
          </cell>
          <cell r="C526">
            <v>1980</v>
          </cell>
          <cell r="D526">
            <v>1993</v>
          </cell>
          <cell r="E526">
            <v>1468</v>
          </cell>
          <cell r="F526">
            <v>2679.1</v>
          </cell>
        </row>
        <row r="527">
          <cell r="A527" t="str">
            <v>10419801994</v>
          </cell>
          <cell r="B527">
            <v>104</v>
          </cell>
          <cell r="C527">
            <v>1980</v>
          </cell>
          <cell r="D527">
            <v>1994</v>
          </cell>
          <cell r="E527">
            <v>456622</v>
          </cell>
          <cell r="F527">
            <v>742010.75</v>
          </cell>
        </row>
        <row r="528">
          <cell r="A528" t="str">
            <v>10419801996</v>
          </cell>
          <cell r="B528">
            <v>104</v>
          </cell>
          <cell r="C528">
            <v>1980</v>
          </cell>
          <cell r="D528">
            <v>1996</v>
          </cell>
          <cell r="E528">
            <v>860</v>
          </cell>
          <cell r="F528">
            <v>1140.3599999999999</v>
          </cell>
        </row>
        <row r="529">
          <cell r="A529" t="str">
            <v>10419801997</v>
          </cell>
          <cell r="B529">
            <v>104</v>
          </cell>
          <cell r="C529">
            <v>1980</v>
          </cell>
          <cell r="D529">
            <v>1997</v>
          </cell>
          <cell r="E529">
            <v>49673</v>
          </cell>
          <cell r="F529">
            <v>60452.04</v>
          </cell>
        </row>
        <row r="530">
          <cell r="A530" t="str">
            <v>1041981.</v>
          </cell>
          <cell r="B530">
            <v>104</v>
          </cell>
          <cell r="C530">
            <v>1981</v>
          </cell>
          <cell r="D530" t="str">
            <v>.</v>
          </cell>
          <cell r="E530" t="str">
            <v>.</v>
          </cell>
          <cell r="F530" t="str">
            <v>.</v>
          </cell>
        </row>
        <row r="531">
          <cell r="A531" t="str">
            <v>10419811981</v>
          </cell>
          <cell r="B531">
            <v>104</v>
          </cell>
          <cell r="C531">
            <v>1981</v>
          </cell>
          <cell r="D531">
            <v>1981</v>
          </cell>
          <cell r="E531">
            <v>530.46</v>
          </cell>
          <cell r="F531">
            <v>431789.67</v>
          </cell>
        </row>
        <row r="532">
          <cell r="A532" t="str">
            <v>10419811982</v>
          </cell>
          <cell r="B532">
            <v>104</v>
          </cell>
          <cell r="C532">
            <v>1981</v>
          </cell>
          <cell r="D532">
            <v>1982</v>
          </cell>
          <cell r="E532">
            <v>3521.52</v>
          </cell>
          <cell r="F532">
            <v>1300930.48</v>
          </cell>
        </row>
        <row r="533">
          <cell r="A533" t="str">
            <v>10419811983</v>
          </cell>
          <cell r="B533">
            <v>104</v>
          </cell>
          <cell r="C533">
            <v>1981</v>
          </cell>
          <cell r="D533">
            <v>1983</v>
          </cell>
          <cell r="E533">
            <v>11695.42</v>
          </cell>
          <cell r="F533">
            <v>1758780.65</v>
          </cell>
        </row>
        <row r="534">
          <cell r="A534" t="str">
            <v>10419811984</v>
          </cell>
          <cell r="B534">
            <v>104</v>
          </cell>
          <cell r="C534">
            <v>1981</v>
          </cell>
          <cell r="D534">
            <v>1984</v>
          </cell>
          <cell r="E534">
            <v>19625.439999999999</v>
          </cell>
          <cell r="F534">
            <v>622872.21</v>
          </cell>
        </row>
        <row r="535">
          <cell r="A535" t="str">
            <v>10419811985</v>
          </cell>
          <cell r="B535">
            <v>104</v>
          </cell>
          <cell r="C535">
            <v>1981</v>
          </cell>
          <cell r="D535">
            <v>1985</v>
          </cell>
          <cell r="E535">
            <v>88418.37</v>
          </cell>
          <cell r="F535">
            <v>693465.28</v>
          </cell>
        </row>
        <row r="536">
          <cell r="A536" t="str">
            <v>10419811986</v>
          </cell>
          <cell r="B536">
            <v>104</v>
          </cell>
          <cell r="C536">
            <v>1981</v>
          </cell>
          <cell r="D536">
            <v>1986</v>
          </cell>
          <cell r="E536">
            <v>233194</v>
          </cell>
          <cell r="F536">
            <v>1234995.42</v>
          </cell>
        </row>
        <row r="537">
          <cell r="A537" t="str">
            <v>10419811987</v>
          </cell>
          <cell r="B537">
            <v>104</v>
          </cell>
          <cell r="C537">
            <v>1981</v>
          </cell>
          <cell r="D537">
            <v>1987</v>
          </cell>
          <cell r="E537">
            <v>37112</v>
          </cell>
          <cell r="F537">
            <v>163997.93</v>
          </cell>
        </row>
        <row r="538">
          <cell r="A538" t="str">
            <v>10419811988</v>
          </cell>
          <cell r="B538">
            <v>104</v>
          </cell>
          <cell r="C538">
            <v>1981</v>
          </cell>
          <cell r="D538">
            <v>1988</v>
          </cell>
          <cell r="E538">
            <v>441589</v>
          </cell>
          <cell r="F538">
            <v>1677596.61</v>
          </cell>
        </row>
        <row r="539">
          <cell r="A539" t="str">
            <v>10419811989</v>
          </cell>
          <cell r="B539">
            <v>104</v>
          </cell>
          <cell r="C539">
            <v>1981</v>
          </cell>
          <cell r="D539">
            <v>1989</v>
          </cell>
          <cell r="E539">
            <v>27909</v>
          </cell>
          <cell r="F539">
            <v>88220.35</v>
          </cell>
        </row>
        <row r="540">
          <cell r="A540" t="str">
            <v>10419811990</v>
          </cell>
          <cell r="B540">
            <v>104</v>
          </cell>
          <cell r="C540">
            <v>1981</v>
          </cell>
          <cell r="D540">
            <v>1990</v>
          </cell>
          <cell r="E540">
            <v>62831</v>
          </cell>
          <cell r="F540">
            <v>169518.04</v>
          </cell>
        </row>
        <row r="541">
          <cell r="A541" t="str">
            <v>10419811991</v>
          </cell>
          <cell r="B541">
            <v>104</v>
          </cell>
          <cell r="C541">
            <v>1981</v>
          </cell>
          <cell r="D541">
            <v>1991</v>
          </cell>
          <cell r="E541">
            <v>6236</v>
          </cell>
          <cell r="F541">
            <v>14137.01</v>
          </cell>
        </row>
        <row r="542">
          <cell r="A542" t="str">
            <v>10419811992</v>
          </cell>
          <cell r="B542">
            <v>104</v>
          </cell>
          <cell r="C542">
            <v>1981</v>
          </cell>
          <cell r="D542">
            <v>1992</v>
          </cell>
          <cell r="E542">
            <v>1397</v>
          </cell>
          <cell r="F542">
            <v>2828.93</v>
          </cell>
        </row>
        <row r="543">
          <cell r="A543" t="str">
            <v>10419811993</v>
          </cell>
          <cell r="B543">
            <v>104</v>
          </cell>
          <cell r="C543">
            <v>1981</v>
          </cell>
          <cell r="D543">
            <v>1993</v>
          </cell>
          <cell r="E543">
            <v>116724</v>
          </cell>
          <cell r="F543">
            <v>213021.3</v>
          </cell>
        </row>
        <row r="544">
          <cell r="A544" t="str">
            <v>1041982.</v>
          </cell>
          <cell r="B544">
            <v>104</v>
          </cell>
          <cell r="C544">
            <v>1982</v>
          </cell>
          <cell r="D544" t="str">
            <v>.</v>
          </cell>
          <cell r="E544" t="str">
            <v>.</v>
          </cell>
          <cell r="F544" t="str">
            <v>.</v>
          </cell>
        </row>
        <row r="545">
          <cell r="A545" t="str">
            <v>10419821982</v>
          </cell>
          <cell r="B545">
            <v>104</v>
          </cell>
          <cell r="C545">
            <v>1982</v>
          </cell>
          <cell r="D545">
            <v>1982</v>
          </cell>
          <cell r="E545">
            <v>925.4</v>
          </cell>
          <cell r="F545">
            <v>341864.04</v>
          </cell>
        </row>
        <row r="546">
          <cell r="A546" t="str">
            <v>10419821983</v>
          </cell>
          <cell r="B546">
            <v>104</v>
          </cell>
          <cell r="C546">
            <v>1982</v>
          </cell>
          <cell r="D546">
            <v>1983</v>
          </cell>
          <cell r="E546">
            <v>8853.74</v>
          </cell>
          <cell r="F546">
            <v>1331443.1299999999</v>
          </cell>
        </row>
        <row r="547">
          <cell r="A547" t="str">
            <v>10419821984</v>
          </cell>
          <cell r="B547">
            <v>104</v>
          </cell>
          <cell r="C547">
            <v>1982</v>
          </cell>
          <cell r="D547">
            <v>1984</v>
          </cell>
          <cell r="E547">
            <v>55403.94</v>
          </cell>
          <cell r="F547">
            <v>1758410.25</v>
          </cell>
        </row>
        <row r="548">
          <cell r="A548" t="str">
            <v>10419821985</v>
          </cell>
          <cell r="B548">
            <v>104</v>
          </cell>
          <cell r="C548">
            <v>1982</v>
          </cell>
          <cell r="D548">
            <v>1985</v>
          </cell>
          <cell r="E548">
            <v>211572.12</v>
          </cell>
          <cell r="F548">
            <v>1659360.14</v>
          </cell>
        </row>
        <row r="549">
          <cell r="A549" t="str">
            <v>10419821986</v>
          </cell>
          <cell r="B549">
            <v>104</v>
          </cell>
          <cell r="C549">
            <v>1982</v>
          </cell>
          <cell r="D549">
            <v>1986</v>
          </cell>
          <cell r="E549">
            <v>200027</v>
          </cell>
          <cell r="F549">
            <v>1059342.99</v>
          </cell>
        </row>
        <row r="550">
          <cell r="A550" t="str">
            <v>10419821987</v>
          </cell>
          <cell r="B550">
            <v>104</v>
          </cell>
          <cell r="C550">
            <v>1982</v>
          </cell>
          <cell r="D550">
            <v>1987</v>
          </cell>
          <cell r="E550">
            <v>137330</v>
          </cell>
          <cell r="F550">
            <v>606861.27</v>
          </cell>
        </row>
        <row r="551">
          <cell r="A551" t="str">
            <v>10419821988</v>
          </cell>
          <cell r="B551">
            <v>104</v>
          </cell>
          <cell r="C551">
            <v>1982</v>
          </cell>
          <cell r="D551">
            <v>1988</v>
          </cell>
          <cell r="E551">
            <v>186170</v>
          </cell>
          <cell r="F551">
            <v>707259.83</v>
          </cell>
        </row>
        <row r="552">
          <cell r="A552" t="str">
            <v>10419821989</v>
          </cell>
          <cell r="B552">
            <v>104</v>
          </cell>
          <cell r="C552">
            <v>1982</v>
          </cell>
          <cell r="D552">
            <v>1989</v>
          </cell>
          <cell r="E552">
            <v>24876</v>
          </cell>
          <cell r="F552">
            <v>78633.039999999994</v>
          </cell>
        </row>
        <row r="553">
          <cell r="A553" t="str">
            <v>10419821990</v>
          </cell>
          <cell r="B553">
            <v>104</v>
          </cell>
          <cell r="C553">
            <v>1982</v>
          </cell>
          <cell r="D553">
            <v>1990</v>
          </cell>
          <cell r="E553">
            <v>4717</v>
          </cell>
          <cell r="F553">
            <v>12726.47</v>
          </cell>
        </row>
        <row r="554">
          <cell r="A554" t="str">
            <v>10419821991</v>
          </cell>
          <cell r="B554">
            <v>104</v>
          </cell>
          <cell r="C554">
            <v>1982</v>
          </cell>
          <cell r="D554">
            <v>1991</v>
          </cell>
          <cell r="E554">
            <v>16792</v>
          </cell>
          <cell r="F554">
            <v>38067.46</v>
          </cell>
        </row>
        <row r="555">
          <cell r="A555" t="str">
            <v>10419821992</v>
          </cell>
          <cell r="B555">
            <v>104</v>
          </cell>
          <cell r="C555">
            <v>1982</v>
          </cell>
          <cell r="D555">
            <v>1992</v>
          </cell>
          <cell r="E555">
            <v>128422</v>
          </cell>
          <cell r="F555">
            <v>260054.55</v>
          </cell>
        </row>
        <row r="556">
          <cell r="A556" t="str">
            <v>10419821993</v>
          </cell>
          <cell r="B556">
            <v>104</v>
          </cell>
          <cell r="C556">
            <v>1982</v>
          </cell>
          <cell r="D556">
            <v>1993</v>
          </cell>
          <cell r="E556">
            <v>617</v>
          </cell>
          <cell r="F556">
            <v>1126.03</v>
          </cell>
        </row>
        <row r="557">
          <cell r="A557" t="str">
            <v>1041983.</v>
          </cell>
          <cell r="B557">
            <v>104</v>
          </cell>
          <cell r="C557">
            <v>1983</v>
          </cell>
          <cell r="D557" t="str">
            <v>.</v>
          </cell>
          <cell r="E557" t="str">
            <v>.</v>
          </cell>
          <cell r="F557" t="str">
            <v>.</v>
          </cell>
        </row>
        <row r="558">
          <cell r="A558" t="str">
            <v>10419831983</v>
          </cell>
          <cell r="B558">
            <v>104</v>
          </cell>
          <cell r="C558">
            <v>1983</v>
          </cell>
          <cell r="D558">
            <v>1983</v>
          </cell>
          <cell r="E558">
            <v>1758.26</v>
          </cell>
          <cell r="F558">
            <v>264410.65999999997</v>
          </cell>
        </row>
        <row r="559">
          <cell r="A559" t="str">
            <v>10419831984</v>
          </cell>
          <cell r="B559">
            <v>104</v>
          </cell>
          <cell r="C559">
            <v>1983</v>
          </cell>
          <cell r="D559">
            <v>1984</v>
          </cell>
          <cell r="E559">
            <v>40423.760000000002</v>
          </cell>
          <cell r="F559">
            <v>1282969.29</v>
          </cell>
        </row>
        <row r="560">
          <cell r="A560" t="str">
            <v>10419831985</v>
          </cell>
          <cell r="B560">
            <v>104</v>
          </cell>
          <cell r="C560">
            <v>1983</v>
          </cell>
          <cell r="D560">
            <v>1985</v>
          </cell>
          <cell r="E560">
            <v>211871.86</v>
          </cell>
          <cell r="F560">
            <v>1661711</v>
          </cell>
        </row>
        <row r="561">
          <cell r="A561" t="str">
            <v>10419831986</v>
          </cell>
          <cell r="B561">
            <v>104</v>
          </cell>
          <cell r="C561">
            <v>1983</v>
          </cell>
          <cell r="D561">
            <v>1986</v>
          </cell>
          <cell r="E561">
            <v>394536</v>
          </cell>
          <cell r="F561">
            <v>2089462.66</v>
          </cell>
        </row>
        <row r="562">
          <cell r="A562" t="str">
            <v>10419831987</v>
          </cell>
          <cell r="B562">
            <v>104</v>
          </cell>
          <cell r="C562">
            <v>1983</v>
          </cell>
          <cell r="D562">
            <v>1987</v>
          </cell>
          <cell r="E562">
            <v>985690</v>
          </cell>
          <cell r="F562">
            <v>4355764.1100000003</v>
          </cell>
        </row>
        <row r="563">
          <cell r="A563" t="str">
            <v>10419831988</v>
          </cell>
          <cell r="B563">
            <v>104</v>
          </cell>
          <cell r="C563">
            <v>1983</v>
          </cell>
          <cell r="D563">
            <v>1988</v>
          </cell>
          <cell r="E563">
            <v>445536</v>
          </cell>
          <cell r="F563">
            <v>1692591.26</v>
          </cell>
        </row>
        <row r="564">
          <cell r="A564" t="str">
            <v>10419831989</v>
          </cell>
          <cell r="B564">
            <v>104</v>
          </cell>
          <cell r="C564">
            <v>1983</v>
          </cell>
          <cell r="D564">
            <v>1989</v>
          </cell>
          <cell r="E564">
            <v>233878</v>
          </cell>
          <cell r="F564">
            <v>739288.36</v>
          </cell>
        </row>
        <row r="565">
          <cell r="A565" t="str">
            <v>10419831990</v>
          </cell>
          <cell r="B565">
            <v>104</v>
          </cell>
          <cell r="C565">
            <v>1983</v>
          </cell>
          <cell r="D565">
            <v>1990</v>
          </cell>
          <cell r="E565">
            <v>833539</v>
          </cell>
          <cell r="F565">
            <v>2248888.2200000002</v>
          </cell>
        </row>
        <row r="566">
          <cell r="A566" t="str">
            <v>10419831991</v>
          </cell>
          <cell r="B566">
            <v>104</v>
          </cell>
          <cell r="C566">
            <v>1983</v>
          </cell>
          <cell r="D566">
            <v>1991</v>
          </cell>
          <cell r="E566">
            <v>112596</v>
          </cell>
          <cell r="F566">
            <v>255255.13</v>
          </cell>
        </row>
        <row r="567">
          <cell r="A567" t="str">
            <v>10419831992</v>
          </cell>
          <cell r="B567">
            <v>104</v>
          </cell>
          <cell r="C567">
            <v>1983</v>
          </cell>
          <cell r="D567">
            <v>1992</v>
          </cell>
          <cell r="E567">
            <v>211211</v>
          </cell>
          <cell r="F567">
            <v>427702.27</v>
          </cell>
        </row>
        <row r="568">
          <cell r="A568" t="str">
            <v>10419831993</v>
          </cell>
          <cell r="B568">
            <v>104</v>
          </cell>
          <cell r="C568">
            <v>1983</v>
          </cell>
          <cell r="D568">
            <v>1993</v>
          </cell>
          <cell r="E568">
            <v>10885</v>
          </cell>
          <cell r="F568">
            <v>19865.12</v>
          </cell>
        </row>
        <row r="569">
          <cell r="A569" t="str">
            <v>10419831994</v>
          </cell>
          <cell r="B569">
            <v>104</v>
          </cell>
          <cell r="C569">
            <v>1983</v>
          </cell>
          <cell r="D569">
            <v>1994</v>
          </cell>
          <cell r="E569">
            <v>543</v>
          </cell>
          <cell r="F569">
            <v>882.38</v>
          </cell>
        </row>
        <row r="570">
          <cell r="A570" t="str">
            <v>10419831996</v>
          </cell>
          <cell r="B570">
            <v>104</v>
          </cell>
          <cell r="C570">
            <v>1983</v>
          </cell>
          <cell r="D570">
            <v>1996</v>
          </cell>
          <cell r="E570">
            <v>30468</v>
          </cell>
          <cell r="F570">
            <v>40400.57</v>
          </cell>
        </row>
        <row r="571">
          <cell r="A571" t="str">
            <v>10419831997</v>
          </cell>
          <cell r="B571">
            <v>104</v>
          </cell>
          <cell r="C571">
            <v>1983</v>
          </cell>
          <cell r="D571">
            <v>1997</v>
          </cell>
          <cell r="E571">
            <v>514</v>
          </cell>
          <cell r="F571">
            <v>625.54</v>
          </cell>
        </row>
        <row r="572">
          <cell r="A572" t="str">
            <v>10419831999</v>
          </cell>
          <cell r="B572">
            <v>104</v>
          </cell>
          <cell r="C572">
            <v>1983</v>
          </cell>
          <cell r="D572">
            <v>1999</v>
          </cell>
          <cell r="E572">
            <v>838</v>
          </cell>
          <cell r="F572">
            <v>919.29</v>
          </cell>
        </row>
        <row r="573">
          <cell r="A573" t="str">
            <v>1041984.</v>
          </cell>
          <cell r="B573">
            <v>104</v>
          </cell>
          <cell r="C573">
            <v>1984</v>
          </cell>
          <cell r="D573" t="str">
            <v>.</v>
          </cell>
          <cell r="E573" t="str">
            <v>.</v>
          </cell>
          <cell r="F573" t="str">
            <v>.</v>
          </cell>
        </row>
        <row r="574">
          <cell r="A574" t="str">
            <v>10419841980</v>
          </cell>
          <cell r="B574">
            <v>104</v>
          </cell>
          <cell r="C574">
            <v>1984</v>
          </cell>
          <cell r="D574">
            <v>1980</v>
          </cell>
          <cell r="E574">
            <v>0.84</v>
          </cell>
          <cell r="F574">
            <v>1482.38</v>
          </cell>
        </row>
        <row r="575">
          <cell r="A575" t="str">
            <v>10419841982</v>
          </cell>
          <cell r="B575">
            <v>104</v>
          </cell>
          <cell r="C575">
            <v>1984</v>
          </cell>
          <cell r="D575">
            <v>1982</v>
          </cell>
          <cell r="E575">
            <v>0.4</v>
          </cell>
          <cell r="F575">
            <v>147.77000000000001</v>
          </cell>
        </row>
        <row r="576">
          <cell r="A576" t="str">
            <v>10419841983</v>
          </cell>
          <cell r="B576">
            <v>104</v>
          </cell>
          <cell r="C576">
            <v>1984</v>
          </cell>
          <cell r="D576">
            <v>1983</v>
          </cell>
          <cell r="E576">
            <v>5.43</v>
          </cell>
          <cell r="F576">
            <v>816.57</v>
          </cell>
        </row>
        <row r="577">
          <cell r="A577" t="str">
            <v>10419841984</v>
          </cell>
          <cell r="B577">
            <v>104</v>
          </cell>
          <cell r="C577">
            <v>1984</v>
          </cell>
          <cell r="D577">
            <v>1984</v>
          </cell>
          <cell r="E577">
            <v>13545.96</v>
          </cell>
          <cell r="F577">
            <v>429921.68</v>
          </cell>
        </row>
        <row r="578">
          <cell r="A578" t="str">
            <v>10419841985</v>
          </cell>
          <cell r="B578">
            <v>104</v>
          </cell>
          <cell r="C578">
            <v>1984</v>
          </cell>
          <cell r="D578">
            <v>1985</v>
          </cell>
          <cell r="E578">
            <v>129723.07</v>
          </cell>
          <cell r="F578">
            <v>1017418.04</v>
          </cell>
        </row>
        <row r="579">
          <cell r="A579" t="str">
            <v>10419841986</v>
          </cell>
          <cell r="B579">
            <v>104</v>
          </cell>
          <cell r="C579">
            <v>1984</v>
          </cell>
          <cell r="D579">
            <v>1986</v>
          </cell>
          <cell r="E579">
            <v>273266</v>
          </cell>
          <cell r="F579">
            <v>1447216.74</v>
          </cell>
        </row>
        <row r="580">
          <cell r="A580" t="str">
            <v>10419841987</v>
          </cell>
          <cell r="B580">
            <v>104</v>
          </cell>
          <cell r="C580">
            <v>1984</v>
          </cell>
          <cell r="D580">
            <v>1987</v>
          </cell>
          <cell r="E580">
            <v>291792</v>
          </cell>
          <cell r="F580">
            <v>1289428.8500000001</v>
          </cell>
        </row>
        <row r="581">
          <cell r="A581" t="str">
            <v>10419841988</v>
          </cell>
          <cell r="B581">
            <v>104</v>
          </cell>
          <cell r="C581">
            <v>1984</v>
          </cell>
          <cell r="D581">
            <v>1988</v>
          </cell>
          <cell r="E581">
            <v>97872</v>
          </cell>
          <cell r="F581">
            <v>371815.73</v>
          </cell>
        </row>
        <row r="582">
          <cell r="A582" t="str">
            <v>10419841989</v>
          </cell>
          <cell r="B582">
            <v>104</v>
          </cell>
          <cell r="C582">
            <v>1984</v>
          </cell>
          <cell r="D582">
            <v>1989</v>
          </cell>
          <cell r="E582">
            <v>290071</v>
          </cell>
          <cell r="F582">
            <v>916914.43</v>
          </cell>
        </row>
        <row r="583">
          <cell r="A583" t="str">
            <v>10419841990</v>
          </cell>
          <cell r="B583">
            <v>104</v>
          </cell>
          <cell r="C583">
            <v>1984</v>
          </cell>
          <cell r="D583">
            <v>1990</v>
          </cell>
          <cell r="E583">
            <v>173458</v>
          </cell>
          <cell r="F583">
            <v>467989.68</v>
          </cell>
        </row>
        <row r="584">
          <cell r="A584" t="str">
            <v>10419841991</v>
          </cell>
          <cell r="B584">
            <v>104</v>
          </cell>
          <cell r="C584">
            <v>1984</v>
          </cell>
          <cell r="D584">
            <v>1991</v>
          </cell>
          <cell r="E584">
            <v>217075</v>
          </cell>
          <cell r="F584">
            <v>492109.02</v>
          </cell>
        </row>
        <row r="585">
          <cell r="A585" t="str">
            <v>10419841992</v>
          </cell>
          <cell r="B585">
            <v>104</v>
          </cell>
          <cell r="C585">
            <v>1984</v>
          </cell>
          <cell r="D585">
            <v>1992</v>
          </cell>
          <cell r="E585">
            <v>57457</v>
          </cell>
          <cell r="F585">
            <v>116350.42</v>
          </cell>
        </row>
        <row r="586">
          <cell r="A586" t="str">
            <v>10419841993</v>
          </cell>
          <cell r="B586">
            <v>104</v>
          </cell>
          <cell r="C586">
            <v>1984</v>
          </cell>
          <cell r="D586">
            <v>1993</v>
          </cell>
          <cell r="E586">
            <v>44695</v>
          </cell>
          <cell r="F586">
            <v>81568.37</v>
          </cell>
        </row>
        <row r="587">
          <cell r="A587" t="str">
            <v>10419841994</v>
          </cell>
          <cell r="B587">
            <v>104</v>
          </cell>
          <cell r="C587">
            <v>1984</v>
          </cell>
          <cell r="D587">
            <v>1994</v>
          </cell>
          <cell r="E587">
            <v>117</v>
          </cell>
          <cell r="F587">
            <v>190.13</v>
          </cell>
        </row>
        <row r="588">
          <cell r="A588" t="str">
            <v>1041985.</v>
          </cell>
          <cell r="B588">
            <v>104</v>
          </cell>
          <cell r="C588">
            <v>1985</v>
          </cell>
          <cell r="D588" t="str">
            <v>.</v>
          </cell>
          <cell r="E588" t="str">
            <v>.</v>
          </cell>
          <cell r="F588" t="str">
            <v>.</v>
          </cell>
        </row>
        <row r="589">
          <cell r="A589" t="str">
            <v>10419851985</v>
          </cell>
          <cell r="B589">
            <v>104</v>
          </cell>
          <cell r="C589">
            <v>1985</v>
          </cell>
          <cell r="D589">
            <v>1985</v>
          </cell>
          <cell r="E589">
            <v>48618.8</v>
          </cell>
          <cell r="F589">
            <v>381317.25</v>
          </cell>
        </row>
        <row r="590">
          <cell r="A590" t="str">
            <v>10419851986</v>
          </cell>
          <cell r="B590">
            <v>104</v>
          </cell>
          <cell r="C590">
            <v>1985</v>
          </cell>
          <cell r="D590">
            <v>1986</v>
          </cell>
          <cell r="E590">
            <v>323121</v>
          </cell>
          <cell r="F590">
            <v>1711248.82</v>
          </cell>
        </row>
        <row r="591">
          <cell r="A591" t="str">
            <v>10419851987</v>
          </cell>
          <cell r="B591">
            <v>104</v>
          </cell>
          <cell r="C591">
            <v>1985</v>
          </cell>
          <cell r="D591">
            <v>1987</v>
          </cell>
          <cell r="E591">
            <v>-258572</v>
          </cell>
          <cell r="F591">
            <v>-1142629.67</v>
          </cell>
        </row>
        <row r="592">
          <cell r="A592" t="str">
            <v>10419851988</v>
          </cell>
          <cell r="B592">
            <v>104</v>
          </cell>
          <cell r="C592">
            <v>1985</v>
          </cell>
          <cell r="D592">
            <v>1988</v>
          </cell>
          <cell r="E592">
            <v>932740</v>
          </cell>
          <cell r="F592">
            <v>3543479.26</v>
          </cell>
        </row>
        <row r="593">
          <cell r="A593" t="str">
            <v>10419851989</v>
          </cell>
          <cell r="B593">
            <v>104</v>
          </cell>
          <cell r="C593">
            <v>1985</v>
          </cell>
          <cell r="D593">
            <v>1989</v>
          </cell>
          <cell r="E593">
            <v>3077372</v>
          </cell>
          <cell r="F593">
            <v>9727572.8900000006</v>
          </cell>
        </row>
        <row r="594">
          <cell r="A594" t="str">
            <v>10419851990</v>
          </cell>
          <cell r="B594">
            <v>104</v>
          </cell>
          <cell r="C594">
            <v>1985</v>
          </cell>
          <cell r="D594">
            <v>1990</v>
          </cell>
          <cell r="E594">
            <v>296116</v>
          </cell>
          <cell r="F594">
            <v>798920.97</v>
          </cell>
        </row>
        <row r="595">
          <cell r="A595" t="str">
            <v>10419851991</v>
          </cell>
          <cell r="B595">
            <v>104</v>
          </cell>
          <cell r="C595">
            <v>1985</v>
          </cell>
          <cell r="D595">
            <v>1991</v>
          </cell>
          <cell r="E595">
            <v>4300339</v>
          </cell>
          <cell r="F595">
            <v>9748868.5099999998</v>
          </cell>
        </row>
        <row r="596">
          <cell r="A596" t="str">
            <v>10419851992</v>
          </cell>
          <cell r="B596">
            <v>104</v>
          </cell>
          <cell r="C596">
            <v>1985</v>
          </cell>
          <cell r="D596">
            <v>1992</v>
          </cell>
          <cell r="E596">
            <v>169065</v>
          </cell>
          <cell r="F596">
            <v>342356.62</v>
          </cell>
        </row>
        <row r="597">
          <cell r="A597" t="str">
            <v>10419851993</v>
          </cell>
          <cell r="B597">
            <v>104</v>
          </cell>
          <cell r="C597">
            <v>1985</v>
          </cell>
          <cell r="D597">
            <v>1993</v>
          </cell>
          <cell r="E597">
            <v>175554</v>
          </cell>
          <cell r="F597">
            <v>320386.05</v>
          </cell>
        </row>
        <row r="598">
          <cell r="A598" t="str">
            <v>10419851994</v>
          </cell>
          <cell r="B598">
            <v>104</v>
          </cell>
          <cell r="C598">
            <v>1985</v>
          </cell>
          <cell r="D598">
            <v>1994</v>
          </cell>
          <cell r="E598">
            <v>3269</v>
          </cell>
          <cell r="F598">
            <v>5312.13</v>
          </cell>
        </row>
        <row r="599">
          <cell r="A599" t="str">
            <v>10419851995</v>
          </cell>
          <cell r="B599">
            <v>104</v>
          </cell>
          <cell r="C599">
            <v>1985</v>
          </cell>
          <cell r="D599">
            <v>1995</v>
          </cell>
          <cell r="E599">
            <v>39223</v>
          </cell>
          <cell r="F599">
            <v>57932.37</v>
          </cell>
        </row>
        <row r="600">
          <cell r="A600" t="str">
            <v>10419851996</v>
          </cell>
          <cell r="B600">
            <v>104</v>
          </cell>
          <cell r="C600">
            <v>1985</v>
          </cell>
          <cell r="D600">
            <v>1996</v>
          </cell>
          <cell r="E600">
            <v>441</v>
          </cell>
          <cell r="F600">
            <v>584.77</v>
          </cell>
        </row>
        <row r="601">
          <cell r="A601" t="str">
            <v>10419851997</v>
          </cell>
          <cell r="B601">
            <v>104</v>
          </cell>
          <cell r="C601">
            <v>1985</v>
          </cell>
          <cell r="D601">
            <v>1997</v>
          </cell>
          <cell r="E601">
            <v>186234</v>
          </cell>
          <cell r="F601">
            <v>226646.78</v>
          </cell>
        </row>
        <row r="602">
          <cell r="A602" t="str">
            <v>10419851998</v>
          </cell>
          <cell r="B602">
            <v>104</v>
          </cell>
          <cell r="C602">
            <v>1985</v>
          </cell>
          <cell r="D602">
            <v>1998</v>
          </cell>
          <cell r="E602">
            <v>14256</v>
          </cell>
          <cell r="F602">
            <v>16451.419999999998</v>
          </cell>
        </row>
        <row r="603">
          <cell r="A603" t="str">
            <v>10419851999</v>
          </cell>
          <cell r="B603">
            <v>104</v>
          </cell>
          <cell r="C603">
            <v>1985</v>
          </cell>
          <cell r="D603">
            <v>1999</v>
          </cell>
          <cell r="E603">
            <v>31236</v>
          </cell>
          <cell r="F603">
            <v>34265.89</v>
          </cell>
        </row>
        <row r="604">
          <cell r="A604" t="str">
            <v>10419852000</v>
          </cell>
          <cell r="B604">
            <v>104</v>
          </cell>
          <cell r="C604">
            <v>1985</v>
          </cell>
          <cell r="D604">
            <v>2000</v>
          </cell>
          <cell r="E604">
            <v>199723</v>
          </cell>
          <cell r="F604">
            <v>216699.45</v>
          </cell>
        </row>
        <row r="605">
          <cell r="A605" t="str">
            <v>10419852001</v>
          </cell>
          <cell r="B605">
            <v>104</v>
          </cell>
          <cell r="C605">
            <v>1985</v>
          </cell>
          <cell r="D605">
            <v>2001</v>
          </cell>
          <cell r="E605">
            <v>29362</v>
          </cell>
          <cell r="F605">
            <v>31505.43</v>
          </cell>
        </row>
        <row r="606">
          <cell r="A606" t="str">
            <v>1041986.</v>
          </cell>
          <cell r="B606">
            <v>104</v>
          </cell>
          <cell r="C606">
            <v>1986</v>
          </cell>
          <cell r="D606" t="str">
            <v>.</v>
          </cell>
          <cell r="E606" t="str">
            <v>.</v>
          </cell>
          <cell r="F606" t="str">
            <v>.</v>
          </cell>
        </row>
        <row r="607">
          <cell r="A607" t="str">
            <v>10419861986</v>
          </cell>
          <cell r="B607">
            <v>104</v>
          </cell>
          <cell r="C607">
            <v>1986</v>
          </cell>
          <cell r="D607">
            <v>1986</v>
          </cell>
          <cell r="E607">
            <v>64209</v>
          </cell>
          <cell r="F607">
            <v>340050.86</v>
          </cell>
        </row>
        <row r="608">
          <cell r="A608" t="str">
            <v>10419861987</v>
          </cell>
          <cell r="B608">
            <v>104</v>
          </cell>
          <cell r="C608">
            <v>1986</v>
          </cell>
          <cell r="D608">
            <v>1987</v>
          </cell>
          <cell r="E608">
            <v>317471</v>
          </cell>
          <cell r="F608">
            <v>1402904.35</v>
          </cell>
        </row>
        <row r="609">
          <cell r="A609" t="str">
            <v>10419861988</v>
          </cell>
          <cell r="B609">
            <v>104</v>
          </cell>
          <cell r="C609">
            <v>1986</v>
          </cell>
          <cell r="D609">
            <v>1988</v>
          </cell>
          <cell r="E609">
            <v>552689</v>
          </cell>
          <cell r="F609">
            <v>2099665.5099999998</v>
          </cell>
        </row>
        <row r="610">
          <cell r="A610" t="str">
            <v>10419861989</v>
          </cell>
          <cell r="B610">
            <v>104</v>
          </cell>
          <cell r="C610">
            <v>1986</v>
          </cell>
          <cell r="D610">
            <v>1989</v>
          </cell>
          <cell r="E610">
            <v>540763</v>
          </cell>
          <cell r="F610">
            <v>1709351.84</v>
          </cell>
        </row>
        <row r="611">
          <cell r="A611" t="str">
            <v>10419861990</v>
          </cell>
          <cell r="B611">
            <v>104</v>
          </cell>
          <cell r="C611">
            <v>1986</v>
          </cell>
          <cell r="D611">
            <v>1990</v>
          </cell>
          <cell r="E611">
            <v>408399</v>
          </cell>
          <cell r="F611">
            <v>1101860.5</v>
          </cell>
        </row>
        <row r="612">
          <cell r="A612" t="str">
            <v>10419861991</v>
          </cell>
          <cell r="B612">
            <v>104</v>
          </cell>
          <cell r="C612">
            <v>1986</v>
          </cell>
          <cell r="D612">
            <v>1991</v>
          </cell>
          <cell r="E612">
            <v>399499</v>
          </cell>
          <cell r="F612">
            <v>905664.23</v>
          </cell>
        </row>
        <row r="613">
          <cell r="A613" t="str">
            <v>10419861992</v>
          </cell>
          <cell r="B613">
            <v>104</v>
          </cell>
          <cell r="C613">
            <v>1986</v>
          </cell>
          <cell r="D613">
            <v>1992</v>
          </cell>
          <cell r="E613">
            <v>842722</v>
          </cell>
          <cell r="F613">
            <v>1706512.05</v>
          </cell>
        </row>
        <row r="614">
          <cell r="A614" t="str">
            <v>10419861993</v>
          </cell>
          <cell r="B614">
            <v>104</v>
          </cell>
          <cell r="C614">
            <v>1986</v>
          </cell>
          <cell r="D614">
            <v>1993</v>
          </cell>
          <cell r="E614">
            <v>141153</v>
          </cell>
          <cell r="F614">
            <v>257604.22</v>
          </cell>
        </row>
        <row r="615">
          <cell r="A615" t="str">
            <v>10419861994</v>
          </cell>
          <cell r="B615">
            <v>104</v>
          </cell>
          <cell r="C615">
            <v>1986</v>
          </cell>
          <cell r="D615">
            <v>1994</v>
          </cell>
          <cell r="E615">
            <v>125858</v>
          </cell>
          <cell r="F615">
            <v>204519.25</v>
          </cell>
        </row>
        <row r="616">
          <cell r="A616" t="str">
            <v>10419861995</v>
          </cell>
          <cell r="B616">
            <v>104</v>
          </cell>
          <cell r="C616">
            <v>1986</v>
          </cell>
          <cell r="D616">
            <v>1995</v>
          </cell>
          <cell r="E616">
            <v>50654</v>
          </cell>
          <cell r="F616">
            <v>74815.960000000006</v>
          </cell>
        </row>
        <row r="617">
          <cell r="A617" t="str">
            <v>10419861996</v>
          </cell>
          <cell r="B617">
            <v>104</v>
          </cell>
          <cell r="C617">
            <v>1986</v>
          </cell>
          <cell r="D617">
            <v>1996</v>
          </cell>
          <cell r="E617">
            <v>6797</v>
          </cell>
          <cell r="F617">
            <v>9012.82</v>
          </cell>
        </row>
        <row r="618">
          <cell r="A618" t="str">
            <v>10419861997</v>
          </cell>
          <cell r="B618">
            <v>104</v>
          </cell>
          <cell r="C618">
            <v>1986</v>
          </cell>
          <cell r="D618">
            <v>1997</v>
          </cell>
          <cell r="E618">
            <v>514</v>
          </cell>
          <cell r="F618">
            <v>625.54</v>
          </cell>
        </row>
        <row r="619">
          <cell r="A619" t="str">
            <v>10419861998</v>
          </cell>
          <cell r="B619">
            <v>104</v>
          </cell>
          <cell r="C619">
            <v>1986</v>
          </cell>
          <cell r="D619">
            <v>1998</v>
          </cell>
          <cell r="E619">
            <v>80762</v>
          </cell>
          <cell r="F619">
            <v>93199.35</v>
          </cell>
        </row>
        <row r="620">
          <cell r="A620" t="str">
            <v>10419861999</v>
          </cell>
          <cell r="B620">
            <v>104</v>
          </cell>
          <cell r="C620">
            <v>1986</v>
          </cell>
          <cell r="D620">
            <v>1999</v>
          </cell>
          <cell r="E620">
            <v>278</v>
          </cell>
          <cell r="F620">
            <v>304.97000000000003</v>
          </cell>
        </row>
        <row r="621">
          <cell r="A621" t="str">
            <v>10419862000</v>
          </cell>
          <cell r="B621">
            <v>104</v>
          </cell>
          <cell r="C621">
            <v>1986</v>
          </cell>
          <cell r="D621">
            <v>2000</v>
          </cell>
          <cell r="E621">
            <v>191</v>
          </cell>
          <cell r="F621">
            <v>207.24</v>
          </cell>
        </row>
        <row r="622">
          <cell r="A622" t="str">
            <v>10419862001</v>
          </cell>
          <cell r="B622">
            <v>104</v>
          </cell>
          <cell r="C622">
            <v>1986</v>
          </cell>
          <cell r="D622">
            <v>2001</v>
          </cell>
          <cell r="E622">
            <v>6462</v>
          </cell>
          <cell r="F622">
            <v>6933.73</v>
          </cell>
        </row>
        <row r="623">
          <cell r="A623" t="str">
            <v>10419862002</v>
          </cell>
          <cell r="B623">
            <v>104</v>
          </cell>
          <cell r="C623">
            <v>1986</v>
          </cell>
          <cell r="D623">
            <v>2002</v>
          </cell>
          <cell r="E623">
            <v>16748</v>
          </cell>
          <cell r="F623">
            <v>17015.97</v>
          </cell>
        </row>
        <row r="624">
          <cell r="A624" t="str">
            <v>1041987.</v>
          </cell>
          <cell r="B624">
            <v>104</v>
          </cell>
          <cell r="C624">
            <v>1987</v>
          </cell>
          <cell r="D624" t="str">
            <v>.</v>
          </cell>
          <cell r="E624" t="str">
            <v>.</v>
          </cell>
          <cell r="F624" t="str">
            <v>.</v>
          </cell>
        </row>
        <row r="625">
          <cell r="A625" t="str">
            <v>10419871987</v>
          </cell>
          <cell r="B625">
            <v>104</v>
          </cell>
          <cell r="C625">
            <v>1987</v>
          </cell>
          <cell r="D625">
            <v>1987</v>
          </cell>
          <cell r="E625">
            <v>142805</v>
          </cell>
          <cell r="F625">
            <v>631055.29</v>
          </cell>
        </row>
        <row r="626">
          <cell r="A626" t="str">
            <v>10419871988</v>
          </cell>
          <cell r="B626">
            <v>104</v>
          </cell>
          <cell r="C626">
            <v>1987</v>
          </cell>
          <cell r="D626">
            <v>1988</v>
          </cell>
          <cell r="E626">
            <v>678838</v>
          </cell>
          <cell r="F626">
            <v>2578905.56</v>
          </cell>
        </row>
        <row r="627">
          <cell r="A627" t="str">
            <v>10419871989</v>
          </cell>
          <cell r="B627">
            <v>104</v>
          </cell>
          <cell r="C627">
            <v>1987</v>
          </cell>
          <cell r="D627">
            <v>1989</v>
          </cell>
          <cell r="E627">
            <v>743194</v>
          </cell>
          <cell r="F627">
            <v>2349236.23</v>
          </cell>
        </row>
        <row r="628">
          <cell r="A628" t="str">
            <v>10419871990</v>
          </cell>
          <cell r="B628">
            <v>104</v>
          </cell>
          <cell r="C628">
            <v>1987</v>
          </cell>
          <cell r="D628">
            <v>1990</v>
          </cell>
          <cell r="E628">
            <v>928079</v>
          </cell>
          <cell r="F628">
            <v>2503957.14</v>
          </cell>
        </row>
        <row r="629">
          <cell r="A629" t="str">
            <v>10419871991</v>
          </cell>
          <cell r="B629">
            <v>104</v>
          </cell>
          <cell r="C629">
            <v>1987</v>
          </cell>
          <cell r="D629">
            <v>1991</v>
          </cell>
          <cell r="E629">
            <v>909663</v>
          </cell>
          <cell r="F629">
            <v>2062206.02</v>
          </cell>
        </row>
        <row r="630">
          <cell r="A630" t="str">
            <v>10419871992</v>
          </cell>
          <cell r="B630">
            <v>104</v>
          </cell>
          <cell r="C630">
            <v>1987</v>
          </cell>
          <cell r="D630">
            <v>1992</v>
          </cell>
          <cell r="E630">
            <v>2137286</v>
          </cell>
          <cell r="F630">
            <v>4328004.1500000004</v>
          </cell>
        </row>
        <row r="631">
          <cell r="A631" t="str">
            <v>10419871993</v>
          </cell>
          <cell r="B631">
            <v>104</v>
          </cell>
          <cell r="C631">
            <v>1987</v>
          </cell>
          <cell r="D631">
            <v>1993</v>
          </cell>
          <cell r="E631">
            <v>387327</v>
          </cell>
          <cell r="F631">
            <v>706871.77</v>
          </cell>
        </row>
        <row r="632">
          <cell r="A632" t="str">
            <v>10419871994</v>
          </cell>
          <cell r="B632">
            <v>104</v>
          </cell>
          <cell r="C632">
            <v>1987</v>
          </cell>
          <cell r="D632">
            <v>1994</v>
          </cell>
          <cell r="E632">
            <v>189803</v>
          </cell>
          <cell r="F632">
            <v>308429.88</v>
          </cell>
        </row>
        <row r="633">
          <cell r="A633" t="str">
            <v>10419871995</v>
          </cell>
          <cell r="B633">
            <v>104</v>
          </cell>
          <cell r="C633">
            <v>1987</v>
          </cell>
          <cell r="D633">
            <v>1995</v>
          </cell>
          <cell r="E633">
            <v>258469</v>
          </cell>
          <cell r="F633">
            <v>381758.71</v>
          </cell>
        </row>
        <row r="634">
          <cell r="A634" t="str">
            <v>10419871996</v>
          </cell>
          <cell r="B634">
            <v>104</v>
          </cell>
          <cell r="C634">
            <v>1987</v>
          </cell>
          <cell r="D634">
            <v>1996</v>
          </cell>
          <cell r="E634">
            <v>313356</v>
          </cell>
          <cell r="F634">
            <v>415510.06</v>
          </cell>
        </row>
        <row r="635">
          <cell r="A635" t="str">
            <v>10419871997</v>
          </cell>
          <cell r="B635">
            <v>104</v>
          </cell>
          <cell r="C635">
            <v>1987</v>
          </cell>
          <cell r="D635">
            <v>1997</v>
          </cell>
          <cell r="E635">
            <v>53153</v>
          </cell>
          <cell r="F635">
            <v>64687.199999999997</v>
          </cell>
        </row>
        <row r="636">
          <cell r="A636" t="str">
            <v>10419871998</v>
          </cell>
          <cell r="B636">
            <v>104</v>
          </cell>
          <cell r="C636">
            <v>1987</v>
          </cell>
          <cell r="D636">
            <v>1998</v>
          </cell>
          <cell r="E636">
            <v>439913</v>
          </cell>
          <cell r="F636">
            <v>507659.6</v>
          </cell>
        </row>
        <row r="637">
          <cell r="A637" t="str">
            <v>10419871999</v>
          </cell>
          <cell r="B637">
            <v>104</v>
          </cell>
          <cell r="C637">
            <v>1987</v>
          </cell>
          <cell r="D637">
            <v>1999</v>
          </cell>
          <cell r="E637">
            <v>22919</v>
          </cell>
          <cell r="F637">
            <v>25142.14</v>
          </cell>
        </row>
        <row r="638">
          <cell r="A638" t="str">
            <v>10419872000</v>
          </cell>
          <cell r="B638">
            <v>104</v>
          </cell>
          <cell r="C638">
            <v>1987</v>
          </cell>
          <cell r="D638">
            <v>2000</v>
          </cell>
          <cell r="E638">
            <v>705</v>
          </cell>
          <cell r="F638">
            <v>764.93</v>
          </cell>
        </row>
        <row r="639">
          <cell r="A639" t="str">
            <v>1041988.</v>
          </cell>
          <cell r="B639">
            <v>104</v>
          </cell>
          <cell r="C639">
            <v>1988</v>
          </cell>
          <cell r="D639" t="str">
            <v>.</v>
          </cell>
          <cell r="E639" t="str">
            <v>.</v>
          </cell>
          <cell r="F639" t="str">
            <v>.</v>
          </cell>
        </row>
        <row r="640">
          <cell r="A640" t="str">
            <v>10419881988</v>
          </cell>
          <cell r="B640">
            <v>104</v>
          </cell>
          <cell r="C640">
            <v>1988</v>
          </cell>
          <cell r="D640">
            <v>1988</v>
          </cell>
          <cell r="E640">
            <v>220425</v>
          </cell>
          <cell r="F640">
            <v>837394.57</v>
          </cell>
        </row>
        <row r="641">
          <cell r="A641" t="str">
            <v>10419881989</v>
          </cell>
          <cell r="B641">
            <v>104</v>
          </cell>
          <cell r="C641">
            <v>1988</v>
          </cell>
          <cell r="D641">
            <v>1989</v>
          </cell>
          <cell r="E641">
            <v>958402</v>
          </cell>
          <cell r="F641">
            <v>3029508.72</v>
          </cell>
        </row>
        <row r="642">
          <cell r="A642" t="str">
            <v>10419881990</v>
          </cell>
          <cell r="B642">
            <v>104</v>
          </cell>
          <cell r="C642">
            <v>1988</v>
          </cell>
          <cell r="D642">
            <v>1990</v>
          </cell>
          <cell r="E642">
            <v>1366346</v>
          </cell>
          <cell r="F642">
            <v>3686401.51</v>
          </cell>
        </row>
        <row r="643">
          <cell r="A643" t="str">
            <v>10419881991</v>
          </cell>
          <cell r="B643">
            <v>104</v>
          </cell>
          <cell r="C643">
            <v>1988</v>
          </cell>
          <cell r="D643">
            <v>1991</v>
          </cell>
          <cell r="E643">
            <v>1482850</v>
          </cell>
          <cell r="F643">
            <v>3361620.95</v>
          </cell>
        </row>
        <row r="644">
          <cell r="A644" t="str">
            <v>10419881992</v>
          </cell>
          <cell r="B644">
            <v>104</v>
          </cell>
          <cell r="C644">
            <v>1988</v>
          </cell>
          <cell r="D644">
            <v>1992</v>
          </cell>
          <cell r="E644">
            <v>1483375</v>
          </cell>
          <cell r="F644">
            <v>3003834.37</v>
          </cell>
        </row>
        <row r="645">
          <cell r="A645" t="str">
            <v>10419881993</v>
          </cell>
          <cell r="B645">
            <v>104</v>
          </cell>
          <cell r="C645">
            <v>1988</v>
          </cell>
          <cell r="D645">
            <v>1993</v>
          </cell>
          <cell r="E645">
            <v>1499130</v>
          </cell>
          <cell r="F645">
            <v>2735912.25</v>
          </cell>
        </row>
        <row r="646">
          <cell r="A646" t="str">
            <v>10419881994</v>
          </cell>
          <cell r="B646">
            <v>104</v>
          </cell>
          <cell r="C646">
            <v>1988</v>
          </cell>
          <cell r="D646">
            <v>1994</v>
          </cell>
          <cell r="E646">
            <v>1186164</v>
          </cell>
          <cell r="F646">
            <v>1927516.5</v>
          </cell>
        </row>
        <row r="647">
          <cell r="A647" t="str">
            <v>10419881995</v>
          </cell>
          <cell r="B647">
            <v>104</v>
          </cell>
          <cell r="C647">
            <v>1988</v>
          </cell>
          <cell r="D647">
            <v>1995</v>
          </cell>
          <cell r="E647">
            <v>620938</v>
          </cell>
          <cell r="F647">
            <v>917125.43</v>
          </cell>
        </row>
        <row r="648">
          <cell r="A648" t="str">
            <v>10419881996</v>
          </cell>
          <cell r="B648">
            <v>104</v>
          </cell>
          <cell r="C648">
            <v>1988</v>
          </cell>
          <cell r="D648">
            <v>1996</v>
          </cell>
          <cell r="E648">
            <v>149998</v>
          </cell>
          <cell r="F648">
            <v>198897.35</v>
          </cell>
        </row>
        <row r="649">
          <cell r="A649" t="str">
            <v>10419881997</v>
          </cell>
          <cell r="B649">
            <v>104</v>
          </cell>
          <cell r="C649">
            <v>1988</v>
          </cell>
          <cell r="D649">
            <v>1997</v>
          </cell>
          <cell r="E649">
            <v>559662</v>
          </cell>
          <cell r="F649">
            <v>681108.65</v>
          </cell>
        </row>
        <row r="650">
          <cell r="A650" t="str">
            <v>10419881998</v>
          </cell>
          <cell r="B650">
            <v>104</v>
          </cell>
          <cell r="C650">
            <v>1988</v>
          </cell>
          <cell r="D650">
            <v>1998</v>
          </cell>
          <cell r="E650">
            <v>137089</v>
          </cell>
          <cell r="F650">
            <v>158200.71</v>
          </cell>
        </row>
        <row r="651">
          <cell r="A651" t="str">
            <v>10419881999</v>
          </cell>
          <cell r="B651">
            <v>104</v>
          </cell>
          <cell r="C651">
            <v>1988</v>
          </cell>
          <cell r="D651">
            <v>1999</v>
          </cell>
          <cell r="E651">
            <v>97615</v>
          </cell>
          <cell r="F651">
            <v>107083.65</v>
          </cell>
        </row>
        <row r="652">
          <cell r="A652" t="str">
            <v>10419882000</v>
          </cell>
          <cell r="B652">
            <v>104</v>
          </cell>
          <cell r="C652">
            <v>1988</v>
          </cell>
          <cell r="D652">
            <v>2000</v>
          </cell>
          <cell r="E652">
            <v>38600</v>
          </cell>
          <cell r="F652">
            <v>41881</v>
          </cell>
        </row>
        <row r="653">
          <cell r="A653" t="str">
            <v>10419882001</v>
          </cell>
          <cell r="B653">
            <v>104</v>
          </cell>
          <cell r="C653">
            <v>1988</v>
          </cell>
          <cell r="D653">
            <v>2001</v>
          </cell>
          <cell r="E653">
            <v>31719</v>
          </cell>
          <cell r="F653">
            <v>34034.49</v>
          </cell>
        </row>
        <row r="654">
          <cell r="A654" t="str">
            <v>10419882002</v>
          </cell>
          <cell r="B654">
            <v>104</v>
          </cell>
          <cell r="C654">
            <v>1988</v>
          </cell>
          <cell r="D654">
            <v>2002</v>
          </cell>
          <cell r="E654">
            <v>10700</v>
          </cell>
          <cell r="F654">
            <v>10871.2</v>
          </cell>
        </row>
        <row r="655">
          <cell r="A655" t="str">
            <v>1041989.</v>
          </cell>
          <cell r="B655">
            <v>104</v>
          </cell>
          <cell r="C655">
            <v>1989</v>
          </cell>
          <cell r="D655" t="str">
            <v>.</v>
          </cell>
          <cell r="E655" t="str">
            <v>.</v>
          </cell>
          <cell r="F655" t="str">
            <v>.</v>
          </cell>
        </row>
        <row r="656">
          <cell r="A656" t="str">
            <v>10419891989</v>
          </cell>
          <cell r="B656">
            <v>104</v>
          </cell>
          <cell r="C656">
            <v>1989</v>
          </cell>
          <cell r="D656">
            <v>1989</v>
          </cell>
          <cell r="E656">
            <v>217508</v>
          </cell>
          <cell r="F656">
            <v>687542.79</v>
          </cell>
        </row>
        <row r="657">
          <cell r="A657" t="str">
            <v>10419891990</v>
          </cell>
          <cell r="B657">
            <v>104</v>
          </cell>
          <cell r="C657">
            <v>1989</v>
          </cell>
          <cell r="D657">
            <v>1990</v>
          </cell>
          <cell r="E657">
            <v>950142</v>
          </cell>
          <cell r="F657">
            <v>2563483.12</v>
          </cell>
        </row>
        <row r="658">
          <cell r="A658" t="str">
            <v>10419891991</v>
          </cell>
          <cell r="B658">
            <v>104</v>
          </cell>
          <cell r="C658">
            <v>1989</v>
          </cell>
          <cell r="D658">
            <v>1991</v>
          </cell>
          <cell r="E658">
            <v>1294840</v>
          </cell>
          <cell r="F658">
            <v>2935402.28</v>
          </cell>
        </row>
        <row r="659">
          <cell r="A659" t="str">
            <v>10419891992</v>
          </cell>
          <cell r="B659">
            <v>104</v>
          </cell>
          <cell r="C659">
            <v>1989</v>
          </cell>
          <cell r="D659">
            <v>1992</v>
          </cell>
          <cell r="E659">
            <v>1678826</v>
          </cell>
          <cell r="F659">
            <v>3399622.65</v>
          </cell>
        </row>
        <row r="660">
          <cell r="A660" t="str">
            <v>10419891993</v>
          </cell>
          <cell r="B660">
            <v>104</v>
          </cell>
          <cell r="C660">
            <v>1989</v>
          </cell>
          <cell r="D660">
            <v>1993</v>
          </cell>
          <cell r="E660">
            <v>2079904</v>
          </cell>
          <cell r="F660">
            <v>3795824.8</v>
          </cell>
        </row>
        <row r="661">
          <cell r="A661" t="str">
            <v>10419891994</v>
          </cell>
          <cell r="B661">
            <v>104</v>
          </cell>
          <cell r="C661">
            <v>1989</v>
          </cell>
          <cell r="D661">
            <v>1994</v>
          </cell>
          <cell r="E661">
            <v>1373573</v>
          </cell>
          <cell r="F661">
            <v>2232056.13</v>
          </cell>
        </row>
        <row r="662">
          <cell r="A662" t="str">
            <v>10419891995</v>
          </cell>
          <cell r="B662">
            <v>104</v>
          </cell>
          <cell r="C662">
            <v>1989</v>
          </cell>
          <cell r="D662">
            <v>1995</v>
          </cell>
          <cell r="E662">
            <v>755834</v>
          </cell>
          <cell r="F662">
            <v>1116366.82</v>
          </cell>
        </row>
        <row r="663">
          <cell r="A663" t="str">
            <v>10419891996</v>
          </cell>
          <cell r="B663">
            <v>104</v>
          </cell>
          <cell r="C663">
            <v>1989</v>
          </cell>
          <cell r="D663">
            <v>1996</v>
          </cell>
          <cell r="E663">
            <v>447168</v>
          </cell>
          <cell r="F663">
            <v>592944.77</v>
          </cell>
        </row>
        <row r="664">
          <cell r="A664" t="str">
            <v>10419891997</v>
          </cell>
          <cell r="B664">
            <v>104</v>
          </cell>
          <cell r="C664">
            <v>1989</v>
          </cell>
          <cell r="D664">
            <v>1997</v>
          </cell>
          <cell r="E664">
            <v>717533</v>
          </cell>
          <cell r="F664">
            <v>873237.66</v>
          </cell>
        </row>
        <row r="665">
          <cell r="A665" t="str">
            <v>10419891998</v>
          </cell>
          <cell r="B665">
            <v>104</v>
          </cell>
          <cell r="C665">
            <v>1989</v>
          </cell>
          <cell r="D665">
            <v>1998</v>
          </cell>
          <cell r="E665">
            <v>350472</v>
          </cell>
          <cell r="F665">
            <v>404444.69</v>
          </cell>
        </row>
        <row r="666">
          <cell r="A666" t="str">
            <v>10419891999</v>
          </cell>
          <cell r="B666">
            <v>104</v>
          </cell>
          <cell r="C666">
            <v>1989</v>
          </cell>
          <cell r="D666">
            <v>1999</v>
          </cell>
          <cell r="E666">
            <v>552675</v>
          </cell>
          <cell r="F666">
            <v>606284.47</v>
          </cell>
        </row>
        <row r="667">
          <cell r="A667" t="str">
            <v>10419892000</v>
          </cell>
          <cell r="B667">
            <v>104</v>
          </cell>
          <cell r="C667">
            <v>1989</v>
          </cell>
          <cell r="D667">
            <v>2000</v>
          </cell>
          <cell r="E667">
            <v>101783</v>
          </cell>
          <cell r="F667">
            <v>110434.55</v>
          </cell>
        </row>
        <row r="668">
          <cell r="A668" t="str">
            <v>10419892001</v>
          </cell>
          <cell r="B668">
            <v>104</v>
          </cell>
          <cell r="C668">
            <v>1989</v>
          </cell>
          <cell r="D668">
            <v>2001</v>
          </cell>
          <cell r="E668">
            <v>5785</v>
          </cell>
          <cell r="F668">
            <v>6207.3</v>
          </cell>
        </row>
        <row r="669">
          <cell r="A669" t="str">
            <v>10419892002</v>
          </cell>
          <cell r="B669">
            <v>104</v>
          </cell>
          <cell r="C669">
            <v>1989</v>
          </cell>
          <cell r="D669">
            <v>2002</v>
          </cell>
          <cell r="E669">
            <v>274095</v>
          </cell>
          <cell r="F669">
            <v>278480.52</v>
          </cell>
        </row>
        <row r="670">
          <cell r="A670" t="str">
            <v>1041990.</v>
          </cell>
          <cell r="B670">
            <v>104</v>
          </cell>
          <cell r="C670">
            <v>1990</v>
          </cell>
          <cell r="D670" t="str">
            <v>.</v>
          </cell>
          <cell r="E670" t="str">
            <v>.</v>
          </cell>
          <cell r="F670" t="str">
            <v>.</v>
          </cell>
        </row>
        <row r="671">
          <cell r="A671" t="str">
            <v>10419901990</v>
          </cell>
          <cell r="B671">
            <v>104</v>
          </cell>
          <cell r="C671">
            <v>1990</v>
          </cell>
          <cell r="D671">
            <v>1990</v>
          </cell>
          <cell r="E671">
            <v>305444</v>
          </cell>
          <cell r="F671">
            <v>824087.91</v>
          </cell>
        </row>
        <row r="672">
          <cell r="A672" t="str">
            <v>10419901991</v>
          </cell>
          <cell r="B672">
            <v>104</v>
          </cell>
          <cell r="C672">
            <v>1990</v>
          </cell>
          <cell r="D672">
            <v>1991</v>
          </cell>
          <cell r="E672">
            <v>1955869</v>
          </cell>
          <cell r="F672">
            <v>4433955.0199999996</v>
          </cell>
        </row>
        <row r="673">
          <cell r="A673" t="str">
            <v>10419901992</v>
          </cell>
          <cell r="B673">
            <v>104</v>
          </cell>
          <cell r="C673">
            <v>1990</v>
          </cell>
          <cell r="D673">
            <v>1992</v>
          </cell>
          <cell r="E673">
            <v>2469496</v>
          </cell>
          <cell r="F673">
            <v>5000729.4000000004</v>
          </cell>
        </row>
        <row r="674">
          <cell r="A674" t="str">
            <v>10419901993</v>
          </cell>
          <cell r="B674">
            <v>104</v>
          </cell>
          <cell r="C674">
            <v>1990</v>
          </cell>
          <cell r="D674">
            <v>1993</v>
          </cell>
          <cell r="E674">
            <v>2220106</v>
          </cell>
          <cell r="F674">
            <v>4051693.45</v>
          </cell>
        </row>
        <row r="675">
          <cell r="A675" t="str">
            <v>10419901994</v>
          </cell>
          <cell r="B675">
            <v>104</v>
          </cell>
          <cell r="C675">
            <v>1990</v>
          </cell>
          <cell r="D675">
            <v>1994</v>
          </cell>
          <cell r="E675">
            <v>2637417</v>
          </cell>
          <cell r="F675">
            <v>4285802.63</v>
          </cell>
        </row>
        <row r="676">
          <cell r="A676" t="str">
            <v>10419901995</v>
          </cell>
          <cell r="B676">
            <v>104</v>
          </cell>
          <cell r="C676">
            <v>1990</v>
          </cell>
          <cell r="D676">
            <v>1995</v>
          </cell>
          <cell r="E676">
            <v>1206218</v>
          </cell>
          <cell r="F676">
            <v>1781583.99</v>
          </cell>
        </row>
        <row r="677">
          <cell r="A677" t="str">
            <v>10419901996</v>
          </cell>
          <cell r="B677">
            <v>104</v>
          </cell>
          <cell r="C677">
            <v>1990</v>
          </cell>
          <cell r="D677">
            <v>1996</v>
          </cell>
          <cell r="E677">
            <v>1955047</v>
          </cell>
          <cell r="F677">
            <v>2592392.3199999998</v>
          </cell>
        </row>
        <row r="678">
          <cell r="A678" t="str">
            <v>10419901997</v>
          </cell>
          <cell r="B678">
            <v>104</v>
          </cell>
          <cell r="C678">
            <v>1990</v>
          </cell>
          <cell r="D678">
            <v>1997</v>
          </cell>
          <cell r="E678">
            <v>590118</v>
          </cell>
          <cell r="F678">
            <v>718173.61</v>
          </cell>
        </row>
        <row r="679">
          <cell r="A679" t="str">
            <v>10419901998</v>
          </cell>
          <cell r="B679">
            <v>104</v>
          </cell>
          <cell r="C679">
            <v>1990</v>
          </cell>
          <cell r="D679">
            <v>1998</v>
          </cell>
          <cell r="E679">
            <v>616587</v>
          </cell>
          <cell r="F679">
            <v>711541.4</v>
          </cell>
        </row>
        <row r="680">
          <cell r="A680" t="str">
            <v>10419901999</v>
          </cell>
          <cell r="B680">
            <v>104</v>
          </cell>
          <cell r="C680">
            <v>1990</v>
          </cell>
          <cell r="D680">
            <v>1999</v>
          </cell>
          <cell r="E680">
            <v>89378</v>
          </cell>
          <cell r="F680">
            <v>98047.67</v>
          </cell>
        </row>
        <row r="681">
          <cell r="A681" t="str">
            <v>10419902000</v>
          </cell>
          <cell r="B681">
            <v>104</v>
          </cell>
          <cell r="C681">
            <v>1990</v>
          </cell>
          <cell r="D681">
            <v>2000</v>
          </cell>
          <cell r="E681">
            <v>933372</v>
          </cell>
          <cell r="F681">
            <v>1012708.62</v>
          </cell>
        </row>
        <row r="682">
          <cell r="A682" t="str">
            <v>10419902001</v>
          </cell>
          <cell r="B682">
            <v>104</v>
          </cell>
          <cell r="C682">
            <v>1990</v>
          </cell>
          <cell r="D682">
            <v>2001</v>
          </cell>
          <cell r="E682">
            <v>86169</v>
          </cell>
          <cell r="F682">
            <v>92459.34</v>
          </cell>
        </row>
        <row r="683">
          <cell r="A683" t="str">
            <v>10419902002</v>
          </cell>
          <cell r="B683">
            <v>104</v>
          </cell>
          <cell r="C683">
            <v>1990</v>
          </cell>
          <cell r="D683">
            <v>2002</v>
          </cell>
          <cell r="E683">
            <v>160498</v>
          </cell>
          <cell r="F683">
            <v>163065.97</v>
          </cell>
        </row>
        <row r="684">
          <cell r="A684" t="str">
            <v>1041991.</v>
          </cell>
          <cell r="B684">
            <v>104</v>
          </cell>
          <cell r="C684">
            <v>1991</v>
          </cell>
          <cell r="D684" t="str">
            <v>.</v>
          </cell>
          <cell r="E684" t="str">
            <v>.</v>
          </cell>
          <cell r="F684" t="str">
            <v>.</v>
          </cell>
        </row>
        <row r="685">
          <cell r="A685" t="str">
            <v>10419911991</v>
          </cell>
          <cell r="B685">
            <v>104</v>
          </cell>
          <cell r="C685">
            <v>1991</v>
          </cell>
          <cell r="D685">
            <v>1991</v>
          </cell>
          <cell r="E685">
            <v>571939</v>
          </cell>
          <cell r="F685">
            <v>1296585.71</v>
          </cell>
        </row>
        <row r="686">
          <cell r="A686" t="str">
            <v>10419911992</v>
          </cell>
          <cell r="B686">
            <v>104</v>
          </cell>
          <cell r="C686">
            <v>1991</v>
          </cell>
          <cell r="D686">
            <v>1992</v>
          </cell>
          <cell r="E686">
            <v>3477982</v>
          </cell>
          <cell r="F686">
            <v>7042913.5499999998</v>
          </cell>
        </row>
        <row r="687">
          <cell r="A687" t="str">
            <v>10419911993</v>
          </cell>
          <cell r="B687">
            <v>104</v>
          </cell>
          <cell r="C687">
            <v>1991</v>
          </cell>
          <cell r="D687">
            <v>1993</v>
          </cell>
          <cell r="E687">
            <v>3519469</v>
          </cell>
          <cell r="F687">
            <v>6423030.9199999999</v>
          </cell>
        </row>
        <row r="688">
          <cell r="A688" t="str">
            <v>10419911994</v>
          </cell>
          <cell r="B688">
            <v>104</v>
          </cell>
          <cell r="C688">
            <v>1991</v>
          </cell>
          <cell r="D688">
            <v>1994</v>
          </cell>
          <cell r="E688">
            <v>4100504</v>
          </cell>
          <cell r="F688">
            <v>6663319</v>
          </cell>
        </row>
        <row r="689">
          <cell r="A689" t="str">
            <v>10419911995</v>
          </cell>
          <cell r="B689">
            <v>104</v>
          </cell>
          <cell r="C689">
            <v>1991</v>
          </cell>
          <cell r="D689">
            <v>1995</v>
          </cell>
          <cell r="E689">
            <v>3067196</v>
          </cell>
          <cell r="F689">
            <v>4530248.49</v>
          </cell>
        </row>
        <row r="690">
          <cell r="A690" t="str">
            <v>10419911996</v>
          </cell>
          <cell r="B690">
            <v>104</v>
          </cell>
          <cell r="C690">
            <v>1991</v>
          </cell>
          <cell r="D690">
            <v>1996</v>
          </cell>
          <cell r="E690">
            <v>2747331</v>
          </cell>
          <cell r="F690">
            <v>3642960.91</v>
          </cell>
        </row>
        <row r="691">
          <cell r="A691" t="str">
            <v>10419911997</v>
          </cell>
          <cell r="B691">
            <v>104</v>
          </cell>
          <cell r="C691">
            <v>1991</v>
          </cell>
          <cell r="D691">
            <v>1997</v>
          </cell>
          <cell r="E691">
            <v>1797775</v>
          </cell>
          <cell r="F691">
            <v>2187892.17</v>
          </cell>
        </row>
        <row r="692">
          <cell r="A692" t="str">
            <v>10419911998</v>
          </cell>
          <cell r="B692">
            <v>104</v>
          </cell>
          <cell r="C692">
            <v>1991</v>
          </cell>
          <cell r="D692">
            <v>1998</v>
          </cell>
          <cell r="E692">
            <v>3050174</v>
          </cell>
          <cell r="F692">
            <v>3519900.8</v>
          </cell>
        </row>
        <row r="693">
          <cell r="A693" t="str">
            <v>10419911999</v>
          </cell>
          <cell r="B693">
            <v>104</v>
          </cell>
          <cell r="C693">
            <v>1991</v>
          </cell>
          <cell r="D693">
            <v>1999</v>
          </cell>
          <cell r="E693">
            <v>9243502</v>
          </cell>
          <cell r="F693">
            <v>10140121.689999999</v>
          </cell>
        </row>
        <row r="694">
          <cell r="A694" t="str">
            <v>10419912000</v>
          </cell>
          <cell r="B694">
            <v>104</v>
          </cell>
          <cell r="C694">
            <v>1991</v>
          </cell>
          <cell r="D694">
            <v>2000</v>
          </cell>
          <cell r="E694">
            <v>783289</v>
          </cell>
          <cell r="F694">
            <v>849868.56</v>
          </cell>
        </row>
        <row r="695">
          <cell r="A695" t="str">
            <v>10419912001</v>
          </cell>
          <cell r="B695">
            <v>104</v>
          </cell>
          <cell r="C695">
            <v>1991</v>
          </cell>
          <cell r="D695">
            <v>2001</v>
          </cell>
          <cell r="E695">
            <v>1219807</v>
          </cell>
          <cell r="F695">
            <v>1308852.9099999999</v>
          </cell>
        </row>
        <row r="696">
          <cell r="A696" t="str">
            <v>10419912002</v>
          </cell>
          <cell r="B696">
            <v>104</v>
          </cell>
          <cell r="C696">
            <v>1991</v>
          </cell>
          <cell r="D696">
            <v>2002</v>
          </cell>
          <cell r="E696">
            <v>4559301.12</v>
          </cell>
          <cell r="F696">
            <v>4632249.9400000004</v>
          </cell>
        </row>
        <row r="697">
          <cell r="A697" t="str">
            <v>1041992.</v>
          </cell>
          <cell r="B697">
            <v>104</v>
          </cell>
          <cell r="C697">
            <v>1992</v>
          </cell>
          <cell r="D697" t="str">
            <v>.</v>
          </cell>
          <cell r="E697" t="str">
            <v>.</v>
          </cell>
          <cell r="F697" t="str">
            <v>.</v>
          </cell>
        </row>
        <row r="698">
          <cell r="A698" t="str">
            <v>10419921992</v>
          </cell>
          <cell r="B698">
            <v>104</v>
          </cell>
          <cell r="C698">
            <v>1992</v>
          </cell>
          <cell r="D698">
            <v>1992</v>
          </cell>
          <cell r="E698">
            <v>902979</v>
          </cell>
          <cell r="F698">
            <v>1828532.47</v>
          </cell>
        </row>
        <row r="699">
          <cell r="A699" t="str">
            <v>10419921993</v>
          </cell>
          <cell r="B699">
            <v>104</v>
          </cell>
          <cell r="C699">
            <v>1992</v>
          </cell>
          <cell r="D699">
            <v>1993</v>
          </cell>
          <cell r="E699">
            <v>4277282.5</v>
          </cell>
          <cell r="F699">
            <v>7806040.5599999996</v>
          </cell>
        </row>
        <row r="700">
          <cell r="A700" t="str">
            <v>10419921994</v>
          </cell>
          <cell r="B700">
            <v>104</v>
          </cell>
          <cell r="C700">
            <v>1992</v>
          </cell>
          <cell r="D700">
            <v>1994</v>
          </cell>
          <cell r="E700">
            <v>6046013</v>
          </cell>
          <cell r="F700">
            <v>9824771.1300000008</v>
          </cell>
        </row>
        <row r="701">
          <cell r="A701" t="str">
            <v>10419921995</v>
          </cell>
          <cell r="B701">
            <v>104</v>
          </cell>
          <cell r="C701">
            <v>1992</v>
          </cell>
          <cell r="D701">
            <v>1995</v>
          </cell>
          <cell r="E701">
            <v>4272406</v>
          </cell>
          <cell r="F701">
            <v>6310343.6600000001</v>
          </cell>
        </row>
        <row r="702">
          <cell r="A702" t="str">
            <v>10419921996</v>
          </cell>
          <cell r="B702">
            <v>104</v>
          </cell>
          <cell r="C702">
            <v>1992</v>
          </cell>
          <cell r="D702">
            <v>1996</v>
          </cell>
          <cell r="E702">
            <v>4237554.5</v>
          </cell>
          <cell r="F702">
            <v>5618997.2699999996</v>
          </cell>
        </row>
        <row r="703">
          <cell r="A703" t="str">
            <v>10419921997</v>
          </cell>
          <cell r="B703">
            <v>104</v>
          </cell>
          <cell r="C703">
            <v>1992</v>
          </cell>
          <cell r="D703">
            <v>1997</v>
          </cell>
          <cell r="E703">
            <v>2781715</v>
          </cell>
          <cell r="F703">
            <v>3385347.15</v>
          </cell>
        </row>
        <row r="704">
          <cell r="A704" t="str">
            <v>10419921998</v>
          </cell>
          <cell r="B704">
            <v>104</v>
          </cell>
          <cell r="C704">
            <v>1992</v>
          </cell>
          <cell r="D704">
            <v>1998</v>
          </cell>
          <cell r="E704">
            <v>3670280</v>
          </cell>
          <cell r="F704">
            <v>4235503.12</v>
          </cell>
        </row>
        <row r="705">
          <cell r="A705" t="str">
            <v>10419921999</v>
          </cell>
          <cell r="B705">
            <v>104</v>
          </cell>
          <cell r="C705">
            <v>1992</v>
          </cell>
          <cell r="D705">
            <v>1999</v>
          </cell>
          <cell r="E705">
            <v>2950420</v>
          </cell>
          <cell r="F705">
            <v>3236610.74</v>
          </cell>
        </row>
        <row r="706">
          <cell r="A706" t="str">
            <v>10419922000</v>
          </cell>
          <cell r="B706">
            <v>104</v>
          </cell>
          <cell r="C706">
            <v>1992</v>
          </cell>
          <cell r="D706">
            <v>2000</v>
          </cell>
          <cell r="E706">
            <v>1230570</v>
          </cell>
          <cell r="F706">
            <v>1335168.45</v>
          </cell>
        </row>
        <row r="707">
          <cell r="A707" t="str">
            <v>10419922001</v>
          </cell>
          <cell r="B707">
            <v>104</v>
          </cell>
          <cell r="C707">
            <v>1992</v>
          </cell>
          <cell r="D707">
            <v>2001</v>
          </cell>
          <cell r="E707">
            <v>375265</v>
          </cell>
          <cell r="F707">
            <v>402659.34</v>
          </cell>
        </row>
        <row r="708">
          <cell r="A708" t="str">
            <v>10419922002</v>
          </cell>
          <cell r="B708">
            <v>104</v>
          </cell>
          <cell r="C708">
            <v>1992</v>
          </cell>
          <cell r="D708">
            <v>2002</v>
          </cell>
          <cell r="E708">
            <v>5029527</v>
          </cell>
          <cell r="F708">
            <v>5109999.43</v>
          </cell>
        </row>
        <row r="709">
          <cell r="A709" t="str">
            <v>1041993.</v>
          </cell>
          <cell r="B709">
            <v>104</v>
          </cell>
          <cell r="C709">
            <v>1993</v>
          </cell>
          <cell r="D709" t="str">
            <v>.</v>
          </cell>
          <cell r="E709" t="str">
            <v>.</v>
          </cell>
          <cell r="F709" t="str">
            <v>.</v>
          </cell>
        </row>
        <row r="710">
          <cell r="A710" t="str">
            <v>10419931993</v>
          </cell>
          <cell r="B710">
            <v>104</v>
          </cell>
          <cell r="C710">
            <v>1993</v>
          </cell>
          <cell r="D710">
            <v>1993</v>
          </cell>
          <cell r="E710">
            <v>797956</v>
          </cell>
          <cell r="F710">
            <v>1456269.7</v>
          </cell>
        </row>
        <row r="711">
          <cell r="A711" t="str">
            <v>10419931994</v>
          </cell>
          <cell r="B711">
            <v>104</v>
          </cell>
          <cell r="C711">
            <v>1993</v>
          </cell>
          <cell r="D711">
            <v>1994</v>
          </cell>
          <cell r="E711">
            <v>4712994</v>
          </cell>
          <cell r="F711">
            <v>7658615.25</v>
          </cell>
        </row>
        <row r="712">
          <cell r="A712" t="str">
            <v>10419931995</v>
          </cell>
          <cell r="B712">
            <v>104</v>
          </cell>
          <cell r="C712">
            <v>1993</v>
          </cell>
          <cell r="D712">
            <v>1995</v>
          </cell>
          <cell r="E712">
            <v>6078323.5</v>
          </cell>
          <cell r="F712">
            <v>8977683.8100000005</v>
          </cell>
        </row>
        <row r="713">
          <cell r="A713" t="str">
            <v>10419931996</v>
          </cell>
          <cell r="B713">
            <v>104</v>
          </cell>
          <cell r="C713">
            <v>1993</v>
          </cell>
          <cell r="D713">
            <v>1996</v>
          </cell>
          <cell r="E713">
            <v>6840837</v>
          </cell>
          <cell r="F713">
            <v>9070949.8599999994</v>
          </cell>
        </row>
        <row r="714">
          <cell r="A714" t="str">
            <v>10419931997</v>
          </cell>
          <cell r="B714">
            <v>104</v>
          </cell>
          <cell r="C714">
            <v>1993</v>
          </cell>
          <cell r="D714">
            <v>1997</v>
          </cell>
          <cell r="E714">
            <v>8629341</v>
          </cell>
          <cell r="F714">
            <v>10501908</v>
          </cell>
        </row>
        <row r="715">
          <cell r="A715" t="str">
            <v>10419931998</v>
          </cell>
          <cell r="B715">
            <v>104</v>
          </cell>
          <cell r="C715">
            <v>1993</v>
          </cell>
          <cell r="D715">
            <v>1998</v>
          </cell>
          <cell r="E715">
            <v>2883331</v>
          </cell>
          <cell r="F715">
            <v>3327363.97</v>
          </cell>
        </row>
        <row r="716">
          <cell r="A716" t="str">
            <v>10419931999</v>
          </cell>
          <cell r="B716">
            <v>104</v>
          </cell>
          <cell r="C716">
            <v>1993</v>
          </cell>
          <cell r="D716">
            <v>1999</v>
          </cell>
          <cell r="E716">
            <v>5032644.6399999997</v>
          </cell>
          <cell r="F716">
            <v>5520811.1699999999</v>
          </cell>
        </row>
        <row r="717">
          <cell r="A717" t="str">
            <v>10419932000</v>
          </cell>
          <cell r="B717">
            <v>104</v>
          </cell>
          <cell r="C717">
            <v>1993</v>
          </cell>
          <cell r="D717">
            <v>2000</v>
          </cell>
          <cell r="E717">
            <v>1400421.92</v>
          </cell>
          <cell r="F717">
            <v>1519457.78</v>
          </cell>
        </row>
        <row r="718">
          <cell r="A718" t="str">
            <v>10419932001</v>
          </cell>
          <cell r="B718">
            <v>104</v>
          </cell>
          <cell r="C718">
            <v>1993</v>
          </cell>
          <cell r="D718">
            <v>2001</v>
          </cell>
          <cell r="E718">
            <v>3860434</v>
          </cell>
          <cell r="F718">
            <v>4142245.68</v>
          </cell>
        </row>
        <row r="719">
          <cell r="A719" t="str">
            <v>10419932002</v>
          </cell>
          <cell r="B719">
            <v>104</v>
          </cell>
          <cell r="C719">
            <v>1993</v>
          </cell>
          <cell r="D719">
            <v>2002</v>
          </cell>
          <cell r="E719">
            <v>1503110.8</v>
          </cell>
          <cell r="F719">
            <v>1527160.57</v>
          </cell>
        </row>
        <row r="720">
          <cell r="A720" t="str">
            <v>1041994.</v>
          </cell>
          <cell r="B720">
            <v>104</v>
          </cell>
          <cell r="C720">
            <v>1994</v>
          </cell>
          <cell r="D720" t="str">
            <v>.</v>
          </cell>
          <cell r="E720" t="str">
            <v>.</v>
          </cell>
          <cell r="F720" t="str">
            <v>.</v>
          </cell>
        </row>
        <row r="721">
          <cell r="A721" t="str">
            <v>10419941994</v>
          </cell>
          <cell r="B721">
            <v>104</v>
          </cell>
          <cell r="C721">
            <v>1994</v>
          </cell>
          <cell r="D721">
            <v>1994</v>
          </cell>
          <cell r="E721">
            <v>948527</v>
          </cell>
          <cell r="F721">
            <v>1541356.38</v>
          </cell>
        </row>
        <row r="722">
          <cell r="A722" t="str">
            <v>10419941995</v>
          </cell>
          <cell r="B722">
            <v>104</v>
          </cell>
          <cell r="C722">
            <v>1994</v>
          </cell>
          <cell r="D722">
            <v>1995</v>
          </cell>
          <cell r="E722">
            <v>6847223.5</v>
          </cell>
          <cell r="F722">
            <v>10113349.109999999</v>
          </cell>
        </row>
        <row r="723">
          <cell r="A723" t="str">
            <v>10419941996</v>
          </cell>
          <cell r="B723">
            <v>104</v>
          </cell>
          <cell r="C723">
            <v>1994</v>
          </cell>
          <cell r="D723">
            <v>1996</v>
          </cell>
          <cell r="E723">
            <v>6776191</v>
          </cell>
          <cell r="F723">
            <v>8985229.2699999996</v>
          </cell>
        </row>
        <row r="724">
          <cell r="A724" t="str">
            <v>10419941997</v>
          </cell>
          <cell r="B724">
            <v>104</v>
          </cell>
          <cell r="C724">
            <v>1994</v>
          </cell>
          <cell r="D724">
            <v>1997</v>
          </cell>
          <cell r="E724">
            <v>6055541</v>
          </cell>
          <cell r="F724">
            <v>7369593.4000000004</v>
          </cell>
        </row>
        <row r="725">
          <cell r="A725" t="str">
            <v>10419941998</v>
          </cell>
          <cell r="B725">
            <v>104</v>
          </cell>
          <cell r="C725">
            <v>1994</v>
          </cell>
          <cell r="D725">
            <v>1998</v>
          </cell>
          <cell r="E725">
            <v>9662231.5999999996</v>
          </cell>
          <cell r="F725">
            <v>11150215.27</v>
          </cell>
        </row>
        <row r="726">
          <cell r="A726" t="str">
            <v>10419941999</v>
          </cell>
          <cell r="B726">
            <v>104</v>
          </cell>
          <cell r="C726">
            <v>1994</v>
          </cell>
          <cell r="D726">
            <v>1999</v>
          </cell>
          <cell r="E726">
            <v>7869398.4400000004</v>
          </cell>
          <cell r="F726">
            <v>8632730.0899999999</v>
          </cell>
        </row>
        <row r="727">
          <cell r="A727" t="str">
            <v>10419942000</v>
          </cell>
          <cell r="B727">
            <v>104</v>
          </cell>
          <cell r="C727">
            <v>1994</v>
          </cell>
          <cell r="D727">
            <v>2000</v>
          </cell>
          <cell r="E727">
            <v>2018956</v>
          </cell>
          <cell r="F727">
            <v>2190567.2599999998</v>
          </cell>
        </row>
        <row r="728">
          <cell r="A728" t="str">
            <v>10419942001</v>
          </cell>
          <cell r="B728">
            <v>104</v>
          </cell>
          <cell r="C728">
            <v>1994</v>
          </cell>
          <cell r="D728">
            <v>2001</v>
          </cell>
          <cell r="E728">
            <v>2134895.0699999998</v>
          </cell>
          <cell r="F728">
            <v>2290742.41</v>
          </cell>
        </row>
        <row r="729">
          <cell r="A729" t="str">
            <v>10419942002</v>
          </cell>
          <cell r="B729">
            <v>104</v>
          </cell>
          <cell r="C729">
            <v>1994</v>
          </cell>
          <cell r="D729">
            <v>2002</v>
          </cell>
          <cell r="E729">
            <v>7505972</v>
          </cell>
          <cell r="F729">
            <v>7626067.5499999998</v>
          </cell>
        </row>
        <row r="730">
          <cell r="A730" t="str">
            <v>1041995.</v>
          </cell>
          <cell r="B730">
            <v>104</v>
          </cell>
          <cell r="C730">
            <v>1995</v>
          </cell>
          <cell r="D730" t="str">
            <v>.</v>
          </cell>
          <cell r="E730" t="str">
            <v>.</v>
          </cell>
          <cell r="F730" t="str">
            <v>.</v>
          </cell>
        </row>
        <row r="731">
          <cell r="A731" t="str">
            <v>10419951995</v>
          </cell>
          <cell r="B731">
            <v>104</v>
          </cell>
          <cell r="C731">
            <v>1995</v>
          </cell>
          <cell r="D731">
            <v>1995</v>
          </cell>
          <cell r="E731">
            <v>1296555</v>
          </cell>
          <cell r="F731">
            <v>1915011.73</v>
          </cell>
        </row>
        <row r="732">
          <cell r="A732" t="str">
            <v>10419951996</v>
          </cell>
          <cell r="B732">
            <v>104</v>
          </cell>
          <cell r="C732">
            <v>1995</v>
          </cell>
          <cell r="D732">
            <v>1996</v>
          </cell>
          <cell r="E732">
            <v>6108103</v>
          </cell>
          <cell r="F732">
            <v>8099344.5800000001</v>
          </cell>
        </row>
        <row r="733">
          <cell r="A733" t="str">
            <v>10419951997</v>
          </cell>
          <cell r="B733">
            <v>104</v>
          </cell>
          <cell r="C733">
            <v>1995</v>
          </cell>
          <cell r="D733">
            <v>1997</v>
          </cell>
          <cell r="E733">
            <v>5533116</v>
          </cell>
          <cell r="F733">
            <v>6733802.1699999999</v>
          </cell>
        </row>
        <row r="734">
          <cell r="A734" t="str">
            <v>10419951998</v>
          </cell>
          <cell r="B734">
            <v>104</v>
          </cell>
          <cell r="C734">
            <v>1995</v>
          </cell>
          <cell r="D734">
            <v>1998</v>
          </cell>
          <cell r="E734">
            <v>6188198</v>
          </cell>
          <cell r="F734">
            <v>7141180.4900000002</v>
          </cell>
        </row>
        <row r="735">
          <cell r="A735" t="str">
            <v>10419951999</v>
          </cell>
          <cell r="B735">
            <v>104</v>
          </cell>
          <cell r="C735">
            <v>1995</v>
          </cell>
          <cell r="D735">
            <v>1999</v>
          </cell>
          <cell r="E735">
            <v>9055388.0999999996</v>
          </cell>
          <cell r="F735">
            <v>9933760.75</v>
          </cell>
        </row>
        <row r="736">
          <cell r="A736" t="str">
            <v>10419952000</v>
          </cell>
          <cell r="B736">
            <v>104</v>
          </cell>
          <cell r="C736">
            <v>1995</v>
          </cell>
          <cell r="D736">
            <v>2000</v>
          </cell>
          <cell r="E736">
            <v>2957358</v>
          </cell>
          <cell r="F736">
            <v>3208733.43</v>
          </cell>
        </row>
        <row r="737">
          <cell r="A737" t="str">
            <v>10419952001</v>
          </cell>
          <cell r="B737">
            <v>104</v>
          </cell>
          <cell r="C737">
            <v>1995</v>
          </cell>
          <cell r="D737">
            <v>2001</v>
          </cell>
          <cell r="E737">
            <v>7954566</v>
          </cell>
          <cell r="F737">
            <v>8535249.3200000003</v>
          </cell>
        </row>
        <row r="738">
          <cell r="A738" t="str">
            <v>10419952002</v>
          </cell>
          <cell r="B738">
            <v>104</v>
          </cell>
          <cell r="C738">
            <v>1995</v>
          </cell>
          <cell r="D738">
            <v>2002</v>
          </cell>
          <cell r="E738">
            <v>2177442.94</v>
          </cell>
          <cell r="F738">
            <v>2212282.0299999998</v>
          </cell>
        </row>
        <row r="739">
          <cell r="A739" t="str">
            <v>1041996.</v>
          </cell>
          <cell r="B739">
            <v>104</v>
          </cell>
          <cell r="C739">
            <v>1996</v>
          </cell>
          <cell r="D739" t="str">
            <v>.</v>
          </cell>
          <cell r="E739" t="str">
            <v>.</v>
          </cell>
          <cell r="F739" t="str">
            <v>.</v>
          </cell>
        </row>
        <row r="740">
          <cell r="A740" t="str">
            <v>10419961996</v>
          </cell>
          <cell r="B740">
            <v>104</v>
          </cell>
          <cell r="C740">
            <v>1996</v>
          </cell>
          <cell r="D740">
            <v>1996</v>
          </cell>
          <cell r="E740">
            <v>1397394</v>
          </cell>
          <cell r="F740">
            <v>1852944.44</v>
          </cell>
        </row>
        <row r="741">
          <cell r="A741" t="str">
            <v>10419961997</v>
          </cell>
          <cell r="B741">
            <v>104</v>
          </cell>
          <cell r="C741">
            <v>1996</v>
          </cell>
          <cell r="D741">
            <v>1997</v>
          </cell>
          <cell r="E741">
            <v>5220800</v>
          </cell>
          <cell r="F741">
            <v>6353713.5999999996</v>
          </cell>
        </row>
        <row r="742">
          <cell r="A742" t="str">
            <v>10419961998</v>
          </cell>
          <cell r="B742">
            <v>104</v>
          </cell>
          <cell r="C742">
            <v>1996</v>
          </cell>
          <cell r="D742">
            <v>1998</v>
          </cell>
          <cell r="E742">
            <v>5502362</v>
          </cell>
          <cell r="F742">
            <v>6349725.75</v>
          </cell>
        </row>
        <row r="743">
          <cell r="A743" t="str">
            <v>10419961999</v>
          </cell>
          <cell r="B743">
            <v>104</v>
          </cell>
          <cell r="C743">
            <v>1996</v>
          </cell>
          <cell r="D743">
            <v>1999</v>
          </cell>
          <cell r="E743">
            <v>5284632</v>
          </cell>
          <cell r="F743">
            <v>5797241.2999999998</v>
          </cell>
        </row>
        <row r="744">
          <cell r="A744" t="str">
            <v>10419962000</v>
          </cell>
          <cell r="B744">
            <v>104</v>
          </cell>
          <cell r="C744">
            <v>1996</v>
          </cell>
          <cell r="D744">
            <v>2000</v>
          </cell>
          <cell r="E744">
            <v>4501756</v>
          </cell>
          <cell r="F744">
            <v>4884405.26</v>
          </cell>
        </row>
        <row r="745">
          <cell r="A745" t="str">
            <v>10419962001</v>
          </cell>
          <cell r="B745">
            <v>104</v>
          </cell>
          <cell r="C745">
            <v>1996</v>
          </cell>
          <cell r="D745">
            <v>2001</v>
          </cell>
          <cell r="E745">
            <v>5572814.9900000002</v>
          </cell>
          <cell r="F745">
            <v>5979630.4800000004</v>
          </cell>
        </row>
        <row r="746">
          <cell r="A746" t="str">
            <v>10419962002</v>
          </cell>
          <cell r="B746">
            <v>104</v>
          </cell>
          <cell r="C746">
            <v>1996</v>
          </cell>
          <cell r="D746">
            <v>2002</v>
          </cell>
          <cell r="E746">
            <v>1491667.5</v>
          </cell>
          <cell r="F746">
            <v>1515534.18</v>
          </cell>
        </row>
        <row r="747">
          <cell r="A747" t="str">
            <v>1041997.</v>
          </cell>
          <cell r="B747">
            <v>104</v>
          </cell>
          <cell r="C747">
            <v>1997</v>
          </cell>
          <cell r="D747" t="str">
            <v>.</v>
          </cell>
          <cell r="E747" t="str">
            <v>.</v>
          </cell>
          <cell r="F747" t="str">
            <v>.</v>
          </cell>
        </row>
        <row r="748">
          <cell r="A748" t="str">
            <v>10419971997</v>
          </cell>
          <cell r="B748">
            <v>104</v>
          </cell>
          <cell r="C748">
            <v>1997</v>
          </cell>
          <cell r="D748">
            <v>1997</v>
          </cell>
          <cell r="E748">
            <v>1483001</v>
          </cell>
          <cell r="F748">
            <v>1804812.22</v>
          </cell>
        </row>
        <row r="749">
          <cell r="A749" t="str">
            <v>10419971998</v>
          </cell>
          <cell r="B749">
            <v>104</v>
          </cell>
          <cell r="C749">
            <v>1997</v>
          </cell>
          <cell r="D749">
            <v>1998</v>
          </cell>
          <cell r="E749">
            <v>5670180.7999999998</v>
          </cell>
          <cell r="F749">
            <v>6543388.6399999997</v>
          </cell>
        </row>
        <row r="750">
          <cell r="A750" t="str">
            <v>10419971999</v>
          </cell>
          <cell r="B750">
            <v>104</v>
          </cell>
          <cell r="C750">
            <v>1997</v>
          </cell>
          <cell r="D750">
            <v>1999</v>
          </cell>
          <cell r="E750">
            <v>6169414.6500000004</v>
          </cell>
          <cell r="F750">
            <v>6767847.8700000001</v>
          </cell>
        </row>
        <row r="751">
          <cell r="A751" t="str">
            <v>10419972000</v>
          </cell>
          <cell r="B751">
            <v>104</v>
          </cell>
          <cell r="C751">
            <v>1997</v>
          </cell>
          <cell r="D751">
            <v>2000</v>
          </cell>
          <cell r="E751">
            <v>4991827</v>
          </cell>
          <cell r="F751">
            <v>5416132.29</v>
          </cell>
        </row>
        <row r="752">
          <cell r="A752" t="str">
            <v>10419972001</v>
          </cell>
          <cell r="B752">
            <v>104</v>
          </cell>
          <cell r="C752">
            <v>1997</v>
          </cell>
          <cell r="D752">
            <v>2001</v>
          </cell>
          <cell r="E752">
            <v>2029942</v>
          </cell>
          <cell r="F752">
            <v>2178127.77</v>
          </cell>
        </row>
        <row r="753">
          <cell r="A753" t="str">
            <v>10419972002</v>
          </cell>
          <cell r="B753">
            <v>104</v>
          </cell>
          <cell r="C753">
            <v>1997</v>
          </cell>
          <cell r="D753">
            <v>2002</v>
          </cell>
          <cell r="E753">
            <v>2520657.04</v>
          </cell>
          <cell r="F753">
            <v>2560987.5499999998</v>
          </cell>
        </row>
        <row r="754">
          <cell r="A754" t="str">
            <v>1041998.</v>
          </cell>
          <cell r="B754">
            <v>104</v>
          </cell>
          <cell r="C754">
            <v>1998</v>
          </cell>
          <cell r="D754" t="str">
            <v>.</v>
          </cell>
          <cell r="E754" t="str">
            <v>.</v>
          </cell>
          <cell r="F754" t="str">
            <v>.</v>
          </cell>
        </row>
        <row r="755">
          <cell r="A755" t="str">
            <v>10419981998</v>
          </cell>
          <cell r="B755">
            <v>104</v>
          </cell>
          <cell r="C755">
            <v>1998</v>
          </cell>
          <cell r="D755">
            <v>1998</v>
          </cell>
          <cell r="E755">
            <v>2137701.2000000002</v>
          </cell>
          <cell r="F755">
            <v>2466907.1800000002</v>
          </cell>
        </row>
        <row r="756">
          <cell r="A756" t="str">
            <v>10419981999</v>
          </cell>
          <cell r="B756">
            <v>104</v>
          </cell>
          <cell r="C756">
            <v>1998</v>
          </cell>
          <cell r="D756">
            <v>1999</v>
          </cell>
          <cell r="E756">
            <v>7388812.4699999997</v>
          </cell>
          <cell r="F756">
            <v>8105527.2800000003</v>
          </cell>
        </row>
        <row r="757">
          <cell r="A757" t="str">
            <v>10419982000</v>
          </cell>
          <cell r="B757">
            <v>104</v>
          </cell>
          <cell r="C757">
            <v>1998</v>
          </cell>
          <cell r="D757">
            <v>2000</v>
          </cell>
          <cell r="E757">
            <v>6604786</v>
          </cell>
          <cell r="F757">
            <v>7166192.8099999996</v>
          </cell>
        </row>
        <row r="758">
          <cell r="A758" t="str">
            <v>10419982001</v>
          </cell>
          <cell r="B758">
            <v>104</v>
          </cell>
          <cell r="C758">
            <v>1998</v>
          </cell>
          <cell r="D758">
            <v>2001</v>
          </cell>
          <cell r="E758">
            <v>3985996.73</v>
          </cell>
          <cell r="F758">
            <v>4276974.49</v>
          </cell>
        </row>
        <row r="759">
          <cell r="A759" t="str">
            <v>10419982002</v>
          </cell>
          <cell r="B759">
            <v>104</v>
          </cell>
          <cell r="C759">
            <v>1998</v>
          </cell>
          <cell r="D759">
            <v>2002</v>
          </cell>
          <cell r="E759">
            <v>4443735.84</v>
          </cell>
          <cell r="F759">
            <v>4514835.6100000003</v>
          </cell>
        </row>
        <row r="760">
          <cell r="A760" t="str">
            <v>1041999.</v>
          </cell>
          <cell r="B760">
            <v>104</v>
          </cell>
          <cell r="C760">
            <v>1999</v>
          </cell>
          <cell r="D760" t="str">
            <v>.</v>
          </cell>
          <cell r="E760" t="str">
            <v>.</v>
          </cell>
          <cell r="F760" t="str">
            <v>.</v>
          </cell>
        </row>
        <row r="761">
          <cell r="A761" t="str">
            <v>10419991999</v>
          </cell>
          <cell r="B761">
            <v>104</v>
          </cell>
          <cell r="C761">
            <v>1999</v>
          </cell>
          <cell r="D761">
            <v>1999</v>
          </cell>
          <cell r="E761">
            <v>1657852.8</v>
          </cell>
          <cell r="F761">
            <v>1818664.52</v>
          </cell>
        </row>
        <row r="762">
          <cell r="A762" t="str">
            <v>10419992000</v>
          </cell>
          <cell r="B762">
            <v>104</v>
          </cell>
          <cell r="C762">
            <v>1999</v>
          </cell>
          <cell r="D762">
            <v>2000</v>
          </cell>
          <cell r="E762">
            <v>8180407.2400000002</v>
          </cell>
          <cell r="F762">
            <v>8875741.8599999994</v>
          </cell>
        </row>
        <row r="763">
          <cell r="A763" t="str">
            <v>10419992001</v>
          </cell>
          <cell r="B763">
            <v>104</v>
          </cell>
          <cell r="C763">
            <v>1999</v>
          </cell>
          <cell r="D763">
            <v>2001</v>
          </cell>
          <cell r="E763">
            <v>6232120</v>
          </cell>
          <cell r="F763">
            <v>6687064.7599999998</v>
          </cell>
        </row>
        <row r="764">
          <cell r="A764" t="str">
            <v>10419992002</v>
          </cell>
          <cell r="B764">
            <v>104</v>
          </cell>
          <cell r="C764">
            <v>1999</v>
          </cell>
          <cell r="D764">
            <v>2002</v>
          </cell>
          <cell r="E764">
            <v>4827510.87</v>
          </cell>
          <cell r="F764">
            <v>4904751.04</v>
          </cell>
        </row>
        <row r="765">
          <cell r="A765" t="str">
            <v>1042000.</v>
          </cell>
          <cell r="B765">
            <v>104</v>
          </cell>
          <cell r="C765">
            <v>2000</v>
          </cell>
          <cell r="D765" t="str">
            <v>.</v>
          </cell>
          <cell r="E765" t="str">
            <v>.</v>
          </cell>
          <cell r="F765" t="str">
            <v>.</v>
          </cell>
        </row>
        <row r="766">
          <cell r="A766" t="str">
            <v>10420002000</v>
          </cell>
          <cell r="B766">
            <v>104</v>
          </cell>
          <cell r="C766">
            <v>2000</v>
          </cell>
          <cell r="D766">
            <v>2000</v>
          </cell>
          <cell r="E766">
            <v>1796724</v>
          </cell>
          <cell r="F766">
            <v>1949445.54</v>
          </cell>
        </row>
        <row r="767">
          <cell r="A767" t="str">
            <v>10420002001</v>
          </cell>
          <cell r="B767">
            <v>104</v>
          </cell>
          <cell r="C767">
            <v>2000</v>
          </cell>
          <cell r="D767">
            <v>2001</v>
          </cell>
          <cell r="E767">
            <v>6485521</v>
          </cell>
          <cell r="F767">
            <v>6958964.0300000003</v>
          </cell>
        </row>
        <row r="768">
          <cell r="A768" t="str">
            <v>10420002002</v>
          </cell>
          <cell r="B768">
            <v>104</v>
          </cell>
          <cell r="C768">
            <v>2000</v>
          </cell>
          <cell r="D768">
            <v>2002</v>
          </cell>
          <cell r="E768">
            <v>5154821.92</v>
          </cell>
          <cell r="F768">
            <v>5237299.07</v>
          </cell>
        </row>
        <row r="769">
          <cell r="A769" t="str">
            <v>1042001.</v>
          </cell>
          <cell r="B769">
            <v>104</v>
          </cell>
          <cell r="C769">
            <v>2001</v>
          </cell>
          <cell r="D769" t="str">
            <v>.</v>
          </cell>
          <cell r="E769" t="str">
            <v>.</v>
          </cell>
          <cell r="F769" t="str">
            <v>.</v>
          </cell>
        </row>
        <row r="770">
          <cell r="A770" t="str">
            <v>10420012001</v>
          </cell>
          <cell r="B770">
            <v>104</v>
          </cell>
          <cell r="C770">
            <v>2001</v>
          </cell>
          <cell r="D770">
            <v>2001</v>
          </cell>
          <cell r="E770">
            <v>1331619</v>
          </cell>
          <cell r="F770">
            <v>1428827.19</v>
          </cell>
        </row>
        <row r="771">
          <cell r="A771" t="str">
            <v>10420012002</v>
          </cell>
          <cell r="B771">
            <v>104</v>
          </cell>
          <cell r="C771">
            <v>2001</v>
          </cell>
          <cell r="D771">
            <v>2002</v>
          </cell>
          <cell r="E771">
            <v>5740818</v>
          </cell>
          <cell r="F771">
            <v>5832671.0899999999</v>
          </cell>
        </row>
        <row r="772">
          <cell r="A772" t="str">
            <v>1042002.</v>
          </cell>
          <cell r="B772">
            <v>104</v>
          </cell>
          <cell r="C772">
            <v>2002</v>
          </cell>
          <cell r="D772" t="str">
            <v>.</v>
          </cell>
          <cell r="E772" t="str">
            <v>.</v>
          </cell>
          <cell r="F772" t="str">
            <v>.</v>
          </cell>
        </row>
        <row r="773">
          <cell r="A773" t="str">
            <v>10420022002</v>
          </cell>
          <cell r="B773">
            <v>104</v>
          </cell>
          <cell r="C773">
            <v>2002</v>
          </cell>
          <cell r="D773">
            <v>2002</v>
          </cell>
          <cell r="E773">
            <v>1252889</v>
          </cell>
          <cell r="F773">
            <v>1272935.22</v>
          </cell>
        </row>
        <row r="774">
          <cell r="A774" t="str">
            <v>1051977.</v>
          </cell>
          <cell r="B774">
            <v>105</v>
          </cell>
          <cell r="C774">
            <v>1977</v>
          </cell>
          <cell r="D774" t="str">
            <v>.</v>
          </cell>
          <cell r="E774" t="str">
            <v>.</v>
          </cell>
          <cell r="F774" t="str">
            <v>.</v>
          </cell>
        </row>
        <row r="775">
          <cell r="A775" t="str">
            <v>10519771976</v>
          </cell>
          <cell r="B775">
            <v>105</v>
          </cell>
          <cell r="C775">
            <v>1977</v>
          </cell>
          <cell r="D775">
            <v>1976</v>
          </cell>
          <cell r="E775">
            <v>3.45</v>
          </cell>
          <cell r="F775">
            <v>3.45</v>
          </cell>
        </row>
        <row r="776">
          <cell r="A776" t="str">
            <v>10519771977</v>
          </cell>
          <cell r="B776">
            <v>105</v>
          </cell>
          <cell r="C776">
            <v>1977</v>
          </cell>
          <cell r="D776">
            <v>1977</v>
          </cell>
          <cell r="E776">
            <v>767.36</v>
          </cell>
          <cell r="F776">
            <v>8399771.1799999997</v>
          </cell>
        </row>
        <row r="777">
          <cell r="A777" t="str">
            <v>10519771978</v>
          </cell>
          <cell r="B777">
            <v>105</v>
          </cell>
          <cell r="C777">
            <v>1977</v>
          </cell>
          <cell r="D777">
            <v>1978</v>
          </cell>
          <cell r="E777">
            <v>2583.19</v>
          </cell>
          <cell r="F777">
            <v>18776557.149999999</v>
          </cell>
        </row>
        <row r="778">
          <cell r="A778" t="str">
            <v>10519771979</v>
          </cell>
          <cell r="B778">
            <v>105</v>
          </cell>
          <cell r="C778">
            <v>1977</v>
          </cell>
          <cell r="D778">
            <v>1979</v>
          </cell>
          <cell r="E778">
            <v>7243.65</v>
          </cell>
          <cell r="F778">
            <v>29531310.719999999</v>
          </cell>
        </row>
        <row r="779">
          <cell r="A779" t="str">
            <v>10519771980</v>
          </cell>
          <cell r="B779">
            <v>105</v>
          </cell>
          <cell r="C779">
            <v>1977</v>
          </cell>
          <cell r="D779">
            <v>1980</v>
          </cell>
          <cell r="E779">
            <v>12692.91</v>
          </cell>
          <cell r="F779">
            <v>22399597.140000001</v>
          </cell>
        </row>
        <row r="780">
          <cell r="A780" t="str">
            <v>10519771981</v>
          </cell>
          <cell r="B780">
            <v>105</v>
          </cell>
          <cell r="C780">
            <v>1977</v>
          </cell>
          <cell r="D780">
            <v>1981</v>
          </cell>
          <cell r="E780">
            <v>25959.439999999999</v>
          </cell>
          <cell r="F780">
            <v>21130750.530000001</v>
          </cell>
        </row>
        <row r="781">
          <cell r="A781" t="str">
            <v>10519771982</v>
          </cell>
          <cell r="B781">
            <v>105</v>
          </cell>
          <cell r="C781">
            <v>1977</v>
          </cell>
          <cell r="D781">
            <v>1982</v>
          </cell>
          <cell r="E781">
            <v>43147.89</v>
          </cell>
          <cell r="F781">
            <v>15939822.970000001</v>
          </cell>
        </row>
        <row r="782">
          <cell r="A782" t="str">
            <v>10519771983</v>
          </cell>
          <cell r="B782">
            <v>105</v>
          </cell>
          <cell r="C782">
            <v>1977</v>
          </cell>
          <cell r="D782">
            <v>1983</v>
          </cell>
          <cell r="E782">
            <v>46014.46</v>
          </cell>
          <cell r="F782">
            <v>6919746.5199999996</v>
          </cell>
        </row>
        <row r="783">
          <cell r="A783" t="str">
            <v>10519771984</v>
          </cell>
          <cell r="B783">
            <v>105</v>
          </cell>
          <cell r="C783">
            <v>1977</v>
          </cell>
          <cell r="D783">
            <v>1984</v>
          </cell>
          <cell r="E783">
            <v>148854.71</v>
          </cell>
          <cell r="F783">
            <v>4724350.79</v>
          </cell>
        </row>
        <row r="784">
          <cell r="A784" t="str">
            <v>10519771985</v>
          </cell>
          <cell r="B784">
            <v>105</v>
          </cell>
          <cell r="C784">
            <v>1977</v>
          </cell>
          <cell r="D784">
            <v>1985</v>
          </cell>
          <cell r="E784">
            <v>511805.68</v>
          </cell>
          <cell r="F784">
            <v>4014091.95</v>
          </cell>
        </row>
        <row r="785">
          <cell r="A785" t="str">
            <v>10519771986</v>
          </cell>
          <cell r="B785">
            <v>105</v>
          </cell>
          <cell r="C785">
            <v>1977</v>
          </cell>
          <cell r="D785">
            <v>1986</v>
          </cell>
          <cell r="E785">
            <v>231969</v>
          </cell>
          <cell r="F785">
            <v>1228507.82</v>
          </cell>
        </row>
        <row r="786">
          <cell r="A786" t="str">
            <v>10519771987</v>
          </cell>
          <cell r="B786">
            <v>105</v>
          </cell>
          <cell r="C786">
            <v>1977</v>
          </cell>
          <cell r="D786">
            <v>1987</v>
          </cell>
          <cell r="E786">
            <v>283364</v>
          </cell>
          <cell r="F786">
            <v>1252185.52</v>
          </cell>
        </row>
        <row r="787">
          <cell r="A787" t="str">
            <v>10519771988</v>
          </cell>
          <cell r="B787">
            <v>105</v>
          </cell>
          <cell r="C787">
            <v>1977</v>
          </cell>
          <cell r="D787">
            <v>1988</v>
          </cell>
          <cell r="E787">
            <v>198441</v>
          </cell>
          <cell r="F787">
            <v>753877.36</v>
          </cell>
        </row>
        <row r="788">
          <cell r="A788" t="str">
            <v>10519771989</v>
          </cell>
          <cell r="B788">
            <v>105</v>
          </cell>
          <cell r="C788">
            <v>1977</v>
          </cell>
          <cell r="D788">
            <v>1989</v>
          </cell>
          <cell r="E788">
            <v>283867</v>
          </cell>
          <cell r="F788">
            <v>897303.59</v>
          </cell>
        </row>
        <row r="789">
          <cell r="A789" t="str">
            <v>10519771990</v>
          </cell>
          <cell r="B789">
            <v>105</v>
          </cell>
          <cell r="C789">
            <v>1977</v>
          </cell>
          <cell r="D789">
            <v>1990</v>
          </cell>
          <cell r="E789">
            <v>326170</v>
          </cell>
          <cell r="F789">
            <v>880006.66</v>
          </cell>
        </row>
        <row r="790">
          <cell r="A790" t="str">
            <v>10519771991</v>
          </cell>
          <cell r="B790">
            <v>105</v>
          </cell>
          <cell r="C790">
            <v>1977</v>
          </cell>
          <cell r="D790">
            <v>1991</v>
          </cell>
          <cell r="E790">
            <v>49930</v>
          </cell>
          <cell r="F790">
            <v>113191.31</v>
          </cell>
        </row>
        <row r="791">
          <cell r="A791" t="str">
            <v>10519771992</v>
          </cell>
          <cell r="B791">
            <v>105</v>
          </cell>
          <cell r="C791">
            <v>1977</v>
          </cell>
          <cell r="D791">
            <v>1992</v>
          </cell>
          <cell r="E791">
            <v>566268</v>
          </cell>
          <cell r="F791">
            <v>1146692.7</v>
          </cell>
        </row>
        <row r="792">
          <cell r="A792" t="str">
            <v>10519771993</v>
          </cell>
          <cell r="B792">
            <v>105</v>
          </cell>
          <cell r="C792">
            <v>1977</v>
          </cell>
          <cell r="D792">
            <v>1993</v>
          </cell>
          <cell r="E792">
            <v>74214</v>
          </cell>
          <cell r="F792">
            <v>135440.54999999999</v>
          </cell>
        </row>
        <row r="793">
          <cell r="A793" t="str">
            <v>10519771994</v>
          </cell>
          <cell r="B793">
            <v>105</v>
          </cell>
          <cell r="C793">
            <v>1977</v>
          </cell>
          <cell r="D793">
            <v>1994</v>
          </cell>
          <cell r="E793">
            <v>409727</v>
          </cell>
          <cell r="F793">
            <v>665806.38</v>
          </cell>
        </row>
        <row r="794">
          <cell r="A794" t="str">
            <v>10519771995</v>
          </cell>
          <cell r="B794">
            <v>105</v>
          </cell>
          <cell r="C794">
            <v>1977</v>
          </cell>
          <cell r="D794">
            <v>1995</v>
          </cell>
          <cell r="E794">
            <v>55232</v>
          </cell>
          <cell r="F794">
            <v>81577.66</v>
          </cell>
        </row>
        <row r="795">
          <cell r="A795" t="str">
            <v>10519771996</v>
          </cell>
          <cell r="B795">
            <v>105</v>
          </cell>
          <cell r="C795">
            <v>1977</v>
          </cell>
          <cell r="D795">
            <v>1996</v>
          </cell>
          <cell r="E795">
            <v>57902</v>
          </cell>
          <cell r="F795">
            <v>76778.05</v>
          </cell>
        </row>
        <row r="796">
          <cell r="A796" t="str">
            <v>10519771997</v>
          </cell>
          <cell r="B796">
            <v>105</v>
          </cell>
          <cell r="C796">
            <v>1977</v>
          </cell>
          <cell r="D796">
            <v>1997</v>
          </cell>
          <cell r="E796">
            <v>154856</v>
          </cell>
          <cell r="F796">
            <v>188459.75</v>
          </cell>
        </row>
        <row r="797">
          <cell r="A797" t="str">
            <v>10519771998</v>
          </cell>
          <cell r="B797">
            <v>105</v>
          </cell>
          <cell r="C797">
            <v>1977</v>
          </cell>
          <cell r="D797">
            <v>1998</v>
          </cell>
          <cell r="E797">
            <v>150800</v>
          </cell>
          <cell r="F797">
            <v>174023.2</v>
          </cell>
        </row>
        <row r="798">
          <cell r="A798" t="str">
            <v>10519771999</v>
          </cell>
          <cell r="B798">
            <v>105</v>
          </cell>
          <cell r="C798">
            <v>1977</v>
          </cell>
          <cell r="D798">
            <v>1999</v>
          </cell>
          <cell r="E798">
            <v>40578</v>
          </cell>
          <cell r="F798">
            <v>44514.07</v>
          </cell>
        </row>
        <row r="799">
          <cell r="A799" t="str">
            <v>10519772001</v>
          </cell>
          <cell r="B799">
            <v>105</v>
          </cell>
          <cell r="C799">
            <v>1977</v>
          </cell>
          <cell r="D799">
            <v>2001</v>
          </cell>
          <cell r="E799">
            <v>1869</v>
          </cell>
          <cell r="F799">
            <v>2005.44</v>
          </cell>
        </row>
        <row r="800">
          <cell r="A800" t="str">
            <v>1051978.</v>
          </cell>
          <cell r="B800">
            <v>105</v>
          </cell>
          <cell r="C800">
            <v>1978</v>
          </cell>
          <cell r="D800" t="str">
            <v>.</v>
          </cell>
          <cell r="E800" t="str">
            <v>.</v>
          </cell>
          <cell r="F800" t="str">
            <v>.</v>
          </cell>
        </row>
        <row r="801">
          <cell r="A801" t="str">
            <v>10519781978</v>
          </cell>
          <cell r="B801">
            <v>105</v>
          </cell>
          <cell r="C801">
            <v>1978</v>
          </cell>
          <cell r="D801">
            <v>1978</v>
          </cell>
          <cell r="E801">
            <v>455.75</v>
          </cell>
          <cell r="F801">
            <v>3312731.9</v>
          </cell>
        </row>
        <row r="802">
          <cell r="A802" t="str">
            <v>10519781979</v>
          </cell>
          <cell r="B802">
            <v>105</v>
          </cell>
          <cell r="C802">
            <v>1978</v>
          </cell>
          <cell r="D802">
            <v>1979</v>
          </cell>
          <cell r="E802">
            <v>3116.32</v>
          </cell>
          <cell r="F802">
            <v>12704784.77</v>
          </cell>
        </row>
        <row r="803">
          <cell r="A803" t="str">
            <v>10519781980</v>
          </cell>
          <cell r="B803">
            <v>105</v>
          </cell>
          <cell r="C803">
            <v>1978</v>
          </cell>
          <cell r="D803">
            <v>1980</v>
          </cell>
          <cell r="E803">
            <v>8648.33</v>
          </cell>
          <cell r="F803">
            <v>15261993.35</v>
          </cell>
        </row>
        <row r="804">
          <cell r="A804" t="str">
            <v>10519781981</v>
          </cell>
          <cell r="B804">
            <v>105</v>
          </cell>
          <cell r="C804">
            <v>1978</v>
          </cell>
          <cell r="D804">
            <v>1981</v>
          </cell>
          <cell r="E804">
            <v>22745.09</v>
          </cell>
          <cell r="F804">
            <v>18514298.550000001</v>
          </cell>
        </row>
        <row r="805">
          <cell r="A805" t="str">
            <v>10519781982</v>
          </cell>
          <cell r="B805">
            <v>105</v>
          </cell>
          <cell r="C805">
            <v>1978</v>
          </cell>
          <cell r="D805">
            <v>1982</v>
          </cell>
          <cell r="E805">
            <v>32253.45</v>
          </cell>
          <cell r="F805">
            <v>11915166.26</v>
          </cell>
        </row>
        <row r="806">
          <cell r="A806" t="str">
            <v>10519781983</v>
          </cell>
          <cell r="B806">
            <v>105</v>
          </cell>
          <cell r="C806">
            <v>1978</v>
          </cell>
          <cell r="D806">
            <v>1983</v>
          </cell>
          <cell r="E806">
            <v>67382.929999999993</v>
          </cell>
          <cell r="F806">
            <v>10133179.779999999</v>
          </cell>
        </row>
        <row r="807">
          <cell r="A807" t="str">
            <v>10519781984</v>
          </cell>
          <cell r="B807">
            <v>105</v>
          </cell>
          <cell r="C807">
            <v>1978</v>
          </cell>
          <cell r="D807">
            <v>1984</v>
          </cell>
          <cell r="E807">
            <v>172652.1</v>
          </cell>
          <cell r="F807">
            <v>5479632.3499999996</v>
          </cell>
        </row>
        <row r="808">
          <cell r="A808" t="str">
            <v>10519781985</v>
          </cell>
          <cell r="B808">
            <v>105</v>
          </cell>
          <cell r="C808">
            <v>1978</v>
          </cell>
          <cell r="D808">
            <v>1985</v>
          </cell>
          <cell r="E808">
            <v>414694.04</v>
          </cell>
          <cell r="F808">
            <v>3252445.36</v>
          </cell>
        </row>
        <row r="809">
          <cell r="A809" t="str">
            <v>10519781986</v>
          </cell>
          <cell r="B809">
            <v>105</v>
          </cell>
          <cell r="C809">
            <v>1978</v>
          </cell>
          <cell r="D809">
            <v>1986</v>
          </cell>
          <cell r="E809">
            <v>499126</v>
          </cell>
          <cell r="F809">
            <v>2643371.2999999998</v>
          </cell>
        </row>
        <row r="810">
          <cell r="A810" t="str">
            <v>10519781987</v>
          </cell>
          <cell r="B810">
            <v>105</v>
          </cell>
          <cell r="C810">
            <v>1978</v>
          </cell>
          <cell r="D810">
            <v>1987</v>
          </cell>
          <cell r="E810">
            <v>779655</v>
          </cell>
          <cell r="F810">
            <v>3445295.44</v>
          </cell>
        </row>
        <row r="811">
          <cell r="A811" t="str">
            <v>10519781988</v>
          </cell>
          <cell r="B811">
            <v>105</v>
          </cell>
          <cell r="C811">
            <v>1978</v>
          </cell>
          <cell r="D811">
            <v>1988</v>
          </cell>
          <cell r="E811">
            <v>253699</v>
          </cell>
          <cell r="F811">
            <v>963802.5</v>
          </cell>
        </row>
        <row r="812">
          <cell r="A812" t="str">
            <v>10519781989</v>
          </cell>
          <cell r="B812">
            <v>105</v>
          </cell>
          <cell r="C812">
            <v>1978</v>
          </cell>
          <cell r="D812">
            <v>1989</v>
          </cell>
          <cell r="E812">
            <v>1739775</v>
          </cell>
          <cell r="F812">
            <v>5499428.7699999996</v>
          </cell>
        </row>
        <row r="813">
          <cell r="A813" t="str">
            <v>10519781990</v>
          </cell>
          <cell r="B813">
            <v>105</v>
          </cell>
          <cell r="C813">
            <v>1978</v>
          </cell>
          <cell r="D813">
            <v>1990</v>
          </cell>
          <cell r="E813">
            <v>1930568</v>
          </cell>
          <cell r="F813">
            <v>5208672.46</v>
          </cell>
        </row>
        <row r="814">
          <cell r="A814" t="str">
            <v>10519781991</v>
          </cell>
          <cell r="B814">
            <v>105</v>
          </cell>
          <cell r="C814">
            <v>1978</v>
          </cell>
          <cell r="D814">
            <v>1991</v>
          </cell>
          <cell r="E814">
            <v>69732</v>
          </cell>
          <cell r="F814">
            <v>158082.44</v>
          </cell>
        </row>
        <row r="815">
          <cell r="A815" t="str">
            <v>10519781992</v>
          </cell>
          <cell r="B815">
            <v>105</v>
          </cell>
          <cell r="C815">
            <v>1978</v>
          </cell>
          <cell r="D815">
            <v>1992</v>
          </cell>
          <cell r="E815">
            <v>-36486</v>
          </cell>
          <cell r="F815">
            <v>-73884.149999999994</v>
          </cell>
        </row>
        <row r="816">
          <cell r="A816" t="str">
            <v>10519781993</v>
          </cell>
          <cell r="B816">
            <v>105</v>
          </cell>
          <cell r="C816">
            <v>1978</v>
          </cell>
          <cell r="D816">
            <v>1993</v>
          </cell>
          <cell r="E816">
            <v>149603</v>
          </cell>
          <cell r="F816">
            <v>273025.48</v>
          </cell>
        </row>
        <row r="817">
          <cell r="A817" t="str">
            <v>10519781994</v>
          </cell>
          <cell r="B817">
            <v>105</v>
          </cell>
          <cell r="C817">
            <v>1978</v>
          </cell>
          <cell r="D817">
            <v>1994</v>
          </cell>
          <cell r="E817">
            <v>371355</v>
          </cell>
          <cell r="F817">
            <v>603451.88</v>
          </cell>
        </row>
        <row r="818">
          <cell r="A818" t="str">
            <v>10519781995</v>
          </cell>
          <cell r="B818">
            <v>105</v>
          </cell>
          <cell r="C818">
            <v>1978</v>
          </cell>
          <cell r="D818">
            <v>1995</v>
          </cell>
          <cell r="E818">
            <v>27148</v>
          </cell>
          <cell r="F818">
            <v>40097.599999999999</v>
          </cell>
        </row>
        <row r="819">
          <cell r="A819" t="str">
            <v>10519781996</v>
          </cell>
          <cell r="B819">
            <v>105</v>
          </cell>
          <cell r="C819">
            <v>1978</v>
          </cell>
          <cell r="D819">
            <v>1996</v>
          </cell>
          <cell r="E819">
            <v>18087</v>
          </cell>
          <cell r="F819">
            <v>23983.360000000001</v>
          </cell>
        </row>
        <row r="820">
          <cell r="A820" t="str">
            <v>10519781997</v>
          </cell>
          <cell r="B820">
            <v>105</v>
          </cell>
          <cell r="C820">
            <v>1978</v>
          </cell>
          <cell r="D820">
            <v>1997</v>
          </cell>
          <cell r="E820">
            <v>39958</v>
          </cell>
          <cell r="F820">
            <v>48628.89</v>
          </cell>
        </row>
        <row r="821">
          <cell r="A821" t="str">
            <v>10519781998</v>
          </cell>
          <cell r="B821">
            <v>105</v>
          </cell>
          <cell r="C821">
            <v>1978</v>
          </cell>
          <cell r="D821">
            <v>1998</v>
          </cell>
          <cell r="E821">
            <v>81279</v>
          </cell>
          <cell r="F821">
            <v>93795.97</v>
          </cell>
        </row>
        <row r="822">
          <cell r="A822" t="str">
            <v>10519781999</v>
          </cell>
          <cell r="B822">
            <v>105</v>
          </cell>
          <cell r="C822">
            <v>1978</v>
          </cell>
          <cell r="D822">
            <v>1999</v>
          </cell>
          <cell r="E822">
            <v>301</v>
          </cell>
          <cell r="F822">
            <v>330.2</v>
          </cell>
        </row>
        <row r="823">
          <cell r="A823" t="str">
            <v>10519782000</v>
          </cell>
          <cell r="B823">
            <v>105</v>
          </cell>
          <cell r="C823">
            <v>1978</v>
          </cell>
          <cell r="D823">
            <v>2000</v>
          </cell>
          <cell r="E823">
            <v>303</v>
          </cell>
          <cell r="F823">
            <v>328.75</v>
          </cell>
        </row>
        <row r="824">
          <cell r="A824" t="str">
            <v>1051979.</v>
          </cell>
          <cell r="B824">
            <v>105</v>
          </cell>
          <cell r="C824">
            <v>1979</v>
          </cell>
          <cell r="D824" t="str">
            <v>.</v>
          </cell>
          <cell r="E824" t="str">
            <v>.</v>
          </cell>
          <cell r="F824" t="str">
            <v>.</v>
          </cell>
        </row>
        <row r="825">
          <cell r="A825" t="str">
            <v>10519791979</v>
          </cell>
          <cell r="B825">
            <v>105</v>
          </cell>
          <cell r="C825">
            <v>1979</v>
          </cell>
          <cell r="D825">
            <v>1979</v>
          </cell>
          <cell r="E825">
            <v>499.09</v>
          </cell>
          <cell r="F825">
            <v>2034717.56</v>
          </cell>
        </row>
        <row r="826">
          <cell r="A826" t="str">
            <v>10519791980</v>
          </cell>
          <cell r="B826">
            <v>105</v>
          </cell>
          <cell r="C826">
            <v>1979</v>
          </cell>
          <cell r="D826">
            <v>1980</v>
          </cell>
          <cell r="E826">
            <v>6629.37</v>
          </cell>
          <cell r="F826">
            <v>11699068.01</v>
          </cell>
        </row>
        <row r="827">
          <cell r="A827" t="str">
            <v>10519791981</v>
          </cell>
          <cell r="B827">
            <v>105</v>
          </cell>
          <cell r="C827">
            <v>1979</v>
          </cell>
          <cell r="D827">
            <v>1981</v>
          </cell>
          <cell r="E827">
            <v>16008.92</v>
          </cell>
          <cell r="F827">
            <v>13031116.800000001</v>
          </cell>
        </row>
        <row r="828">
          <cell r="A828" t="str">
            <v>10519791982</v>
          </cell>
          <cell r="B828">
            <v>105</v>
          </cell>
          <cell r="C828">
            <v>1979</v>
          </cell>
          <cell r="D828">
            <v>1982</v>
          </cell>
          <cell r="E828">
            <v>36623.410000000003</v>
          </cell>
          <cell r="F828">
            <v>13529529.99</v>
          </cell>
        </row>
        <row r="829">
          <cell r="A829" t="str">
            <v>10519791983</v>
          </cell>
          <cell r="B829">
            <v>105</v>
          </cell>
          <cell r="C829">
            <v>1979</v>
          </cell>
          <cell r="D829">
            <v>1983</v>
          </cell>
          <cell r="E829">
            <v>70802.44</v>
          </cell>
          <cell r="F829">
            <v>10647412.529999999</v>
          </cell>
        </row>
        <row r="830">
          <cell r="A830" t="str">
            <v>10519791984</v>
          </cell>
          <cell r="B830">
            <v>105</v>
          </cell>
          <cell r="C830">
            <v>1979</v>
          </cell>
          <cell r="D830">
            <v>1984</v>
          </cell>
          <cell r="E830">
            <v>274284.67</v>
          </cell>
          <cell r="F830">
            <v>8705246.8599999994</v>
          </cell>
        </row>
        <row r="831">
          <cell r="A831" t="str">
            <v>10519791985</v>
          </cell>
          <cell r="B831">
            <v>105</v>
          </cell>
          <cell r="C831">
            <v>1979</v>
          </cell>
          <cell r="D831">
            <v>1985</v>
          </cell>
          <cell r="E831">
            <v>574890.31999999995</v>
          </cell>
          <cell r="F831">
            <v>4508864.78</v>
          </cell>
        </row>
        <row r="832">
          <cell r="A832" t="str">
            <v>10519791986</v>
          </cell>
          <cell r="B832">
            <v>105</v>
          </cell>
          <cell r="C832">
            <v>1979</v>
          </cell>
          <cell r="D832">
            <v>1986</v>
          </cell>
          <cell r="E832">
            <v>810678</v>
          </cell>
          <cell r="F832">
            <v>4293350.6900000004</v>
          </cell>
        </row>
        <row r="833">
          <cell r="A833" t="str">
            <v>10519791987</v>
          </cell>
          <cell r="B833">
            <v>105</v>
          </cell>
          <cell r="C833">
            <v>1979</v>
          </cell>
          <cell r="D833">
            <v>1987</v>
          </cell>
          <cell r="E833">
            <v>855779</v>
          </cell>
          <cell r="F833">
            <v>3781687.4</v>
          </cell>
        </row>
        <row r="834">
          <cell r="A834" t="str">
            <v>10519791988</v>
          </cell>
          <cell r="B834">
            <v>105</v>
          </cell>
          <cell r="C834">
            <v>1979</v>
          </cell>
          <cell r="D834">
            <v>1988</v>
          </cell>
          <cell r="E834">
            <v>369468</v>
          </cell>
          <cell r="F834">
            <v>1403608.93</v>
          </cell>
        </row>
        <row r="835">
          <cell r="A835" t="str">
            <v>10519791989</v>
          </cell>
          <cell r="B835">
            <v>105</v>
          </cell>
          <cell r="C835">
            <v>1979</v>
          </cell>
          <cell r="D835">
            <v>1989</v>
          </cell>
          <cell r="E835">
            <v>1000332</v>
          </cell>
          <cell r="F835">
            <v>3162049.45</v>
          </cell>
        </row>
        <row r="836">
          <cell r="A836" t="str">
            <v>10519791990</v>
          </cell>
          <cell r="B836">
            <v>105</v>
          </cell>
          <cell r="C836">
            <v>1979</v>
          </cell>
          <cell r="D836">
            <v>1990</v>
          </cell>
          <cell r="E836">
            <v>920901</v>
          </cell>
          <cell r="F836">
            <v>2484590.9</v>
          </cell>
        </row>
        <row r="837">
          <cell r="A837" t="str">
            <v>10519791991</v>
          </cell>
          <cell r="B837">
            <v>105</v>
          </cell>
          <cell r="C837">
            <v>1979</v>
          </cell>
          <cell r="D837">
            <v>1991</v>
          </cell>
          <cell r="E837">
            <v>413170</v>
          </cell>
          <cell r="F837">
            <v>936656.39</v>
          </cell>
        </row>
        <row r="838">
          <cell r="A838" t="str">
            <v>10519791992</v>
          </cell>
          <cell r="B838">
            <v>105</v>
          </cell>
          <cell r="C838">
            <v>1979</v>
          </cell>
          <cell r="D838">
            <v>1992</v>
          </cell>
          <cell r="E838">
            <v>57510</v>
          </cell>
          <cell r="F838">
            <v>116457.75</v>
          </cell>
        </row>
        <row r="839">
          <cell r="A839" t="str">
            <v>10519791993</v>
          </cell>
          <cell r="B839">
            <v>105</v>
          </cell>
          <cell r="C839">
            <v>1979</v>
          </cell>
          <cell r="D839">
            <v>1993</v>
          </cell>
          <cell r="E839">
            <v>166833</v>
          </cell>
          <cell r="F839">
            <v>304470.23</v>
          </cell>
        </row>
        <row r="840">
          <cell r="A840" t="str">
            <v>10519791994</v>
          </cell>
          <cell r="B840">
            <v>105</v>
          </cell>
          <cell r="C840">
            <v>1979</v>
          </cell>
          <cell r="D840">
            <v>1994</v>
          </cell>
          <cell r="E840">
            <v>218282</v>
          </cell>
          <cell r="F840">
            <v>354708.25</v>
          </cell>
        </row>
        <row r="841">
          <cell r="A841" t="str">
            <v>10519791995</v>
          </cell>
          <cell r="B841">
            <v>105</v>
          </cell>
          <cell r="C841">
            <v>1979</v>
          </cell>
          <cell r="D841">
            <v>1995</v>
          </cell>
          <cell r="E841">
            <v>136963</v>
          </cell>
          <cell r="F841">
            <v>202294.35</v>
          </cell>
        </row>
        <row r="842">
          <cell r="A842" t="str">
            <v>10519791996</v>
          </cell>
          <cell r="B842">
            <v>105</v>
          </cell>
          <cell r="C842">
            <v>1979</v>
          </cell>
          <cell r="D842">
            <v>1996</v>
          </cell>
          <cell r="E842">
            <v>189</v>
          </cell>
          <cell r="F842">
            <v>250.61</v>
          </cell>
        </row>
        <row r="843">
          <cell r="A843" t="str">
            <v>10519791999</v>
          </cell>
          <cell r="B843">
            <v>105</v>
          </cell>
          <cell r="C843">
            <v>1979</v>
          </cell>
          <cell r="D843">
            <v>1999</v>
          </cell>
          <cell r="E843">
            <v>278</v>
          </cell>
          <cell r="F843">
            <v>304.97000000000003</v>
          </cell>
        </row>
        <row r="844">
          <cell r="A844" t="str">
            <v>1051980.</v>
          </cell>
          <cell r="B844">
            <v>105</v>
          </cell>
          <cell r="C844">
            <v>1980</v>
          </cell>
          <cell r="D844" t="str">
            <v>.</v>
          </cell>
          <cell r="E844" t="str">
            <v>.</v>
          </cell>
          <cell r="F844" t="str">
            <v>.</v>
          </cell>
        </row>
        <row r="845">
          <cell r="A845" t="str">
            <v>10519801980</v>
          </cell>
          <cell r="B845">
            <v>105</v>
          </cell>
          <cell r="C845">
            <v>1980</v>
          </cell>
          <cell r="D845">
            <v>1980</v>
          </cell>
          <cell r="E845">
            <v>930.66</v>
          </cell>
          <cell r="F845">
            <v>1642366.41</v>
          </cell>
        </row>
        <row r="846">
          <cell r="A846" t="str">
            <v>10519801981</v>
          </cell>
          <cell r="B846">
            <v>105</v>
          </cell>
          <cell r="C846">
            <v>1980</v>
          </cell>
          <cell r="D846">
            <v>1981</v>
          </cell>
          <cell r="E846">
            <v>11504.25</v>
          </cell>
          <cell r="F846">
            <v>9364355.9600000009</v>
          </cell>
        </row>
        <row r="847">
          <cell r="A847" t="str">
            <v>10519801982</v>
          </cell>
          <cell r="B847">
            <v>105</v>
          </cell>
          <cell r="C847">
            <v>1980</v>
          </cell>
          <cell r="D847">
            <v>1982</v>
          </cell>
          <cell r="E847">
            <v>40883.46</v>
          </cell>
          <cell r="F847">
            <v>15103290.439999999</v>
          </cell>
        </row>
        <row r="848">
          <cell r="A848" t="str">
            <v>10519801983</v>
          </cell>
          <cell r="B848">
            <v>105</v>
          </cell>
          <cell r="C848">
            <v>1980</v>
          </cell>
          <cell r="D848">
            <v>1983</v>
          </cell>
          <cell r="E848">
            <v>76997.56</v>
          </cell>
          <cell r="F848">
            <v>11579047.07</v>
          </cell>
        </row>
        <row r="849">
          <cell r="A849" t="str">
            <v>10519801984</v>
          </cell>
          <cell r="B849">
            <v>105</v>
          </cell>
          <cell r="C849">
            <v>1980</v>
          </cell>
          <cell r="D849">
            <v>1984</v>
          </cell>
          <cell r="E849">
            <v>314139.21999999997</v>
          </cell>
          <cell r="F849">
            <v>9970150.5600000005</v>
          </cell>
        </row>
        <row r="850">
          <cell r="A850" t="str">
            <v>10519801985</v>
          </cell>
          <cell r="B850">
            <v>105</v>
          </cell>
          <cell r="C850">
            <v>1980</v>
          </cell>
          <cell r="D850">
            <v>1985</v>
          </cell>
          <cell r="E850">
            <v>771738.56</v>
          </cell>
          <cell r="F850">
            <v>6052745.5300000003</v>
          </cell>
        </row>
        <row r="851">
          <cell r="A851" t="str">
            <v>10519801986</v>
          </cell>
          <cell r="B851">
            <v>105</v>
          </cell>
          <cell r="C851">
            <v>1980</v>
          </cell>
          <cell r="D851">
            <v>1986</v>
          </cell>
          <cell r="E851">
            <v>1195940</v>
          </cell>
          <cell r="F851">
            <v>6333698.2400000002</v>
          </cell>
        </row>
        <row r="852">
          <cell r="A852" t="str">
            <v>10519801987</v>
          </cell>
          <cell r="B852">
            <v>105</v>
          </cell>
          <cell r="C852">
            <v>1980</v>
          </cell>
          <cell r="D852">
            <v>1987</v>
          </cell>
          <cell r="E852">
            <v>1650644</v>
          </cell>
          <cell r="F852">
            <v>7294195.8399999999</v>
          </cell>
        </row>
        <row r="853">
          <cell r="A853" t="str">
            <v>10519801988</v>
          </cell>
          <cell r="B853">
            <v>105</v>
          </cell>
          <cell r="C853">
            <v>1980</v>
          </cell>
          <cell r="D853">
            <v>1988</v>
          </cell>
          <cell r="E853">
            <v>861996</v>
          </cell>
          <cell r="F853">
            <v>3274722.8</v>
          </cell>
        </row>
        <row r="854">
          <cell r="A854" t="str">
            <v>10519801989</v>
          </cell>
          <cell r="B854">
            <v>105</v>
          </cell>
          <cell r="C854">
            <v>1980</v>
          </cell>
          <cell r="D854">
            <v>1989</v>
          </cell>
          <cell r="E854">
            <v>1006339</v>
          </cell>
          <cell r="F854">
            <v>3181037.58</v>
          </cell>
        </row>
        <row r="855">
          <cell r="A855" t="str">
            <v>10519801990</v>
          </cell>
          <cell r="B855">
            <v>105</v>
          </cell>
          <cell r="C855">
            <v>1980</v>
          </cell>
          <cell r="D855">
            <v>1990</v>
          </cell>
          <cell r="E855">
            <v>1106217</v>
          </cell>
          <cell r="F855">
            <v>2984573.47</v>
          </cell>
        </row>
        <row r="856">
          <cell r="A856" t="str">
            <v>10519801991</v>
          </cell>
          <cell r="B856">
            <v>105</v>
          </cell>
          <cell r="C856">
            <v>1980</v>
          </cell>
          <cell r="D856">
            <v>1991</v>
          </cell>
          <cell r="E856">
            <v>336016</v>
          </cell>
          <cell r="F856">
            <v>761748.27</v>
          </cell>
        </row>
        <row r="857">
          <cell r="A857" t="str">
            <v>10519801992</v>
          </cell>
          <cell r="B857">
            <v>105</v>
          </cell>
          <cell r="C857">
            <v>1980</v>
          </cell>
          <cell r="D857">
            <v>1992</v>
          </cell>
          <cell r="E857">
            <v>387360</v>
          </cell>
          <cell r="F857">
            <v>784404</v>
          </cell>
        </row>
        <row r="858">
          <cell r="A858" t="str">
            <v>10519801993</v>
          </cell>
          <cell r="B858">
            <v>105</v>
          </cell>
          <cell r="C858">
            <v>1980</v>
          </cell>
          <cell r="D858">
            <v>1993</v>
          </cell>
          <cell r="E858">
            <v>104682</v>
          </cell>
          <cell r="F858">
            <v>191044.65</v>
          </cell>
        </row>
        <row r="859">
          <cell r="A859" t="str">
            <v>10519801994</v>
          </cell>
          <cell r="B859">
            <v>105</v>
          </cell>
          <cell r="C859">
            <v>1980</v>
          </cell>
          <cell r="D859">
            <v>1994</v>
          </cell>
          <cell r="E859">
            <v>552129</v>
          </cell>
          <cell r="F859">
            <v>897209.63</v>
          </cell>
        </row>
        <row r="860">
          <cell r="A860" t="str">
            <v>10519801995</v>
          </cell>
          <cell r="B860">
            <v>105</v>
          </cell>
          <cell r="C860">
            <v>1980</v>
          </cell>
          <cell r="D860">
            <v>1995</v>
          </cell>
          <cell r="E860">
            <v>78818</v>
          </cell>
          <cell r="F860">
            <v>116414.19</v>
          </cell>
        </row>
        <row r="861">
          <cell r="A861" t="str">
            <v>10519801996</v>
          </cell>
          <cell r="B861">
            <v>105</v>
          </cell>
          <cell r="C861">
            <v>1980</v>
          </cell>
          <cell r="D861">
            <v>1996</v>
          </cell>
          <cell r="E861">
            <v>1616</v>
          </cell>
          <cell r="F861">
            <v>2142.8200000000002</v>
          </cell>
        </row>
        <row r="862">
          <cell r="A862" t="str">
            <v>10519801997</v>
          </cell>
          <cell r="B862">
            <v>105</v>
          </cell>
          <cell r="C862">
            <v>1980</v>
          </cell>
          <cell r="D862">
            <v>1997</v>
          </cell>
          <cell r="E862">
            <v>208847</v>
          </cell>
          <cell r="F862">
            <v>254166.8</v>
          </cell>
        </row>
        <row r="863">
          <cell r="A863" t="str">
            <v>10519801998</v>
          </cell>
          <cell r="B863">
            <v>105</v>
          </cell>
          <cell r="C863">
            <v>1980</v>
          </cell>
          <cell r="D863">
            <v>1998</v>
          </cell>
          <cell r="E863">
            <v>3130</v>
          </cell>
          <cell r="F863">
            <v>3612.02</v>
          </cell>
        </row>
        <row r="864">
          <cell r="A864" t="str">
            <v>10519801999</v>
          </cell>
          <cell r="B864">
            <v>105</v>
          </cell>
          <cell r="C864">
            <v>1980</v>
          </cell>
          <cell r="D864">
            <v>1999</v>
          </cell>
          <cell r="E864">
            <v>880958</v>
          </cell>
          <cell r="F864">
            <v>966410.93</v>
          </cell>
        </row>
        <row r="865">
          <cell r="A865" t="str">
            <v>10519802000</v>
          </cell>
          <cell r="B865">
            <v>105</v>
          </cell>
          <cell r="C865">
            <v>1980</v>
          </cell>
          <cell r="D865">
            <v>2000</v>
          </cell>
          <cell r="E865">
            <v>504679</v>
          </cell>
          <cell r="F865">
            <v>547576.72</v>
          </cell>
        </row>
        <row r="866">
          <cell r="A866" t="str">
            <v>10519802001</v>
          </cell>
          <cell r="B866">
            <v>105</v>
          </cell>
          <cell r="C866">
            <v>1980</v>
          </cell>
          <cell r="D866">
            <v>2001</v>
          </cell>
          <cell r="E866">
            <v>136508</v>
          </cell>
          <cell r="F866">
            <v>146473.07999999999</v>
          </cell>
        </row>
        <row r="867">
          <cell r="A867" t="str">
            <v>10519802002</v>
          </cell>
          <cell r="B867">
            <v>105</v>
          </cell>
          <cell r="C867">
            <v>1980</v>
          </cell>
          <cell r="D867">
            <v>2002</v>
          </cell>
          <cell r="E867">
            <v>2047</v>
          </cell>
          <cell r="F867">
            <v>2079.75</v>
          </cell>
        </row>
        <row r="868">
          <cell r="A868" t="str">
            <v>1051981.</v>
          </cell>
          <cell r="B868">
            <v>105</v>
          </cell>
          <cell r="C868">
            <v>1981</v>
          </cell>
          <cell r="D868" t="str">
            <v>.</v>
          </cell>
          <cell r="E868" t="str">
            <v>.</v>
          </cell>
          <cell r="F868" t="str">
            <v>.</v>
          </cell>
        </row>
        <row r="869">
          <cell r="A869" t="str">
            <v>10519811981</v>
          </cell>
          <cell r="B869">
            <v>105</v>
          </cell>
          <cell r="C869">
            <v>1981</v>
          </cell>
          <cell r="D869">
            <v>1981</v>
          </cell>
          <cell r="E869">
            <v>2660.91</v>
          </cell>
          <cell r="F869">
            <v>2165956.79</v>
          </cell>
        </row>
        <row r="870">
          <cell r="A870" t="str">
            <v>10519811982</v>
          </cell>
          <cell r="B870">
            <v>105</v>
          </cell>
          <cell r="C870">
            <v>1981</v>
          </cell>
          <cell r="D870">
            <v>1982</v>
          </cell>
          <cell r="E870">
            <v>28182.29</v>
          </cell>
          <cell r="F870">
            <v>10411186.119999999</v>
          </cell>
        </row>
        <row r="871">
          <cell r="A871" t="str">
            <v>10519811983</v>
          </cell>
          <cell r="B871">
            <v>105</v>
          </cell>
          <cell r="C871">
            <v>1981</v>
          </cell>
          <cell r="D871">
            <v>1983</v>
          </cell>
          <cell r="E871">
            <v>75999.289999999994</v>
          </cell>
          <cell r="F871">
            <v>11428925.23</v>
          </cell>
        </row>
        <row r="872">
          <cell r="A872" t="str">
            <v>10519811984</v>
          </cell>
          <cell r="B872">
            <v>105</v>
          </cell>
          <cell r="C872">
            <v>1981</v>
          </cell>
          <cell r="D872">
            <v>1984</v>
          </cell>
          <cell r="E872">
            <v>428218.62</v>
          </cell>
          <cell r="F872">
            <v>13590802.560000001</v>
          </cell>
        </row>
        <row r="873">
          <cell r="A873" t="str">
            <v>10519811985</v>
          </cell>
          <cell r="B873">
            <v>105</v>
          </cell>
          <cell r="C873">
            <v>1981</v>
          </cell>
          <cell r="D873">
            <v>1985</v>
          </cell>
          <cell r="E873">
            <v>1590468.14</v>
          </cell>
          <cell r="F873">
            <v>12474041.619999999</v>
          </cell>
        </row>
        <row r="874">
          <cell r="A874" t="str">
            <v>10519811986</v>
          </cell>
          <cell r="B874">
            <v>105</v>
          </cell>
          <cell r="C874">
            <v>1981</v>
          </cell>
          <cell r="D874">
            <v>1986</v>
          </cell>
          <cell r="E874">
            <v>1658040</v>
          </cell>
          <cell r="F874">
            <v>8780979.8399999999</v>
          </cell>
        </row>
        <row r="875">
          <cell r="A875" t="str">
            <v>10519811987</v>
          </cell>
          <cell r="B875">
            <v>105</v>
          </cell>
          <cell r="C875">
            <v>1981</v>
          </cell>
          <cell r="D875">
            <v>1987</v>
          </cell>
          <cell r="E875">
            <v>2189198</v>
          </cell>
          <cell r="F875">
            <v>9674065.9600000009</v>
          </cell>
        </row>
        <row r="876">
          <cell r="A876" t="str">
            <v>10519811988</v>
          </cell>
          <cell r="B876">
            <v>105</v>
          </cell>
          <cell r="C876">
            <v>1981</v>
          </cell>
          <cell r="D876">
            <v>1988</v>
          </cell>
          <cell r="E876">
            <v>3351878</v>
          </cell>
          <cell r="F876">
            <v>12733784.52</v>
          </cell>
        </row>
        <row r="877">
          <cell r="A877" t="str">
            <v>10519811989</v>
          </cell>
          <cell r="B877">
            <v>105</v>
          </cell>
          <cell r="C877">
            <v>1981</v>
          </cell>
          <cell r="D877">
            <v>1989</v>
          </cell>
          <cell r="E877">
            <v>1163348</v>
          </cell>
          <cell r="F877">
            <v>3677343.03</v>
          </cell>
        </row>
        <row r="878">
          <cell r="A878" t="str">
            <v>10519811990</v>
          </cell>
          <cell r="B878">
            <v>105</v>
          </cell>
          <cell r="C878">
            <v>1981</v>
          </cell>
          <cell r="D878">
            <v>1990</v>
          </cell>
          <cell r="E878">
            <v>965341</v>
          </cell>
          <cell r="F878">
            <v>2604490.02</v>
          </cell>
        </row>
        <row r="879">
          <cell r="A879" t="str">
            <v>10519811991</v>
          </cell>
          <cell r="B879">
            <v>105</v>
          </cell>
          <cell r="C879">
            <v>1981</v>
          </cell>
          <cell r="D879">
            <v>1991</v>
          </cell>
          <cell r="E879">
            <v>447308</v>
          </cell>
          <cell r="F879">
            <v>1014047.24</v>
          </cell>
        </row>
        <row r="880">
          <cell r="A880" t="str">
            <v>10519811992</v>
          </cell>
          <cell r="B880">
            <v>105</v>
          </cell>
          <cell r="C880">
            <v>1981</v>
          </cell>
          <cell r="D880">
            <v>1992</v>
          </cell>
          <cell r="E880">
            <v>318479</v>
          </cell>
          <cell r="F880">
            <v>644919.97</v>
          </cell>
        </row>
        <row r="881">
          <cell r="A881" t="str">
            <v>10519811993</v>
          </cell>
          <cell r="B881">
            <v>105</v>
          </cell>
          <cell r="C881">
            <v>1981</v>
          </cell>
          <cell r="D881">
            <v>1993</v>
          </cell>
          <cell r="E881">
            <v>57313</v>
          </cell>
          <cell r="F881">
            <v>104596.22</v>
          </cell>
        </row>
        <row r="882">
          <cell r="A882" t="str">
            <v>10519811994</v>
          </cell>
          <cell r="B882">
            <v>105</v>
          </cell>
          <cell r="C882">
            <v>1981</v>
          </cell>
          <cell r="D882">
            <v>1994</v>
          </cell>
          <cell r="E882">
            <v>209890</v>
          </cell>
          <cell r="F882">
            <v>341071.25</v>
          </cell>
        </row>
        <row r="883">
          <cell r="A883" t="str">
            <v>10519811995</v>
          </cell>
          <cell r="B883">
            <v>105</v>
          </cell>
          <cell r="C883">
            <v>1981</v>
          </cell>
          <cell r="D883">
            <v>1995</v>
          </cell>
          <cell r="E883">
            <v>32243</v>
          </cell>
          <cell r="F883">
            <v>47622.91</v>
          </cell>
        </row>
        <row r="884">
          <cell r="A884" t="str">
            <v>10519811996</v>
          </cell>
          <cell r="B884">
            <v>105</v>
          </cell>
          <cell r="C884">
            <v>1981</v>
          </cell>
          <cell r="D884">
            <v>1996</v>
          </cell>
          <cell r="E884">
            <v>211</v>
          </cell>
          <cell r="F884">
            <v>279.79000000000002</v>
          </cell>
        </row>
        <row r="885">
          <cell r="A885" t="str">
            <v>10519811999</v>
          </cell>
          <cell r="B885">
            <v>105</v>
          </cell>
          <cell r="C885">
            <v>1981</v>
          </cell>
          <cell r="D885">
            <v>1999</v>
          </cell>
          <cell r="E885">
            <v>7904</v>
          </cell>
          <cell r="F885">
            <v>8670.69</v>
          </cell>
        </row>
        <row r="886">
          <cell r="A886" t="str">
            <v>10519812000</v>
          </cell>
          <cell r="B886">
            <v>105</v>
          </cell>
          <cell r="C886">
            <v>1981</v>
          </cell>
          <cell r="D886">
            <v>2000</v>
          </cell>
          <cell r="E886">
            <v>81299</v>
          </cell>
          <cell r="F886">
            <v>88209.41</v>
          </cell>
        </row>
        <row r="887">
          <cell r="A887" t="str">
            <v>1051982.</v>
          </cell>
          <cell r="B887">
            <v>105</v>
          </cell>
          <cell r="C887">
            <v>1982</v>
          </cell>
          <cell r="D887" t="str">
            <v>.</v>
          </cell>
          <cell r="E887" t="str">
            <v>.</v>
          </cell>
          <cell r="F887" t="str">
            <v>.</v>
          </cell>
        </row>
        <row r="888">
          <cell r="A888" t="str">
            <v>10519821982</v>
          </cell>
          <cell r="B888">
            <v>105</v>
          </cell>
          <cell r="C888">
            <v>1982</v>
          </cell>
          <cell r="D888">
            <v>1982</v>
          </cell>
          <cell r="E888">
            <v>6511.16</v>
          </cell>
          <cell r="F888">
            <v>2405372.2599999998</v>
          </cell>
        </row>
        <row r="889">
          <cell r="A889" t="str">
            <v>10519821983</v>
          </cell>
          <cell r="B889">
            <v>105</v>
          </cell>
          <cell r="C889">
            <v>1982</v>
          </cell>
          <cell r="D889">
            <v>1983</v>
          </cell>
          <cell r="E889">
            <v>50988.66</v>
          </cell>
          <cell r="F889">
            <v>7667776.6699999999</v>
          </cell>
        </row>
        <row r="890">
          <cell r="A890" t="str">
            <v>10519821984</v>
          </cell>
          <cell r="B890">
            <v>105</v>
          </cell>
          <cell r="C890">
            <v>1982</v>
          </cell>
          <cell r="D890">
            <v>1984</v>
          </cell>
          <cell r="E890">
            <v>405849.58</v>
          </cell>
          <cell r="F890">
            <v>12880853.970000001</v>
          </cell>
        </row>
        <row r="891">
          <cell r="A891" t="str">
            <v>10519821985</v>
          </cell>
          <cell r="B891">
            <v>105</v>
          </cell>
          <cell r="C891">
            <v>1982</v>
          </cell>
          <cell r="D891">
            <v>1985</v>
          </cell>
          <cell r="E891">
            <v>2141597.36</v>
          </cell>
          <cell r="F891">
            <v>16796548.09</v>
          </cell>
        </row>
        <row r="892">
          <cell r="A892" t="str">
            <v>10519821986</v>
          </cell>
          <cell r="B892">
            <v>105</v>
          </cell>
          <cell r="C892">
            <v>1982</v>
          </cell>
          <cell r="D892">
            <v>1986</v>
          </cell>
          <cell r="E892">
            <v>2657868</v>
          </cell>
          <cell r="F892">
            <v>14076068.93</v>
          </cell>
        </row>
        <row r="893">
          <cell r="A893" t="str">
            <v>10519821987</v>
          </cell>
          <cell r="B893">
            <v>105</v>
          </cell>
          <cell r="C893">
            <v>1982</v>
          </cell>
          <cell r="D893">
            <v>1987</v>
          </cell>
          <cell r="E893">
            <v>1935169</v>
          </cell>
          <cell r="F893">
            <v>8551511.8100000005</v>
          </cell>
        </row>
        <row r="894">
          <cell r="A894" t="str">
            <v>10519821988</v>
          </cell>
          <cell r="B894">
            <v>105</v>
          </cell>
          <cell r="C894">
            <v>1982</v>
          </cell>
          <cell r="D894">
            <v>1988</v>
          </cell>
          <cell r="E894">
            <v>2336099</v>
          </cell>
          <cell r="F894">
            <v>8874840.0999999996</v>
          </cell>
        </row>
        <row r="895">
          <cell r="A895" t="str">
            <v>10519821989</v>
          </cell>
          <cell r="B895">
            <v>105</v>
          </cell>
          <cell r="C895">
            <v>1982</v>
          </cell>
          <cell r="D895">
            <v>1989</v>
          </cell>
          <cell r="E895">
            <v>2216218</v>
          </cell>
          <cell r="F895">
            <v>7005465.0999999996</v>
          </cell>
        </row>
        <row r="896">
          <cell r="A896" t="str">
            <v>10519821990</v>
          </cell>
          <cell r="B896">
            <v>105</v>
          </cell>
          <cell r="C896">
            <v>1982</v>
          </cell>
          <cell r="D896">
            <v>1990</v>
          </cell>
          <cell r="E896">
            <v>2272892</v>
          </cell>
          <cell r="F896">
            <v>6132262.6200000001</v>
          </cell>
        </row>
        <row r="897">
          <cell r="A897" t="str">
            <v>10519821991</v>
          </cell>
          <cell r="B897">
            <v>105</v>
          </cell>
          <cell r="C897">
            <v>1982</v>
          </cell>
          <cell r="D897">
            <v>1991</v>
          </cell>
          <cell r="E897">
            <v>1128125</v>
          </cell>
          <cell r="F897">
            <v>2557459.37</v>
          </cell>
        </row>
        <row r="898">
          <cell r="A898" t="str">
            <v>10519821992</v>
          </cell>
          <cell r="B898">
            <v>105</v>
          </cell>
          <cell r="C898">
            <v>1982</v>
          </cell>
          <cell r="D898">
            <v>1992</v>
          </cell>
          <cell r="E898">
            <v>714725</v>
          </cell>
          <cell r="F898">
            <v>1447318.12</v>
          </cell>
        </row>
        <row r="899">
          <cell r="A899" t="str">
            <v>10519821993</v>
          </cell>
          <cell r="B899">
            <v>105</v>
          </cell>
          <cell r="C899">
            <v>1982</v>
          </cell>
          <cell r="D899">
            <v>1993</v>
          </cell>
          <cell r="E899">
            <v>150110</v>
          </cell>
          <cell r="F899">
            <v>273950.75</v>
          </cell>
        </row>
        <row r="900">
          <cell r="A900" t="str">
            <v>10519821994</v>
          </cell>
          <cell r="B900">
            <v>105</v>
          </cell>
          <cell r="C900">
            <v>1982</v>
          </cell>
          <cell r="D900">
            <v>1994</v>
          </cell>
          <cell r="E900">
            <v>371538</v>
          </cell>
          <cell r="F900">
            <v>603749.25</v>
          </cell>
        </row>
        <row r="901">
          <cell r="A901" t="str">
            <v>10519821995</v>
          </cell>
          <cell r="B901">
            <v>105</v>
          </cell>
          <cell r="C901">
            <v>1982</v>
          </cell>
          <cell r="D901">
            <v>1995</v>
          </cell>
          <cell r="E901">
            <v>413062</v>
          </cell>
          <cell r="F901">
            <v>610092.56999999995</v>
          </cell>
        </row>
        <row r="902">
          <cell r="A902" t="str">
            <v>10519821996</v>
          </cell>
          <cell r="B902">
            <v>105</v>
          </cell>
          <cell r="C902">
            <v>1982</v>
          </cell>
          <cell r="D902">
            <v>1996</v>
          </cell>
          <cell r="E902">
            <v>314502</v>
          </cell>
          <cell r="F902">
            <v>417029.65</v>
          </cell>
        </row>
        <row r="903">
          <cell r="A903" t="str">
            <v>10519821997</v>
          </cell>
          <cell r="B903">
            <v>105</v>
          </cell>
          <cell r="C903">
            <v>1982</v>
          </cell>
          <cell r="D903">
            <v>1997</v>
          </cell>
          <cell r="E903">
            <v>3182</v>
          </cell>
          <cell r="F903">
            <v>3872.49</v>
          </cell>
        </row>
        <row r="904">
          <cell r="A904" t="str">
            <v>10519821998</v>
          </cell>
          <cell r="B904">
            <v>105</v>
          </cell>
          <cell r="C904">
            <v>1982</v>
          </cell>
          <cell r="D904">
            <v>1998</v>
          </cell>
          <cell r="E904">
            <v>4137</v>
          </cell>
          <cell r="F904">
            <v>4774.1000000000004</v>
          </cell>
        </row>
        <row r="905">
          <cell r="A905" t="str">
            <v>10519821999</v>
          </cell>
          <cell r="B905">
            <v>105</v>
          </cell>
          <cell r="C905">
            <v>1982</v>
          </cell>
          <cell r="D905">
            <v>1999</v>
          </cell>
          <cell r="E905">
            <v>2207</v>
          </cell>
          <cell r="F905">
            <v>2421.08</v>
          </cell>
        </row>
        <row r="906">
          <cell r="A906" t="str">
            <v>10519822000</v>
          </cell>
          <cell r="B906">
            <v>105</v>
          </cell>
          <cell r="C906">
            <v>1982</v>
          </cell>
          <cell r="D906">
            <v>2000</v>
          </cell>
          <cell r="E906">
            <v>800</v>
          </cell>
          <cell r="F906">
            <v>868</v>
          </cell>
        </row>
        <row r="907">
          <cell r="A907" t="str">
            <v>10519822002</v>
          </cell>
          <cell r="B907">
            <v>105</v>
          </cell>
          <cell r="C907">
            <v>1982</v>
          </cell>
          <cell r="D907">
            <v>2002</v>
          </cell>
          <cell r="E907">
            <v>52910</v>
          </cell>
          <cell r="F907">
            <v>53756.56</v>
          </cell>
        </row>
        <row r="908">
          <cell r="A908" t="str">
            <v>1051983.</v>
          </cell>
          <cell r="B908">
            <v>105</v>
          </cell>
          <cell r="C908">
            <v>1983</v>
          </cell>
          <cell r="D908" t="str">
            <v>.</v>
          </cell>
          <cell r="E908" t="str">
            <v>.</v>
          </cell>
          <cell r="F908" t="str">
            <v>.</v>
          </cell>
        </row>
        <row r="909">
          <cell r="A909" t="str">
            <v>10519831983</v>
          </cell>
          <cell r="B909">
            <v>105</v>
          </cell>
          <cell r="C909">
            <v>1983</v>
          </cell>
          <cell r="D909">
            <v>1983</v>
          </cell>
          <cell r="E909">
            <v>11015.44</v>
          </cell>
          <cell r="F909">
            <v>1656523.9</v>
          </cell>
        </row>
        <row r="910">
          <cell r="A910" t="str">
            <v>10519831984</v>
          </cell>
          <cell r="B910">
            <v>105</v>
          </cell>
          <cell r="C910">
            <v>1983</v>
          </cell>
          <cell r="D910">
            <v>1984</v>
          </cell>
          <cell r="E910">
            <v>281975.09999999998</v>
          </cell>
          <cell r="F910">
            <v>8949325.7200000007</v>
          </cell>
        </row>
        <row r="911">
          <cell r="A911" t="str">
            <v>10519831985</v>
          </cell>
          <cell r="B911">
            <v>105</v>
          </cell>
          <cell r="C911">
            <v>1983</v>
          </cell>
          <cell r="D911">
            <v>1985</v>
          </cell>
          <cell r="E911">
            <v>1364223.26</v>
          </cell>
          <cell r="F911">
            <v>10699603.029999999</v>
          </cell>
        </row>
        <row r="912">
          <cell r="A912" t="str">
            <v>10519831986</v>
          </cell>
          <cell r="B912">
            <v>105</v>
          </cell>
          <cell r="C912">
            <v>1983</v>
          </cell>
          <cell r="D912">
            <v>1986</v>
          </cell>
          <cell r="E912">
            <v>2536527</v>
          </cell>
          <cell r="F912">
            <v>13433446.99</v>
          </cell>
        </row>
        <row r="913">
          <cell r="A913" t="str">
            <v>10519831987</v>
          </cell>
          <cell r="B913">
            <v>105</v>
          </cell>
          <cell r="C913">
            <v>1983</v>
          </cell>
          <cell r="D913">
            <v>1987</v>
          </cell>
          <cell r="E913">
            <v>3369896</v>
          </cell>
          <cell r="F913">
            <v>14891570.42</v>
          </cell>
        </row>
        <row r="914">
          <cell r="A914" t="str">
            <v>10519831988</v>
          </cell>
          <cell r="B914">
            <v>105</v>
          </cell>
          <cell r="C914">
            <v>1983</v>
          </cell>
          <cell r="D914">
            <v>1988</v>
          </cell>
          <cell r="E914">
            <v>3541490</v>
          </cell>
          <cell r="F914">
            <v>13454120.51</v>
          </cell>
        </row>
        <row r="915">
          <cell r="A915" t="str">
            <v>10519831989</v>
          </cell>
          <cell r="B915">
            <v>105</v>
          </cell>
          <cell r="C915">
            <v>1983</v>
          </cell>
          <cell r="D915">
            <v>1989</v>
          </cell>
          <cell r="E915">
            <v>1686233</v>
          </cell>
          <cell r="F915">
            <v>5330182.51</v>
          </cell>
        </row>
        <row r="916">
          <cell r="A916" t="str">
            <v>10519831990</v>
          </cell>
          <cell r="B916">
            <v>105</v>
          </cell>
          <cell r="C916">
            <v>1983</v>
          </cell>
          <cell r="D916">
            <v>1990</v>
          </cell>
          <cell r="E916">
            <v>2294089</v>
          </cell>
          <cell r="F916">
            <v>6189452.1200000001</v>
          </cell>
        </row>
        <row r="917">
          <cell r="A917" t="str">
            <v>10519831991</v>
          </cell>
          <cell r="B917">
            <v>105</v>
          </cell>
          <cell r="C917">
            <v>1983</v>
          </cell>
          <cell r="D917">
            <v>1991</v>
          </cell>
          <cell r="E917">
            <v>3014752</v>
          </cell>
          <cell r="F917">
            <v>6834442.7800000003</v>
          </cell>
        </row>
        <row r="918">
          <cell r="A918" t="str">
            <v>10519831992</v>
          </cell>
          <cell r="B918">
            <v>105</v>
          </cell>
          <cell r="C918">
            <v>1983</v>
          </cell>
          <cell r="D918">
            <v>1992</v>
          </cell>
          <cell r="E918">
            <v>2566516</v>
          </cell>
          <cell r="F918">
            <v>5197194.9000000004</v>
          </cell>
        </row>
        <row r="919">
          <cell r="A919" t="str">
            <v>10519831993</v>
          </cell>
          <cell r="B919">
            <v>105</v>
          </cell>
          <cell r="C919">
            <v>1983</v>
          </cell>
          <cell r="D919">
            <v>1993</v>
          </cell>
          <cell r="E919">
            <v>1199812</v>
          </cell>
          <cell r="F919">
            <v>2189656.9</v>
          </cell>
        </row>
        <row r="920">
          <cell r="A920" t="str">
            <v>10519831994</v>
          </cell>
          <cell r="B920">
            <v>105</v>
          </cell>
          <cell r="C920">
            <v>1983</v>
          </cell>
          <cell r="D920">
            <v>1994</v>
          </cell>
          <cell r="E920">
            <v>283111</v>
          </cell>
          <cell r="F920">
            <v>460055.38</v>
          </cell>
        </row>
        <row r="921">
          <cell r="A921" t="str">
            <v>10519831995</v>
          </cell>
          <cell r="B921">
            <v>105</v>
          </cell>
          <cell r="C921">
            <v>1983</v>
          </cell>
          <cell r="D921">
            <v>1995</v>
          </cell>
          <cell r="E921">
            <v>164247</v>
          </cell>
          <cell r="F921">
            <v>242592.82</v>
          </cell>
        </row>
        <row r="922">
          <cell r="A922" t="str">
            <v>10519831996</v>
          </cell>
          <cell r="B922">
            <v>105</v>
          </cell>
          <cell r="C922">
            <v>1983</v>
          </cell>
          <cell r="D922">
            <v>1996</v>
          </cell>
          <cell r="E922">
            <v>120406</v>
          </cell>
          <cell r="F922">
            <v>159658.35999999999</v>
          </cell>
        </row>
        <row r="923">
          <cell r="A923" t="str">
            <v>10519831997</v>
          </cell>
          <cell r="B923">
            <v>105</v>
          </cell>
          <cell r="C923">
            <v>1983</v>
          </cell>
          <cell r="D923">
            <v>1997</v>
          </cell>
          <cell r="E923">
            <v>4767</v>
          </cell>
          <cell r="F923">
            <v>5801.44</v>
          </cell>
        </row>
        <row r="924">
          <cell r="A924" t="str">
            <v>10519831998</v>
          </cell>
          <cell r="B924">
            <v>105</v>
          </cell>
          <cell r="C924">
            <v>1983</v>
          </cell>
          <cell r="D924">
            <v>1998</v>
          </cell>
          <cell r="E924">
            <v>546359</v>
          </cell>
          <cell r="F924">
            <v>630498.29</v>
          </cell>
        </row>
        <row r="925">
          <cell r="A925" t="str">
            <v>10519831999</v>
          </cell>
          <cell r="B925">
            <v>105</v>
          </cell>
          <cell r="C925">
            <v>1983</v>
          </cell>
          <cell r="D925">
            <v>1999</v>
          </cell>
          <cell r="E925">
            <v>43023</v>
          </cell>
          <cell r="F925">
            <v>47196.23</v>
          </cell>
        </row>
        <row r="926">
          <cell r="A926" t="str">
            <v>10519832000</v>
          </cell>
          <cell r="B926">
            <v>105</v>
          </cell>
          <cell r="C926">
            <v>1983</v>
          </cell>
          <cell r="D926">
            <v>2000</v>
          </cell>
          <cell r="E926">
            <v>21402</v>
          </cell>
          <cell r="F926">
            <v>23221.17</v>
          </cell>
        </row>
        <row r="927">
          <cell r="A927" t="str">
            <v>10519832001</v>
          </cell>
          <cell r="B927">
            <v>105</v>
          </cell>
          <cell r="C927">
            <v>1983</v>
          </cell>
          <cell r="D927">
            <v>2001</v>
          </cell>
          <cell r="E927">
            <v>45314</v>
          </cell>
          <cell r="F927">
            <v>48621.919999999998</v>
          </cell>
        </row>
        <row r="928">
          <cell r="A928" t="str">
            <v>10519832002</v>
          </cell>
          <cell r="B928">
            <v>105</v>
          </cell>
          <cell r="C928">
            <v>1983</v>
          </cell>
          <cell r="D928">
            <v>2002</v>
          </cell>
          <cell r="E928">
            <v>342</v>
          </cell>
          <cell r="F928">
            <v>347.47</v>
          </cell>
        </row>
        <row r="929">
          <cell r="A929" t="str">
            <v>1051984.</v>
          </cell>
          <cell r="B929">
            <v>105</v>
          </cell>
          <cell r="C929">
            <v>1984</v>
          </cell>
          <cell r="D929" t="str">
            <v>.</v>
          </cell>
          <cell r="E929" t="str">
            <v>.</v>
          </cell>
          <cell r="F929" t="str">
            <v>.</v>
          </cell>
        </row>
        <row r="930">
          <cell r="A930" t="str">
            <v>10519841984</v>
          </cell>
          <cell r="B930">
            <v>105</v>
          </cell>
          <cell r="C930">
            <v>1984</v>
          </cell>
          <cell r="D930">
            <v>1984</v>
          </cell>
          <cell r="E930">
            <v>77184.03</v>
          </cell>
          <cell r="F930">
            <v>2449666.7400000002</v>
          </cell>
        </row>
        <row r="931">
          <cell r="A931" t="str">
            <v>10519841985</v>
          </cell>
          <cell r="B931">
            <v>105</v>
          </cell>
          <cell r="C931">
            <v>1984</v>
          </cell>
          <cell r="D931">
            <v>1985</v>
          </cell>
          <cell r="E931">
            <v>1508395.54</v>
          </cell>
          <cell r="F931">
            <v>11830346.220000001</v>
          </cell>
        </row>
        <row r="932">
          <cell r="A932" t="str">
            <v>10519841986</v>
          </cell>
          <cell r="B932">
            <v>105</v>
          </cell>
          <cell r="C932">
            <v>1984</v>
          </cell>
          <cell r="D932">
            <v>1986</v>
          </cell>
          <cell r="E932">
            <v>2606324</v>
          </cell>
          <cell r="F932">
            <v>13803091.9</v>
          </cell>
        </row>
        <row r="933">
          <cell r="A933" t="str">
            <v>10519841987</v>
          </cell>
          <cell r="B933">
            <v>105</v>
          </cell>
          <cell r="C933">
            <v>1984</v>
          </cell>
          <cell r="D933">
            <v>1987</v>
          </cell>
          <cell r="E933">
            <v>3785501</v>
          </cell>
          <cell r="F933">
            <v>16728128.92</v>
          </cell>
        </row>
        <row r="934">
          <cell r="A934" t="str">
            <v>10519841988</v>
          </cell>
          <cell r="B934">
            <v>105</v>
          </cell>
          <cell r="C934">
            <v>1984</v>
          </cell>
          <cell r="D934">
            <v>1988</v>
          </cell>
          <cell r="E934">
            <v>5057171</v>
          </cell>
          <cell r="F934">
            <v>19212192.629999999</v>
          </cell>
        </row>
        <row r="935">
          <cell r="A935" t="str">
            <v>10519841989</v>
          </cell>
          <cell r="B935">
            <v>105</v>
          </cell>
          <cell r="C935">
            <v>1984</v>
          </cell>
          <cell r="D935">
            <v>1989</v>
          </cell>
          <cell r="E935">
            <v>4131023</v>
          </cell>
          <cell r="F935">
            <v>13058163.699999999</v>
          </cell>
        </row>
        <row r="936">
          <cell r="A936" t="str">
            <v>10519841990</v>
          </cell>
          <cell r="B936">
            <v>105</v>
          </cell>
          <cell r="C936">
            <v>1984</v>
          </cell>
          <cell r="D936">
            <v>1990</v>
          </cell>
          <cell r="E936">
            <v>3045476</v>
          </cell>
          <cell r="F936">
            <v>8216694.25</v>
          </cell>
        </row>
        <row r="937">
          <cell r="A937" t="str">
            <v>10519841991</v>
          </cell>
          <cell r="B937">
            <v>105</v>
          </cell>
          <cell r="C937">
            <v>1984</v>
          </cell>
          <cell r="D937">
            <v>1991</v>
          </cell>
          <cell r="E937">
            <v>2685320</v>
          </cell>
          <cell r="F937">
            <v>6087620.4400000004</v>
          </cell>
        </row>
        <row r="938">
          <cell r="A938" t="str">
            <v>10519841992</v>
          </cell>
          <cell r="B938">
            <v>105</v>
          </cell>
          <cell r="C938">
            <v>1984</v>
          </cell>
          <cell r="D938">
            <v>1992</v>
          </cell>
          <cell r="E938">
            <v>2085312</v>
          </cell>
          <cell r="F938">
            <v>4222756.8</v>
          </cell>
        </row>
        <row r="939">
          <cell r="A939" t="str">
            <v>10519841993</v>
          </cell>
          <cell r="B939">
            <v>105</v>
          </cell>
          <cell r="C939">
            <v>1984</v>
          </cell>
          <cell r="D939">
            <v>1993</v>
          </cell>
          <cell r="E939">
            <v>3236668</v>
          </cell>
          <cell r="F939">
            <v>5906919.0999999996</v>
          </cell>
        </row>
        <row r="940">
          <cell r="A940" t="str">
            <v>10519841994</v>
          </cell>
          <cell r="B940">
            <v>105</v>
          </cell>
          <cell r="C940">
            <v>1984</v>
          </cell>
          <cell r="D940">
            <v>1994</v>
          </cell>
          <cell r="E940">
            <v>808750</v>
          </cell>
          <cell r="F940">
            <v>1314218.75</v>
          </cell>
        </row>
        <row r="941">
          <cell r="A941" t="str">
            <v>10519841995</v>
          </cell>
          <cell r="B941">
            <v>105</v>
          </cell>
          <cell r="C941">
            <v>1984</v>
          </cell>
          <cell r="D941">
            <v>1995</v>
          </cell>
          <cell r="E941">
            <v>1124249</v>
          </cell>
          <cell r="F941">
            <v>1660515.77</v>
          </cell>
        </row>
        <row r="942">
          <cell r="A942" t="str">
            <v>10519841996</v>
          </cell>
          <cell r="B942">
            <v>105</v>
          </cell>
          <cell r="C942">
            <v>1984</v>
          </cell>
          <cell r="D942">
            <v>1996</v>
          </cell>
          <cell r="E942">
            <v>10752442</v>
          </cell>
          <cell r="F942">
            <v>14257738.09</v>
          </cell>
        </row>
        <row r="943">
          <cell r="A943" t="str">
            <v>10519841997</v>
          </cell>
          <cell r="B943">
            <v>105</v>
          </cell>
          <cell r="C943">
            <v>1984</v>
          </cell>
          <cell r="D943">
            <v>1997</v>
          </cell>
          <cell r="E943">
            <v>-330528</v>
          </cell>
          <cell r="F943">
            <v>-402252.58</v>
          </cell>
        </row>
        <row r="944">
          <cell r="A944" t="str">
            <v>10519841998</v>
          </cell>
          <cell r="B944">
            <v>105</v>
          </cell>
          <cell r="C944">
            <v>1984</v>
          </cell>
          <cell r="D944">
            <v>1998</v>
          </cell>
          <cell r="E944">
            <v>-2163667.96</v>
          </cell>
          <cell r="F944">
            <v>-2496872.83</v>
          </cell>
        </row>
        <row r="945">
          <cell r="A945" t="str">
            <v>10519841999</v>
          </cell>
          <cell r="B945">
            <v>105</v>
          </cell>
          <cell r="C945">
            <v>1984</v>
          </cell>
          <cell r="D945">
            <v>1999</v>
          </cell>
          <cell r="E945">
            <v>108966</v>
          </cell>
          <cell r="F945">
            <v>119535.7</v>
          </cell>
        </row>
        <row r="946">
          <cell r="A946" t="str">
            <v>10519842000</v>
          </cell>
          <cell r="B946">
            <v>105</v>
          </cell>
          <cell r="C946">
            <v>1984</v>
          </cell>
          <cell r="D946">
            <v>2000</v>
          </cell>
          <cell r="E946">
            <v>644693</v>
          </cell>
          <cell r="F946">
            <v>699491.9</v>
          </cell>
        </row>
        <row r="947">
          <cell r="A947" t="str">
            <v>10519842001</v>
          </cell>
          <cell r="B947">
            <v>105</v>
          </cell>
          <cell r="C947">
            <v>1984</v>
          </cell>
          <cell r="D947">
            <v>2001</v>
          </cell>
          <cell r="E947">
            <v>122586</v>
          </cell>
          <cell r="F947">
            <v>131534.78</v>
          </cell>
        </row>
        <row r="948">
          <cell r="A948" t="str">
            <v>10519842002</v>
          </cell>
          <cell r="B948">
            <v>105</v>
          </cell>
          <cell r="C948">
            <v>1984</v>
          </cell>
          <cell r="D948">
            <v>2002</v>
          </cell>
          <cell r="E948">
            <v>-79184</v>
          </cell>
          <cell r="F948">
            <v>-80450.94</v>
          </cell>
        </row>
        <row r="949">
          <cell r="A949" t="str">
            <v>1051985.</v>
          </cell>
          <cell r="B949">
            <v>105</v>
          </cell>
          <cell r="C949">
            <v>1985</v>
          </cell>
          <cell r="D949" t="str">
            <v>.</v>
          </cell>
          <cell r="E949" t="str">
            <v>.</v>
          </cell>
          <cell r="F949" t="str">
            <v>.</v>
          </cell>
        </row>
        <row r="950">
          <cell r="A950" t="str">
            <v>10519851985</v>
          </cell>
          <cell r="B950">
            <v>105</v>
          </cell>
          <cell r="C950">
            <v>1985</v>
          </cell>
          <cell r="D950">
            <v>1985</v>
          </cell>
          <cell r="E950">
            <v>370151.36</v>
          </cell>
          <cell r="F950">
            <v>2903097.12</v>
          </cell>
        </row>
        <row r="951">
          <cell r="A951" t="str">
            <v>10519851986</v>
          </cell>
          <cell r="B951">
            <v>105</v>
          </cell>
          <cell r="C951">
            <v>1985</v>
          </cell>
          <cell r="D951">
            <v>1986</v>
          </cell>
          <cell r="E951">
            <v>2671502</v>
          </cell>
          <cell r="F951">
            <v>14148274.59</v>
          </cell>
        </row>
        <row r="952">
          <cell r="A952" t="str">
            <v>10519851987</v>
          </cell>
          <cell r="B952">
            <v>105</v>
          </cell>
          <cell r="C952">
            <v>1985</v>
          </cell>
          <cell r="D952">
            <v>1987</v>
          </cell>
          <cell r="E952">
            <v>3686104</v>
          </cell>
          <cell r="F952">
            <v>16288893.58</v>
          </cell>
        </row>
        <row r="953">
          <cell r="A953" t="str">
            <v>10519851988</v>
          </cell>
          <cell r="B953">
            <v>105</v>
          </cell>
          <cell r="C953">
            <v>1985</v>
          </cell>
          <cell r="D953">
            <v>1988</v>
          </cell>
          <cell r="E953">
            <v>5288884</v>
          </cell>
          <cell r="F953">
            <v>20092470.32</v>
          </cell>
        </row>
        <row r="954">
          <cell r="A954" t="str">
            <v>10519851989</v>
          </cell>
          <cell r="B954">
            <v>105</v>
          </cell>
          <cell r="C954">
            <v>1985</v>
          </cell>
          <cell r="D954">
            <v>1989</v>
          </cell>
          <cell r="E954">
            <v>3932915</v>
          </cell>
          <cell r="F954">
            <v>12431944.310000001</v>
          </cell>
        </row>
        <row r="955">
          <cell r="A955" t="str">
            <v>10519851990</v>
          </cell>
          <cell r="B955">
            <v>105</v>
          </cell>
          <cell r="C955">
            <v>1985</v>
          </cell>
          <cell r="D955">
            <v>1990</v>
          </cell>
          <cell r="E955">
            <v>3786975</v>
          </cell>
          <cell r="F955">
            <v>10217258.550000001</v>
          </cell>
        </row>
        <row r="956">
          <cell r="A956" t="str">
            <v>10519851991</v>
          </cell>
          <cell r="B956">
            <v>105</v>
          </cell>
          <cell r="C956">
            <v>1985</v>
          </cell>
          <cell r="D956">
            <v>1991</v>
          </cell>
          <cell r="E956">
            <v>1898992</v>
          </cell>
          <cell r="F956">
            <v>4305014.8600000003</v>
          </cell>
        </row>
        <row r="957">
          <cell r="A957" t="str">
            <v>10519851992</v>
          </cell>
          <cell r="B957">
            <v>105</v>
          </cell>
          <cell r="C957">
            <v>1985</v>
          </cell>
          <cell r="D957">
            <v>1992</v>
          </cell>
          <cell r="E957">
            <v>2892456</v>
          </cell>
          <cell r="F957">
            <v>5857223.4000000004</v>
          </cell>
        </row>
        <row r="958">
          <cell r="A958" t="str">
            <v>10519851993</v>
          </cell>
          <cell r="B958">
            <v>105</v>
          </cell>
          <cell r="C958">
            <v>1985</v>
          </cell>
          <cell r="D958">
            <v>1993</v>
          </cell>
          <cell r="E958">
            <v>1613629</v>
          </cell>
          <cell r="F958">
            <v>2944872.92</v>
          </cell>
        </row>
        <row r="959">
          <cell r="A959" t="str">
            <v>10519851994</v>
          </cell>
          <cell r="B959">
            <v>105</v>
          </cell>
          <cell r="C959">
            <v>1985</v>
          </cell>
          <cell r="D959">
            <v>1994</v>
          </cell>
          <cell r="E959">
            <v>3531017</v>
          </cell>
          <cell r="F959">
            <v>5737902.6299999999</v>
          </cell>
        </row>
        <row r="960">
          <cell r="A960" t="str">
            <v>10519851995</v>
          </cell>
          <cell r="B960">
            <v>105</v>
          </cell>
          <cell r="C960">
            <v>1985</v>
          </cell>
          <cell r="D960">
            <v>1995</v>
          </cell>
          <cell r="E960">
            <v>2885226</v>
          </cell>
          <cell r="F960">
            <v>4261478.8</v>
          </cell>
        </row>
        <row r="961">
          <cell r="A961" t="str">
            <v>10519851996</v>
          </cell>
          <cell r="B961">
            <v>105</v>
          </cell>
          <cell r="C961">
            <v>1985</v>
          </cell>
          <cell r="D961">
            <v>1996</v>
          </cell>
          <cell r="E961">
            <v>1215434</v>
          </cell>
          <cell r="F961">
            <v>1611665.48</v>
          </cell>
        </row>
        <row r="962">
          <cell r="A962" t="str">
            <v>10519851997</v>
          </cell>
          <cell r="B962">
            <v>105</v>
          </cell>
          <cell r="C962">
            <v>1985</v>
          </cell>
          <cell r="D962">
            <v>1997</v>
          </cell>
          <cell r="E962">
            <v>721737</v>
          </cell>
          <cell r="F962">
            <v>878353.93</v>
          </cell>
        </row>
        <row r="963">
          <cell r="A963" t="str">
            <v>10519851998</v>
          </cell>
          <cell r="B963">
            <v>105</v>
          </cell>
          <cell r="C963">
            <v>1985</v>
          </cell>
          <cell r="D963">
            <v>1998</v>
          </cell>
          <cell r="E963">
            <v>226644</v>
          </cell>
          <cell r="F963">
            <v>261547.18</v>
          </cell>
        </row>
        <row r="964">
          <cell r="A964" t="str">
            <v>10519851999</v>
          </cell>
          <cell r="B964">
            <v>105</v>
          </cell>
          <cell r="C964">
            <v>1985</v>
          </cell>
          <cell r="D964">
            <v>1999</v>
          </cell>
          <cell r="E964">
            <v>131800</v>
          </cell>
          <cell r="F964">
            <v>144584.6</v>
          </cell>
        </row>
        <row r="965">
          <cell r="A965" t="str">
            <v>10519852000</v>
          </cell>
          <cell r="B965">
            <v>105</v>
          </cell>
          <cell r="C965">
            <v>1985</v>
          </cell>
          <cell r="D965">
            <v>2000</v>
          </cell>
          <cell r="E965">
            <v>89511</v>
          </cell>
          <cell r="F965">
            <v>97119.43</v>
          </cell>
        </row>
        <row r="966">
          <cell r="A966" t="str">
            <v>10519852001</v>
          </cell>
          <cell r="B966">
            <v>105</v>
          </cell>
          <cell r="C966">
            <v>1985</v>
          </cell>
          <cell r="D966">
            <v>2001</v>
          </cell>
          <cell r="E966">
            <v>64052</v>
          </cell>
          <cell r="F966">
            <v>68727.8</v>
          </cell>
        </row>
        <row r="967">
          <cell r="A967" t="str">
            <v>10519852002</v>
          </cell>
          <cell r="B967">
            <v>105</v>
          </cell>
          <cell r="C967">
            <v>1985</v>
          </cell>
          <cell r="D967">
            <v>2002</v>
          </cell>
          <cell r="E967">
            <v>513922</v>
          </cell>
          <cell r="F967">
            <v>522144.75</v>
          </cell>
        </row>
        <row r="968">
          <cell r="A968" t="str">
            <v>1051986.</v>
          </cell>
          <cell r="B968">
            <v>105</v>
          </cell>
          <cell r="C968">
            <v>1986</v>
          </cell>
          <cell r="D968" t="str">
            <v>.</v>
          </cell>
          <cell r="E968" t="str">
            <v>.</v>
          </cell>
          <cell r="F968" t="str">
            <v>.</v>
          </cell>
        </row>
        <row r="969">
          <cell r="A969" t="str">
            <v>10519861986</v>
          </cell>
          <cell r="B969">
            <v>105</v>
          </cell>
          <cell r="C969">
            <v>1986</v>
          </cell>
          <cell r="D969">
            <v>1986</v>
          </cell>
          <cell r="E969">
            <v>647676</v>
          </cell>
          <cell r="F969">
            <v>3430092.1</v>
          </cell>
        </row>
        <row r="970">
          <cell r="A970" t="str">
            <v>10519861987</v>
          </cell>
          <cell r="B970">
            <v>105</v>
          </cell>
          <cell r="C970">
            <v>1986</v>
          </cell>
          <cell r="D970">
            <v>1987</v>
          </cell>
          <cell r="E970">
            <v>3258250</v>
          </cell>
          <cell r="F970">
            <v>14398206.75</v>
          </cell>
        </row>
        <row r="971">
          <cell r="A971" t="str">
            <v>10519861988</v>
          </cell>
          <cell r="B971">
            <v>105</v>
          </cell>
          <cell r="C971">
            <v>1986</v>
          </cell>
          <cell r="D971">
            <v>1988</v>
          </cell>
          <cell r="E971">
            <v>5264881</v>
          </cell>
          <cell r="F971">
            <v>20001282.920000002</v>
          </cell>
        </row>
        <row r="972">
          <cell r="A972" t="str">
            <v>10519861989</v>
          </cell>
          <cell r="B972">
            <v>105</v>
          </cell>
          <cell r="C972">
            <v>1986</v>
          </cell>
          <cell r="D972">
            <v>1989</v>
          </cell>
          <cell r="E972">
            <v>5753223</v>
          </cell>
          <cell r="F972">
            <v>18185937.899999999</v>
          </cell>
        </row>
        <row r="973">
          <cell r="A973" t="str">
            <v>10519861990</v>
          </cell>
          <cell r="B973">
            <v>105</v>
          </cell>
          <cell r="C973">
            <v>1986</v>
          </cell>
          <cell r="D973">
            <v>1990</v>
          </cell>
          <cell r="E973">
            <v>3476021</v>
          </cell>
          <cell r="F973">
            <v>9378304.6600000001</v>
          </cell>
        </row>
        <row r="974">
          <cell r="A974" t="str">
            <v>10519861991</v>
          </cell>
          <cell r="B974">
            <v>105</v>
          </cell>
          <cell r="C974">
            <v>1986</v>
          </cell>
          <cell r="D974">
            <v>1991</v>
          </cell>
          <cell r="E974">
            <v>4733234</v>
          </cell>
          <cell r="F974">
            <v>10730241.48</v>
          </cell>
        </row>
        <row r="975">
          <cell r="A975" t="str">
            <v>10519861992</v>
          </cell>
          <cell r="B975">
            <v>105</v>
          </cell>
          <cell r="C975">
            <v>1986</v>
          </cell>
          <cell r="D975">
            <v>1992</v>
          </cell>
          <cell r="E975">
            <v>3714304</v>
          </cell>
          <cell r="F975">
            <v>7521465.5999999996</v>
          </cell>
        </row>
        <row r="976">
          <cell r="A976" t="str">
            <v>10519861993</v>
          </cell>
          <cell r="B976">
            <v>105</v>
          </cell>
          <cell r="C976">
            <v>1986</v>
          </cell>
          <cell r="D976">
            <v>1993</v>
          </cell>
          <cell r="E976">
            <v>3329788</v>
          </cell>
          <cell r="F976">
            <v>6076863.0999999996</v>
          </cell>
        </row>
        <row r="977">
          <cell r="A977" t="str">
            <v>10519861994</v>
          </cell>
          <cell r="B977">
            <v>105</v>
          </cell>
          <cell r="C977">
            <v>1986</v>
          </cell>
          <cell r="D977">
            <v>1994</v>
          </cell>
          <cell r="E977">
            <v>3763044</v>
          </cell>
          <cell r="F977">
            <v>6114946.5</v>
          </cell>
        </row>
        <row r="978">
          <cell r="A978" t="str">
            <v>10519861995</v>
          </cell>
          <cell r="B978">
            <v>105</v>
          </cell>
          <cell r="C978">
            <v>1986</v>
          </cell>
          <cell r="D978">
            <v>1995</v>
          </cell>
          <cell r="E978">
            <v>2329397</v>
          </cell>
          <cell r="F978">
            <v>3440519.37</v>
          </cell>
        </row>
        <row r="979">
          <cell r="A979" t="str">
            <v>10519861996</v>
          </cell>
          <cell r="B979">
            <v>105</v>
          </cell>
          <cell r="C979">
            <v>1986</v>
          </cell>
          <cell r="D979">
            <v>1996</v>
          </cell>
          <cell r="E979">
            <v>2125552</v>
          </cell>
          <cell r="F979">
            <v>2818481.95</v>
          </cell>
        </row>
        <row r="980">
          <cell r="A980" t="str">
            <v>10519861997</v>
          </cell>
          <cell r="B980">
            <v>105</v>
          </cell>
          <cell r="C980">
            <v>1986</v>
          </cell>
          <cell r="D980">
            <v>1997</v>
          </cell>
          <cell r="E980">
            <v>356028</v>
          </cell>
          <cell r="F980">
            <v>433286.08</v>
          </cell>
        </row>
        <row r="981">
          <cell r="A981" t="str">
            <v>10519861998</v>
          </cell>
          <cell r="B981">
            <v>105</v>
          </cell>
          <cell r="C981">
            <v>1986</v>
          </cell>
          <cell r="D981">
            <v>1998</v>
          </cell>
          <cell r="E981">
            <v>192132</v>
          </cell>
          <cell r="F981">
            <v>221720.33</v>
          </cell>
        </row>
        <row r="982">
          <cell r="A982" t="str">
            <v>10519861999</v>
          </cell>
          <cell r="B982">
            <v>105</v>
          </cell>
          <cell r="C982">
            <v>1986</v>
          </cell>
          <cell r="D982">
            <v>1999</v>
          </cell>
          <cell r="E982">
            <v>91983</v>
          </cell>
          <cell r="F982">
            <v>100905.35</v>
          </cell>
        </row>
        <row r="983">
          <cell r="A983" t="str">
            <v>10519862000</v>
          </cell>
          <cell r="B983">
            <v>105</v>
          </cell>
          <cell r="C983">
            <v>1986</v>
          </cell>
          <cell r="D983">
            <v>2000</v>
          </cell>
          <cell r="E983">
            <v>1220747</v>
          </cell>
          <cell r="F983">
            <v>1324510.49</v>
          </cell>
        </row>
        <row r="984">
          <cell r="A984" t="str">
            <v>10519862001</v>
          </cell>
          <cell r="B984">
            <v>105</v>
          </cell>
          <cell r="C984">
            <v>1986</v>
          </cell>
          <cell r="D984">
            <v>2001</v>
          </cell>
          <cell r="E984">
            <v>325510</v>
          </cell>
          <cell r="F984">
            <v>349272.23</v>
          </cell>
        </row>
        <row r="985">
          <cell r="A985" t="str">
            <v>10519862002</v>
          </cell>
          <cell r="B985">
            <v>105</v>
          </cell>
          <cell r="C985">
            <v>1986</v>
          </cell>
          <cell r="D985">
            <v>2002</v>
          </cell>
          <cell r="E985">
            <v>284245</v>
          </cell>
          <cell r="F985">
            <v>288792.92</v>
          </cell>
        </row>
        <row r="986">
          <cell r="A986" t="str">
            <v>1051987.</v>
          </cell>
          <cell r="B986">
            <v>105</v>
          </cell>
          <cell r="C986">
            <v>1987</v>
          </cell>
          <cell r="D986" t="str">
            <v>.</v>
          </cell>
          <cell r="E986" t="str">
            <v>.</v>
          </cell>
          <cell r="F986" t="str">
            <v>.</v>
          </cell>
        </row>
        <row r="987">
          <cell r="A987" t="str">
            <v>10519871987</v>
          </cell>
          <cell r="B987">
            <v>105</v>
          </cell>
          <cell r="C987">
            <v>1987</v>
          </cell>
          <cell r="D987">
            <v>1987</v>
          </cell>
          <cell r="E987">
            <v>1287023</v>
          </cell>
          <cell r="F987">
            <v>5687354.6399999997</v>
          </cell>
        </row>
        <row r="988">
          <cell r="A988" t="str">
            <v>10519871988</v>
          </cell>
          <cell r="B988">
            <v>105</v>
          </cell>
          <cell r="C988">
            <v>1987</v>
          </cell>
          <cell r="D988">
            <v>1988</v>
          </cell>
          <cell r="E988">
            <v>5903566</v>
          </cell>
          <cell r="F988">
            <v>22427647.23</v>
          </cell>
        </row>
        <row r="989">
          <cell r="A989" t="str">
            <v>10519871989</v>
          </cell>
          <cell r="B989">
            <v>105</v>
          </cell>
          <cell r="C989">
            <v>1987</v>
          </cell>
          <cell r="D989">
            <v>1989</v>
          </cell>
          <cell r="E989">
            <v>5918312</v>
          </cell>
          <cell r="F989">
            <v>18707784.23</v>
          </cell>
        </row>
        <row r="990">
          <cell r="A990" t="str">
            <v>10519871990</v>
          </cell>
          <cell r="B990">
            <v>105</v>
          </cell>
          <cell r="C990">
            <v>1987</v>
          </cell>
          <cell r="D990">
            <v>1990</v>
          </cell>
          <cell r="E990">
            <v>9122590</v>
          </cell>
          <cell r="F990">
            <v>24612747.82</v>
          </cell>
        </row>
        <row r="991">
          <cell r="A991" t="str">
            <v>10519871991</v>
          </cell>
          <cell r="B991">
            <v>105</v>
          </cell>
          <cell r="C991">
            <v>1987</v>
          </cell>
          <cell r="D991">
            <v>1991</v>
          </cell>
          <cell r="E991">
            <v>8904262</v>
          </cell>
          <cell r="F991">
            <v>20185961.949999999</v>
          </cell>
        </row>
        <row r="992">
          <cell r="A992" t="str">
            <v>10519871992</v>
          </cell>
          <cell r="B992">
            <v>105</v>
          </cell>
          <cell r="C992">
            <v>1987</v>
          </cell>
          <cell r="D992">
            <v>1992</v>
          </cell>
          <cell r="E992">
            <v>7697683</v>
          </cell>
          <cell r="F992">
            <v>15587808.07</v>
          </cell>
        </row>
        <row r="993">
          <cell r="A993" t="str">
            <v>10519871993</v>
          </cell>
          <cell r="B993">
            <v>105</v>
          </cell>
          <cell r="C993">
            <v>1987</v>
          </cell>
          <cell r="D993">
            <v>1993</v>
          </cell>
          <cell r="E993">
            <v>6995454</v>
          </cell>
          <cell r="F993">
            <v>12766703.550000001</v>
          </cell>
        </row>
        <row r="994">
          <cell r="A994" t="str">
            <v>10519871994</v>
          </cell>
          <cell r="B994">
            <v>105</v>
          </cell>
          <cell r="C994">
            <v>1987</v>
          </cell>
          <cell r="D994">
            <v>1994</v>
          </cell>
          <cell r="E994">
            <v>6219936</v>
          </cell>
          <cell r="F994">
            <v>10107396</v>
          </cell>
        </row>
        <row r="995">
          <cell r="A995" t="str">
            <v>10519871995</v>
          </cell>
          <cell r="B995">
            <v>105</v>
          </cell>
          <cell r="C995">
            <v>1987</v>
          </cell>
          <cell r="D995">
            <v>1995</v>
          </cell>
          <cell r="E995">
            <v>9339238</v>
          </cell>
          <cell r="F995">
            <v>13794054.529999999</v>
          </cell>
        </row>
        <row r="996">
          <cell r="A996" t="str">
            <v>10519871996</v>
          </cell>
          <cell r="B996">
            <v>105</v>
          </cell>
          <cell r="C996">
            <v>1987</v>
          </cell>
          <cell r="D996">
            <v>1996</v>
          </cell>
          <cell r="E996">
            <v>2614567</v>
          </cell>
          <cell r="F996">
            <v>3466915.8399999999</v>
          </cell>
        </row>
        <row r="997">
          <cell r="A997" t="str">
            <v>10519871997</v>
          </cell>
          <cell r="B997">
            <v>105</v>
          </cell>
          <cell r="C997">
            <v>1987</v>
          </cell>
          <cell r="D997">
            <v>1997</v>
          </cell>
          <cell r="E997">
            <v>7269754</v>
          </cell>
          <cell r="F997">
            <v>8847290.6199999992</v>
          </cell>
        </row>
        <row r="998">
          <cell r="A998" t="str">
            <v>10519871998</v>
          </cell>
          <cell r="B998">
            <v>105</v>
          </cell>
          <cell r="C998">
            <v>1987</v>
          </cell>
          <cell r="D998">
            <v>1998</v>
          </cell>
          <cell r="E998">
            <v>2802001</v>
          </cell>
          <cell r="F998">
            <v>3233509.15</v>
          </cell>
        </row>
        <row r="999">
          <cell r="A999" t="str">
            <v>10519871999</v>
          </cell>
          <cell r="B999">
            <v>105</v>
          </cell>
          <cell r="C999">
            <v>1987</v>
          </cell>
          <cell r="D999">
            <v>1999</v>
          </cell>
          <cell r="E999">
            <v>753829</v>
          </cell>
          <cell r="F999">
            <v>826950.41</v>
          </cell>
        </row>
        <row r="1000">
          <cell r="A1000" t="str">
            <v>10519872000</v>
          </cell>
          <cell r="B1000">
            <v>105</v>
          </cell>
          <cell r="C1000">
            <v>1987</v>
          </cell>
          <cell r="D1000">
            <v>2000</v>
          </cell>
          <cell r="E1000">
            <v>1035001</v>
          </cell>
          <cell r="F1000">
            <v>1122976.08</v>
          </cell>
        </row>
        <row r="1001">
          <cell r="A1001" t="str">
            <v>10519872001</v>
          </cell>
          <cell r="B1001">
            <v>105</v>
          </cell>
          <cell r="C1001">
            <v>1987</v>
          </cell>
          <cell r="D1001">
            <v>2001</v>
          </cell>
          <cell r="E1001">
            <v>1416733</v>
          </cell>
          <cell r="F1001">
            <v>1520154.51</v>
          </cell>
        </row>
        <row r="1002">
          <cell r="A1002" t="str">
            <v>10519872002</v>
          </cell>
          <cell r="B1002">
            <v>105</v>
          </cell>
          <cell r="C1002">
            <v>1987</v>
          </cell>
          <cell r="D1002">
            <v>2002</v>
          </cell>
          <cell r="E1002">
            <v>1099436</v>
          </cell>
          <cell r="F1002">
            <v>1117026.98</v>
          </cell>
        </row>
        <row r="1003">
          <cell r="A1003" t="str">
            <v>1051988.</v>
          </cell>
          <cell r="B1003">
            <v>105</v>
          </cell>
          <cell r="C1003">
            <v>1988</v>
          </cell>
          <cell r="D1003" t="str">
            <v>.</v>
          </cell>
          <cell r="E1003" t="str">
            <v>.</v>
          </cell>
          <cell r="F1003" t="str">
            <v>.</v>
          </cell>
        </row>
        <row r="1004">
          <cell r="A1004" t="str">
            <v>10519881988</v>
          </cell>
          <cell r="B1004">
            <v>105</v>
          </cell>
          <cell r="C1004">
            <v>1988</v>
          </cell>
          <cell r="D1004">
            <v>1988</v>
          </cell>
          <cell r="E1004">
            <v>996987</v>
          </cell>
          <cell r="F1004">
            <v>3787553.61</v>
          </cell>
        </row>
        <row r="1005">
          <cell r="A1005" t="str">
            <v>10519881989</v>
          </cell>
          <cell r="B1005">
            <v>105</v>
          </cell>
          <cell r="C1005">
            <v>1988</v>
          </cell>
          <cell r="D1005">
            <v>1989</v>
          </cell>
          <cell r="E1005">
            <v>6092887</v>
          </cell>
          <cell r="F1005">
            <v>19259615.809999999</v>
          </cell>
        </row>
        <row r="1006">
          <cell r="A1006" t="str">
            <v>10519881990</v>
          </cell>
          <cell r="B1006">
            <v>105</v>
          </cell>
          <cell r="C1006">
            <v>1988</v>
          </cell>
          <cell r="D1006">
            <v>1990</v>
          </cell>
          <cell r="E1006">
            <v>6726481</v>
          </cell>
          <cell r="F1006">
            <v>18148045.739999998</v>
          </cell>
        </row>
        <row r="1007">
          <cell r="A1007" t="str">
            <v>10519881991</v>
          </cell>
          <cell r="B1007">
            <v>105</v>
          </cell>
          <cell r="C1007">
            <v>1988</v>
          </cell>
          <cell r="D1007">
            <v>1991</v>
          </cell>
          <cell r="E1007">
            <v>9504331</v>
          </cell>
          <cell r="F1007">
            <v>21546318.379999999</v>
          </cell>
        </row>
        <row r="1008">
          <cell r="A1008" t="str">
            <v>10519881992</v>
          </cell>
          <cell r="B1008">
            <v>105</v>
          </cell>
          <cell r="C1008">
            <v>1988</v>
          </cell>
          <cell r="D1008">
            <v>1992</v>
          </cell>
          <cell r="E1008">
            <v>6100230</v>
          </cell>
          <cell r="F1008">
            <v>12352965.75</v>
          </cell>
        </row>
        <row r="1009">
          <cell r="A1009" t="str">
            <v>10519881993</v>
          </cell>
          <cell r="B1009">
            <v>105</v>
          </cell>
          <cell r="C1009">
            <v>1988</v>
          </cell>
          <cell r="D1009">
            <v>1993</v>
          </cell>
          <cell r="E1009">
            <v>6260693</v>
          </cell>
          <cell r="F1009">
            <v>11425764.720000001</v>
          </cell>
        </row>
        <row r="1010">
          <cell r="A1010" t="str">
            <v>10519881994</v>
          </cell>
          <cell r="B1010">
            <v>105</v>
          </cell>
          <cell r="C1010">
            <v>1988</v>
          </cell>
          <cell r="D1010">
            <v>1994</v>
          </cell>
          <cell r="E1010">
            <v>4254367</v>
          </cell>
          <cell r="F1010">
            <v>6913346.3799999999</v>
          </cell>
        </row>
        <row r="1011">
          <cell r="A1011" t="str">
            <v>10519881995</v>
          </cell>
          <cell r="B1011">
            <v>105</v>
          </cell>
          <cell r="C1011">
            <v>1988</v>
          </cell>
          <cell r="D1011">
            <v>1995</v>
          </cell>
          <cell r="E1011">
            <v>4164697</v>
          </cell>
          <cell r="F1011">
            <v>6151257.4699999997</v>
          </cell>
        </row>
        <row r="1012">
          <cell r="A1012" t="str">
            <v>10519881996</v>
          </cell>
          <cell r="B1012">
            <v>105</v>
          </cell>
          <cell r="C1012">
            <v>1988</v>
          </cell>
          <cell r="D1012">
            <v>1996</v>
          </cell>
          <cell r="E1012">
            <v>3313794</v>
          </cell>
          <cell r="F1012">
            <v>4394090.84</v>
          </cell>
        </row>
        <row r="1013">
          <cell r="A1013" t="str">
            <v>10519881997</v>
          </cell>
          <cell r="B1013">
            <v>105</v>
          </cell>
          <cell r="C1013">
            <v>1988</v>
          </cell>
          <cell r="D1013">
            <v>1997</v>
          </cell>
          <cell r="E1013">
            <v>2408618</v>
          </cell>
          <cell r="F1013">
            <v>2931288.11</v>
          </cell>
        </row>
        <row r="1014">
          <cell r="A1014" t="str">
            <v>10519881998</v>
          </cell>
          <cell r="B1014">
            <v>105</v>
          </cell>
          <cell r="C1014">
            <v>1988</v>
          </cell>
          <cell r="D1014">
            <v>1998</v>
          </cell>
          <cell r="E1014">
            <v>6755553</v>
          </cell>
          <cell r="F1014">
            <v>7795908.1600000001</v>
          </cell>
        </row>
        <row r="1015">
          <cell r="A1015" t="str">
            <v>10519881999</v>
          </cell>
          <cell r="B1015">
            <v>105</v>
          </cell>
          <cell r="C1015">
            <v>1988</v>
          </cell>
          <cell r="D1015">
            <v>1999</v>
          </cell>
          <cell r="E1015">
            <v>1370539</v>
          </cell>
          <cell r="F1015">
            <v>1503481.28</v>
          </cell>
        </row>
        <row r="1016">
          <cell r="A1016" t="str">
            <v>10519882000</v>
          </cell>
          <cell r="B1016">
            <v>105</v>
          </cell>
          <cell r="C1016">
            <v>1988</v>
          </cell>
          <cell r="D1016">
            <v>2000</v>
          </cell>
          <cell r="E1016">
            <v>725085</v>
          </cell>
          <cell r="F1016">
            <v>786717.22</v>
          </cell>
        </row>
        <row r="1017">
          <cell r="A1017" t="str">
            <v>10519882001</v>
          </cell>
          <cell r="B1017">
            <v>105</v>
          </cell>
          <cell r="C1017">
            <v>1988</v>
          </cell>
          <cell r="D1017">
            <v>2001</v>
          </cell>
          <cell r="E1017">
            <v>56726</v>
          </cell>
          <cell r="F1017">
            <v>60867</v>
          </cell>
        </row>
        <row r="1018">
          <cell r="A1018" t="str">
            <v>10519882002</v>
          </cell>
          <cell r="B1018">
            <v>105</v>
          </cell>
          <cell r="C1018">
            <v>1988</v>
          </cell>
          <cell r="D1018">
            <v>2002</v>
          </cell>
          <cell r="E1018">
            <v>167519</v>
          </cell>
          <cell r="F1018">
            <v>170199.3</v>
          </cell>
        </row>
        <row r="1019">
          <cell r="A1019" t="str">
            <v>1051989.</v>
          </cell>
          <cell r="B1019">
            <v>105</v>
          </cell>
          <cell r="C1019">
            <v>1989</v>
          </cell>
          <cell r="D1019" t="str">
            <v>.</v>
          </cell>
          <cell r="E1019" t="str">
            <v>.</v>
          </cell>
          <cell r="F1019" t="str">
            <v>.</v>
          </cell>
        </row>
        <row r="1020">
          <cell r="A1020" t="str">
            <v>10519891989</v>
          </cell>
          <cell r="B1020">
            <v>105</v>
          </cell>
          <cell r="C1020">
            <v>1989</v>
          </cell>
          <cell r="D1020">
            <v>1989</v>
          </cell>
          <cell r="E1020">
            <v>1044595</v>
          </cell>
          <cell r="F1020">
            <v>3301964.79</v>
          </cell>
        </row>
        <row r="1021">
          <cell r="A1021" t="str">
            <v>10519891990</v>
          </cell>
          <cell r="B1021">
            <v>105</v>
          </cell>
          <cell r="C1021">
            <v>1989</v>
          </cell>
          <cell r="D1021">
            <v>1990</v>
          </cell>
          <cell r="E1021">
            <v>7070753</v>
          </cell>
          <cell r="F1021">
            <v>19076891.59</v>
          </cell>
        </row>
        <row r="1022">
          <cell r="A1022" t="str">
            <v>10519891991</v>
          </cell>
          <cell r="B1022">
            <v>105</v>
          </cell>
          <cell r="C1022">
            <v>1989</v>
          </cell>
          <cell r="D1022">
            <v>1991</v>
          </cell>
          <cell r="E1022">
            <v>9823421</v>
          </cell>
          <cell r="F1022">
            <v>22269695.41</v>
          </cell>
        </row>
        <row r="1023">
          <cell r="A1023" t="str">
            <v>10519891992</v>
          </cell>
          <cell r="B1023">
            <v>105</v>
          </cell>
          <cell r="C1023">
            <v>1989</v>
          </cell>
          <cell r="D1023">
            <v>1992</v>
          </cell>
          <cell r="E1023">
            <v>9189214</v>
          </cell>
          <cell r="F1023">
            <v>18608158.350000001</v>
          </cell>
        </row>
        <row r="1024">
          <cell r="A1024" t="str">
            <v>10519891993</v>
          </cell>
          <cell r="B1024">
            <v>105</v>
          </cell>
          <cell r="C1024">
            <v>1989</v>
          </cell>
          <cell r="D1024">
            <v>1993</v>
          </cell>
          <cell r="E1024">
            <v>8548916</v>
          </cell>
          <cell r="F1024">
            <v>15601771.699999999</v>
          </cell>
        </row>
        <row r="1025">
          <cell r="A1025" t="str">
            <v>10519891994</v>
          </cell>
          <cell r="B1025">
            <v>105</v>
          </cell>
          <cell r="C1025">
            <v>1989</v>
          </cell>
          <cell r="D1025">
            <v>1994</v>
          </cell>
          <cell r="E1025">
            <v>6149046</v>
          </cell>
          <cell r="F1025">
            <v>9992199.75</v>
          </cell>
        </row>
        <row r="1026">
          <cell r="A1026" t="str">
            <v>10519891995</v>
          </cell>
          <cell r="B1026">
            <v>105</v>
          </cell>
          <cell r="C1026">
            <v>1989</v>
          </cell>
          <cell r="D1026">
            <v>1995</v>
          </cell>
          <cell r="E1026">
            <v>3247405</v>
          </cell>
          <cell r="F1026">
            <v>4796417.18</v>
          </cell>
        </row>
        <row r="1027">
          <cell r="A1027" t="str">
            <v>10519891996</v>
          </cell>
          <cell r="B1027">
            <v>105</v>
          </cell>
          <cell r="C1027">
            <v>1989</v>
          </cell>
          <cell r="D1027">
            <v>1996</v>
          </cell>
          <cell r="E1027">
            <v>12975661</v>
          </cell>
          <cell r="F1027">
            <v>17205726.489999998</v>
          </cell>
        </row>
        <row r="1028">
          <cell r="A1028" t="str">
            <v>10519891997</v>
          </cell>
          <cell r="B1028">
            <v>105</v>
          </cell>
          <cell r="C1028">
            <v>1989</v>
          </cell>
          <cell r="D1028">
            <v>1997</v>
          </cell>
          <cell r="E1028">
            <v>4344800.5</v>
          </cell>
          <cell r="F1028">
            <v>5287622.21</v>
          </cell>
        </row>
        <row r="1029">
          <cell r="A1029" t="str">
            <v>10519891998</v>
          </cell>
          <cell r="B1029">
            <v>105</v>
          </cell>
          <cell r="C1029">
            <v>1989</v>
          </cell>
          <cell r="D1029">
            <v>1998</v>
          </cell>
          <cell r="E1029">
            <v>1282067</v>
          </cell>
          <cell r="F1029">
            <v>1479505.32</v>
          </cell>
        </row>
        <row r="1030">
          <cell r="A1030" t="str">
            <v>10519891999</v>
          </cell>
          <cell r="B1030">
            <v>105</v>
          </cell>
          <cell r="C1030">
            <v>1989</v>
          </cell>
          <cell r="D1030">
            <v>1999</v>
          </cell>
          <cell r="E1030">
            <v>1002247</v>
          </cell>
          <cell r="F1030">
            <v>1099464.96</v>
          </cell>
        </row>
        <row r="1031">
          <cell r="A1031" t="str">
            <v>10519892000</v>
          </cell>
          <cell r="B1031">
            <v>105</v>
          </cell>
          <cell r="C1031">
            <v>1989</v>
          </cell>
          <cell r="D1031">
            <v>2000</v>
          </cell>
          <cell r="E1031">
            <v>917594</v>
          </cell>
          <cell r="F1031">
            <v>995589.49</v>
          </cell>
        </row>
        <row r="1032">
          <cell r="A1032" t="str">
            <v>10519892001</v>
          </cell>
          <cell r="B1032">
            <v>105</v>
          </cell>
          <cell r="C1032">
            <v>1989</v>
          </cell>
          <cell r="D1032">
            <v>2001</v>
          </cell>
          <cell r="E1032">
            <v>7010098</v>
          </cell>
          <cell r="F1032">
            <v>7521835.1500000004</v>
          </cell>
        </row>
        <row r="1033">
          <cell r="A1033" t="str">
            <v>10519892002</v>
          </cell>
          <cell r="B1033">
            <v>105</v>
          </cell>
          <cell r="C1033">
            <v>1989</v>
          </cell>
          <cell r="D1033">
            <v>2002</v>
          </cell>
          <cell r="E1033">
            <v>1301310</v>
          </cell>
          <cell r="F1033">
            <v>1322130.96</v>
          </cell>
        </row>
        <row r="1034">
          <cell r="A1034" t="str">
            <v>1051990.</v>
          </cell>
          <cell r="B1034">
            <v>105</v>
          </cell>
          <cell r="C1034">
            <v>1990</v>
          </cell>
          <cell r="D1034" t="str">
            <v>.</v>
          </cell>
          <cell r="E1034" t="str">
            <v>.</v>
          </cell>
          <cell r="F1034" t="str">
            <v>.</v>
          </cell>
        </row>
        <row r="1035">
          <cell r="A1035" t="str">
            <v>10519901990</v>
          </cell>
          <cell r="B1035">
            <v>105</v>
          </cell>
          <cell r="C1035">
            <v>1990</v>
          </cell>
          <cell r="D1035">
            <v>1990</v>
          </cell>
          <cell r="E1035">
            <v>1529220</v>
          </cell>
          <cell r="F1035">
            <v>4125835.56</v>
          </cell>
        </row>
        <row r="1036">
          <cell r="A1036" t="str">
            <v>10519901991</v>
          </cell>
          <cell r="B1036">
            <v>105</v>
          </cell>
          <cell r="C1036">
            <v>1990</v>
          </cell>
          <cell r="D1036">
            <v>1991</v>
          </cell>
          <cell r="E1036">
            <v>8797805</v>
          </cell>
          <cell r="F1036">
            <v>19944623.93</v>
          </cell>
        </row>
        <row r="1037">
          <cell r="A1037" t="str">
            <v>10519901992</v>
          </cell>
          <cell r="B1037">
            <v>105</v>
          </cell>
          <cell r="C1037">
            <v>1990</v>
          </cell>
          <cell r="D1037">
            <v>1992</v>
          </cell>
          <cell r="E1037">
            <v>10464289.5</v>
          </cell>
          <cell r="F1037">
            <v>21190186.239999998</v>
          </cell>
        </row>
        <row r="1038">
          <cell r="A1038" t="str">
            <v>10519901993</v>
          </cell>
          <cell r="B1038">
            <v>105</v>
          </cell>
          <cell r="C1038">
            <v>1990</v>
          </cell>
          <cell r="D1038">
            <v>1993</v>
          </cell>
          <cell r="E1038">
            <v>9293905</v>
          </cell>
          <cell r="F1038">
            <v>16961376.620000001</v>
          </cell>
        </row>
        <row r="1039">
          <cell r="A1039" t="str">
            <v>10519901994</v>
          </cell>
          <cell r="B1039">
            <v>105</v>
          </cell>
          <cell r="C1039">
            <v>1990</v>
          </cell>
          <cell r="D1039">
            <v>1994</v>
          </cell>
          <cell r="E1039">
            <v>8039426</v>
          </cell>
          <cell r="F1039">
            <v>13064067.25</v>
          </cell>
        </row>
        <row r="1040">
          <cell r="A1040" t="str">
            <v>10519901995</v>
          </cell>
          <cell r="B1040">
            <v>105</v>
          </cell>
          <cell r="C1040">
            <v>1990</v>
          </cell>
          <cell r="D1040">
            <v>1995</v>
          </cell>
          <cell r="E1040">
            <v>6814911</v>
          </cell>
          <cell r="F1040">
            <v>10065623.550000001</v>
          </cell>
        </row>
        <row r="1041">
          <cell r="A1041" t="str">
            <v>10519901996</v>
          </cell>
          <cell r="B1041">
            <v>105</v>
          </cell>
          <cell r="C1041">
            <v>1990</v>
          </cell>
          <cell r="D1041">
            <v>1996</v>
          </cell>
          <cell r="E1041">
            <v>5812012</v>
          </cell>
          <cell r="F1041">
            <v>7706727.9100000001</v>
          </cell>
        </row>
        <row r="1042">
          <cell r="A1042" t="str">
            <v>10519901997</v>
          </cell>
          <cell r="B1042">
            <v>105</v>
          </cell>
          <cell r="C1042">
            <v>1990</v>
          </cell>
          <cell r="D1042">
            <v>1997</v>
          </cell>
          <cell r="E1042">
            <v>7416218.5</v>
          </cell>
          <cell r="F1042">
            <v>9025537.9100000001</v>
          </cell>
        </row>
        <row r="1043">
          <cell r="A1043" t="str">
            <v>10519901998</v>
          </cell>
          <cell r="B1043">
            <v>105</v>
          </cell>
          <cell r="C1043">
            <v>1990</v>
          </cell>
          <cell r="D1043">
            <v>1998</v>
          </cell>
          <cell r="E1043">
            <v>7403747</v>
          </cell>
          <cell r="F1043">
            <v>8543924.0399999991</v>
          </cell>
        </row>
        <row r="1044">
          <cell r="A1044" t="str">
            <v>10519901999</v>
          </cell>
          <cell r="B1044">
            <v>105</v>
          </cell>
          <cell r="C1044">
            <v>1990</v>
          </cell>
          <cell r="D1044">
            <v>1999</v>
          </cell>
          <cell r="E1044">
            <v>1273388</v>
          </cell>
          <cell r="F1044">
            <v>1396906.64</v>
          </cell>
        </row>
        <row r="1045">
          <cell r="A1045" t="str">
            <v>10519902000</v>
          </cell>
          <cell r="B1045">
            <v>105</v>
          </cell>
          <cell r="C1045">
            <v>1990</v>
          </cell>
          <cell r="D1045">
            <v>2000</v>
          </cell>
          <cell r="E1045">
            <v>1098208.8500000001</v>
          </cell>
          <cell r="F1045">
            <v>1191556.6000000001</v>
          </cell>
        </row>
        <row r="1046">
          <cell r="A1046" t="str">
            <v>10519902001</v>
          </cell>
          <cell r="B1046">
            <v>105</v>
          </cell>
          <cell r="C1046">
            <v>1990</v>
          </cell>
          <cell r="D1046">
            <v>2001</v>
          </cell>
          <cell r="E1046">
            <v>1551202.73</v>
          </cell>
          <cell r="F1046">
            <v>1664440.53</v>
          </cell>
        </row>
        <row r="1047">
          <cell r="A1047" t="str">
            <v>10519902002</v>
          </cell>
          <cell r="B1047">
            <v>105</v>
          </cell>
          <cell r="C1047">
            <v>1990</v>
          </cell>
          <cell r="D1047">
            <v>2002</v>
          </cell>
          <cell r="E1047">
            <v>949863.17</v>
          </cell>
          <cell r="F1047">
            <v>965060.98</v>
          </cell>
        </row>
        <row r="1048">
          <cell r="A1048" t="str">
            <v>1051991.</v>
          </cell>
          <cell r="B1048">
            <v>105</v>
          </cell>
          <cell r="C1048">
            <v>1991</v>
          </cell>
          <cell r="D1048" t="str">
            <v>.</v>
          </cell>
          <cell r="E1048" t="str">
            <v>.</v>
          </cell>
          <cell r="F1048" t="str">
            <v>.</v>
          </cell>
        </row>
        <row r="1049">
          <cell r="A1049" t="str">
            <v>10519911991</v>
          </cell>
          <cell r="B1049">
            <v>105</v>
          </cell>
          <cell r="C1049">
            <v>1991</v>
          </cell>
          <cell r="D1049">
            <v>1991</v>
          </cell>
          <cell r="E1049">
            <v>2291594</v>
          </cell>
          <cell r="F1049">
            <v>5195043.5999999996</v>
          </cell>
        </row>
        <row r="1050">
          <cell r="A1050" t="str">
            <v>10519911992</v>
          </cell>
          <cell r="B1050">
            <v>105</v>
          </cell>
          <cell r="C1050">
            <v>1991</v>
          </cell>
          <cell r="D1050">
            <v>1992</v>
          </cell>
          <cell r="E1050">
            <v>9347496.5</v>
          </cell>
          <cell r="F1050">
            <v>18928680.41</v>
          </cell>
        </row>
        <row r="1051">
          <cell r="A1051" t="str">
            <v>10519911993</v>
          </cell>
          <cell r="B1051">
            <v>105</v>
          </cell>
          <cell r="C1051">
            <v>1991</v>
          </cell>
          <cell r="D1051">
            <v>1993</v>
          </cell>
          <cell r="E1051">
            <v>13669262</v>
          </cell>
          <cell r="F1051">
            <v>24946403.149999999</v>
          </cell>
        </row>
        <row r="1052">
          <cell r="A1052" t="str">
            <v>10519911994</v>
          </cell>
          <cell r="B1052">
            <v>105</v>
          </cell>
          <cell r="C1052">
            <v>1991</v>
          </cell>
          <cell r="D1052">
            <v>1994</v>
          </cell>
          <cell r="E1052">
            <v>11653797.5</v>
          </cell>
          <cell r="F1052">
            <v>18937420.940000001</v>
          </cell>
        </row>
        <row r="1053">
          <cell r="A1053" t="str">
            <v>10519911995</v>
          </cell>
          <cell r="B1053">
            <v>105</v>
          </cell>
          <cell r="C1053">
            <v>1991</v>
          </cell>
          <cell r="D1053">
            <v>1995</v>
          </cell>
          <cell r="E1053">
            <v>7595138.5</v>
          </cell>
          <cell r="F1053">
            <v>11218019.560000001</v>
          </cell>
        </row>
        <row r="1054">
          <cell r="A1054" t="str">
            <v>10519911996</v>
          </cell>
          <cell r="B1054">
            <v>105</v>
          </cell>
          <cell r="C1054">
            <v>1991</v>
          </cell>
          <cell r="D1054">
            <v>1996</v>
          </cell>
          <cell r="E1054">
            <v>10719525.5</v>
          </cell>
          <cell r="F1054">
            <v>14214090.810000001</v>
          </cell>
        </row>
        <row r="1055">
          <cell r="A1055" t="str">
            <v>10519911997</v>
          </cell>
          <cell r="B1055">
            <v>105</v>
          </cell>
          <cell r="C1055">
            <v>1991</v>
          </cell>
          <cell r="D1055">
            <v>1997</v>
          </cell>
          <cell r="E1055">
            <v>11006115.5</v>
          </cell>
          <cell r="F1055">
            <v>13394442.560000001</v>
          </cell>
        </row>
        <row r="1056">
          <cell r="A1056" t="str">
            <v>10519911998</v>
          </cell>
          <cell r="B1056">
            <v>105</v>
          </cell>
          <cell r="C1056">
            <v>1991</v>
          </cell>
          <cell r="D1056">
            <v>1998</v>
          </cell>
          <cell r="E1056">
            <v>6866724</v>
          </cell>
          <cell r="F1056">
            <v>7924199.5</v>
          </cell>
        </row>
        <row r="1057">
          <cell r="A1057" t="str">
            <v>10519911999</v>
          </cell>
          <cell r="B1057">
            <v>105</v>
          </cell>
          <cell r="C1057">
            <v>1991</v>
          </cell>
          <cell r="D1057">
            <v>1999</v>
          </cell>
          <cell r="E1057">
            <v>2171942</v>
          </cell>
          <cell r="F1057">
            <v>2382620.37</v>
          </cell>
        </row>
        <row r="1058">
          <cell r="A1058" t="str">
            <v>10519912000</v>
          </cell>
          <cell r="B1058">
            <v>105</v>
          </cell>
          <cell r="C1058">
            <v>1991</v>
          </cell>
          <cell r="D1058">
            <v>2000</v>
          </cell>
          <cell r="E1058">
            <v>1026838</v>
          </cell>
          <cell r="F1058">
            <v>1114119.23</v>
          </cell>
        </row>
        <row r="1059">
          <cell r="A1059" t="str">
            <v>10519912001</v>
          </cell>
          <cell r="B1059">
            <v>105</v>
          </cell>
          <cell r="C1059">
            <v>1991</v>
          </cell>
          <cell r="D1059">
            <v>2001</v>
          </cell>
          <cell r="E1059">
            <v>1189702</v>
          </cell>
          <cell r="F1059">
            <v>1276550.25</v>
          </cell>
        </row>
        <row r="1060">
          <cell r="A1060" t="str">
            <v>10519912002</v>
          </cell>
          <cell r="B1060">
            <v>105</v>
          </cell>
          <cell r="C1060">
            <v>1991</v>
          </cell>
          <cell r="D1060">
            <v>2002</v>
          </cell>
          <cell r="E1060">
            <v>1110829.6100000001</v>
          </cell>
          <cell r="F1060">
            <v>1128602.8799999999</v>
          </cell>
        </row>
        <row r="1061">
          <cell r="A1061" t="str">
            <v>1051992.</v>
          </cell>
          <cell r="B1061">
            <v>105</v>
          </cell>
          <cell r="C1061">
            <v>1992</v>
          </cell>
          <cell r="D1061" t="str">
            <v>.</v>
          </cell>
          <cell r="E1061" t="str">
            <v>.</v>
          </cell>
          <cell r="F1061" t="str">
            <v>.</v>
          </cell>
        </row>
        <row r="1062">
          <cell r="A1062" t="str">
            <v>10519921992</v>
          </cell>
          <cell r="B1062">
            <v>105</v>
          </cell>
          <cell r="C1062">
            <v>1992</v>
          </cell>
          <cell r="D1062">
            <v>1992</v>
          </cell>
          <cell r="E1062">
            <v>2944390.5</v>
          </cell>
          <cell r="F1062">
            <v>5962390.7599999998</v>
          </cell>
        </row>
        <row r="1063">
          <cell r="A1063" t="str">
            <v>10519921993</v>
          </cell>
          <cell r="B1063">
            <v>105</v>
          </cell>
          <cell r="C1063">
            <v>1992</v>
          </cell>
          <cell r="D1063">
            <v>1993</v>
          </cell>
          <cell r="E1063">
            <v>12299730</v>
          </cell>
          <cell r="F1063">
            <v>22447007.25</v>
          </cell>
        </row>
        <row r="1064">
          <cell r="A1064" t="str">
            <v>10519921994</v>
          </cell>
          <cell r="B1064">
            <v>105</v>
          </cell>
          <cell r="C1064">
            <v>1992</v>
          </cell>
          <cell r="D1064">
            <v>1994</v>
          </cell>
          <cell r="E1064">
            <v>12992232</v>
          </cell>
          <cell r="F1064">
            <v>21112377</v>
          </cell>
        </row>
        <row r="1065">
          <cell r="A1065" t="str">
            <v>10519921995</v>
          </cell>
          <cell r="B1065">
            <v>105</v>
          </cell>
          <cell r="C1065">
            <v>1992</v>
          </cell>
          <cell r="D1065">
            <v>1995</v>
          </cell>
          <cell r="E1065">
            <v>12966001</v>
          </cell>
          <cell r="F1065">
            <v>19150783.48</v>
          </cell>
        </row>
        <row r="1066">
          <cell r="A1066" t="str">
            <v>10519921996</v>
          </cell>
          <cell r="B1066">
            <v>105</v>
          </cell>
          <cell r="C1066">
            <v>1992</v>
          </cell>
          <cell r="D1066">
            <v>1996</v>
          </cell>
          <cell r="E1066">
            <v>14422874</v>
          </cell>
          <cell r="F1066">
            <v>19124730.920000002</v>
          </cell>
        </row>
        <row r="1067">
          <cell r="A1067" t="str">
            <v>10519921997</v>
          </cell>
          <cell r="B1067">
            <v>105</v>
          </cell>
          <cell r="C1067">
            <v>1992</v>
          </cell>
          <cell r="D1067">
            <v>1997</v>
          </cell>
          <cell r="E1067">
            <v>8074609.5</v>
          </cell>
          <cell r="F1067">
            <v>9826799.7599999998</v>
          </cell>
        </row>
        <row r="1068">
          <cell r="A1068" t="str">
            <v>10519921998</v>
          </cell>
          <cell r="B1068">
            <v>105</v>
          </cell>
          <cell r="C1068">
            <v>1992</v>
          </cell>
          <cell r="D1068">
            <v>1998</v>
          </cell>
          <cell r="E1068">
            <v>10934747.300000001</v>
          </cell>
          <cell r="F1068">
            <v>12618698.380000001</v>
          </cell>
        </row>
        <row r="1069">
          <cell r="A1069" t="str">
            <v>10519921999</v>
          </cell>
          <cell r="B1069">
            <v>105</v>
          </cell>
          <cell r="C1069">
            <v>1992</v>
          </cell>
          <cell r="D1069">
            <v>1999</v>
          </cell>
          <cell r="E1069">
            <v>14598152</v>
          </cell>
          <cell r="F1069">
            <v>16014172.74</v>
          </cell>
        </row>
        <row r="1070">
          <cell r="A1070" t="str">
            <v>10519922000</v>
          </cell>
          <cell r="B1070">
            <v>105</v>
          </cell>
          <cell r="C1070">
            <v>1992</v>
          </cell>
          <cell r="D1070">
            <v>2000</v>
          </cell>
          <cell r="E1070">
            <v>5538745</v>
          </cell>
          <cell r="F1070">
            <v>6009538.3200000003</v>
          </cell>
        </row>
        <row r="1071">
          <cell r="A1071" t="str">
            <v>10519922001</v>
          </cell>
          <cell r="B1071">
            <v>105</v>
          </cell>
          <cell r="C1071">
            <v>1992</v>
          </cell>
          <cell r="D1071">
            <v>2001</v>
          </cell>
          <cell r="E1071">
            <v>2281491.9900000002</v>
          </cell>
          <cell r="F1071">
            <v>2448040.91</v>
          </cell>
        </row>
        <row r="1072">
          <cell r="A1072" t="str">
            <v>10519922002</v>
          </cell>
          <cell r="B1072">
            <v>105</v>
          </cell>
          <cell r="C1072">
            <v>1992</v>
          </cell>
          <cell r="D1072">
            <v>2002</v>
          </cell>
          <cell r="E1072">
            <v>3042437.05</v>
          </cell>
          <cell r="F1072">
            <v>3091116.04</v>
          </cell>
        </row>
        <row r="1073">
          <cell r="A1073" t="str">
            <v>1051993.</v>
          </cell>
          <cell r="B1073">
            <v>105</v>
          </cell>
          <cell r="C1073">
            <v>1993</v>
          </cell>
          <cell r="D1073" t="str">
            <v>.</v>
          </cell>
          <cell r="E1073" t="str">
            <v>.</v>
          </cell>
          <cell r="F1073" t="str">
            <v>.</v>
          </cell>
        </row>
        <row r="1074">
          <cell r="A1074" t="str">
            <v>10519931993</v>
          </cell>
          <cell r="B1074">
            <v>105</v>
          </cell>
          <cell r="C1074">
            <v>1993</v>
          </cell>
          <cell r="D1074">
            <v>1993</v>
          </cell>
          <cell r="E1074">
            <v>2169110</v>
          </cell>
          <cell r="F1074">
            <v>3958625.75</v>
          </cell>
        </row>
        <row r="1075">
          <cell r="A1075" t="str">
            <v>10519931994</v>
          </cell>
          <cell r="B1075">
            <v>105</v>
          </cell>
          <cell r="C1075">
            <v>1993</v>
          </cell>
          <cell r="D1075">
            <v>1994</v>
          </cell>
          <cell r="E1075">
            <v>10821484</v>
          </cell>
          <cell r="F1075">
            <v>17584911.5</v>
          </cell>
        </row>
        <row r="1076">
          <cell r="A1076" t="str">
            <v>10519931995</v>
          </cell>
          <cell r="B1076">
            <v>105</v>
          </cell>
          <cell r="C1076">
            <v>1993</v>
          </cell>
          <cell r="D1076">
            <v>1995</v>
          </cell>
          <cell r="E1076">
            <v>14257424</v>
          </cell>
          <cell r="F1076">
            <v>21058215.25</v>
          </cell>
        </row>
        <row r="1077">
          <cell r="A1077" t="str">
            <v>10519931996</v>
          </cell>
          <cell r="B1077">
            <v>105</v>
          </cell>
          <cell r="C1077">
            <v>1993</v>
          </cell>
          <cell r="D1077">
            <v>1996</v>
          </cell>
          <cell r="E1077">
            <v>11597863</v>
          </cell>
          <cell r="F1077">
            <v>15378766.34</v>
          </cell>
        </row>
        <row r="1078">
          <cell r="A1078" t="str">
            <v>10519931997</v>
          </cell>
          <cell r="B1078">
            <v>105</v>
          </cell>
          <cell r="C1078">
            <v>1993</v>
          </cell>
          <cell r="D1078">
            <v>1997</v>
          </cell>
          <cell r="E1078">
            <v>13272233</v>
          </cell>
          <cell r="F1078">
            <v>16152307.560000001</v>
          </cell>
        </row>
        <row r="1079">
          <cell r="A1079" t="str">
            <v>10519931998</v>
          </cell>
          <cell r="B1079">
            <v>105</v>
          </cell>
          <cell r="C1079">
            <v>1993</v>
          </cell>
          <cell r="D1079">
            <v>1998</v>
          </cell>
          <cell r="E1079">
            <v>8536667</v>
          </cell>
          <cell r="F1079">
            <v>9851313.7200000007</v>
          </cell>
        </row>
        <row r="1080">
          <cell r="A1080" t="str">
            <v>10519931999</v>
          </cell>
          <cell r="B1080">
            <v>105</v>
          </cell>
          <cell r="C1080">
            <v>1993</v>
          </cell>
          <cell r="D1080">
            <v>1999</v>
          </cell>
          <cell r="E1080">
            <v>7066741</v>
          </cell>
          <cell r="F1080">
            <v>7752214.8799999999</v>
          </cell>
        </row>
        <row r="1081">
          <cell r="A1081" t="str">
            <v>10519932000</v>
          </cell>
          <cell r="B1081">
            <v>105</v>
          </cell>
          <cell r="C1081">
            <v>1993</v>
          </cell>
          <cell r="D1081">
            <v>2000</v>
          </cell>
          <cell r="E1081">
            <v>4415045</v>
          </cell>
          <cell r="F1081">
            <v>4790323.82</v>
          </cell>
        </row>
        <row r="1082">
          <cell r="A1082" t="str">
            <v>10519932001</v>
          </cell>
          <cell r="B1082">
            <v>105</v>
          </cell>
          <cell r="C1082">
            <v>1993</v>
          </cell>
          <cell r="D1082">
            <v>2001</v>
          </cell>
          <cell r="E1082">
            <v>2580329.94</v>
          </cell>
          <cell r="F1082">
            <v>2768694.03</v>
          </cell>
        </row>
        <row r="1083">
          <cell r="A1083" t="str">
            <v>10519932002</v>
          </cell>
          <cell r="B1083">
            <v>105</v>
          </cell>
          <cell r="C1083">
            <v>1993</v>
          </cell>
          <cell r="D1083">
            <v>2002</v>
          </cell>
          <cell r="E1083">
            <v>2076546.09</v>
          </cell>
          <cell r="F1083">
            <v>2109770.83</v>
          </cell>
        </row>
        <row r="1084">
          <cell r="A1084" t="str">
            <v>1051994.</v>
          </cell>
          <cell r="B1084">
            <v>105</v>
          </cell>
          <cell r="C1084">
            <v>1994</v>
          </cell>
          <cell r="D1084" t="str">
            <v>.</v>
          </cell>
          <cell r="E1084" t="str">
            <v>.</v>
          </cell>
          <cell r="F1084" t="str">
            <v>.</v>
          </cell>
        </row>
        <row r="1085">
          <cell r="A1085" t="str">
            <v>10519941994</v>
          </cell>
          <cell r="B1085">
            <v>105</v>
          </cell>
          <cell r="C1085">
            <v>1994</v>
          </cell>
          <cell r="D1085">
            <v>1994</v>
          </cell>
          <cell r="E1085">
            <v>2761315</v>
          </cell>
          <cell r="F1085">
            <v>4487136.88</v>
          </cell>
        </row>
        <row r="1086">
          <cell r="A1086" t="str">
            <v>10519941995</v>
          </cell>
          <cell r="B1086">
            <v>105</v>
          </cell>
          <cell r="C1086">
            <v>1994</v>
          </cell>
          <cell r="D1086">
            <v>1995</v>
          </cell>
          <cell r="E1086">
            <v>14492100.5</v>
          </cell>
          <cell r="F1086">
            <v>21404832.440000001</v>
          </cell>
        </row>
        <row r="1087">
          <cell r="A1087" t="str">
            <v>10519941996</v>
          </cell>
          <cell r="B1087">
            <v>105</v>
          </cell>
          <cell r="C1087">
            <v>1994</v>
          </cell>
          <cell r="D1087">
            <v>1996</v>
          </cell>
          <cell r="E1087">
            <v>16841133</v>
          </cell>
          <cell r="F1087">
            <v>22331342.359999999</v>
          </cell>
        </row>
        <row r="1088">
          <cell r="A1088" t="str">
            <v>10519941997</v>
          </cell>
          <cell r="B1088">
            <v>105</v>
          </cell>
          <cell r="C1088">
            <v>1994</v>
          </cell>
          <cell r="D1088">
            <v>1997</v>
          </cell>
          <cell r="E1088">
            <v>13776468</v>
          </cell>
          <cell r="F1088">
            <v>16765961.560000001</v>
          </cell>
        </row>
        <row r="1089">
          <cell r="A1089" t="str">
            <v>10519941998</v>
          </cell>
          <cell r="B1089">
            <v>105</v>
          </cell>
          <cell r="C1089">
            <v>1994</v>
          </cell>
          <cell r="D1089">
            <v>1998</v>
          </cell>
          <cell r="E1089">
            <v>16184722.6</v>
          </cell>
          <cell r="F1089">
            <v>18677169.879999999</v>
          </cell>
        </row>
        <row r="1090">
          <cell r="A1090" t="str">
            <v>10519941999</v>
          </cell>
          <cell r="B1090">
            <v>105</v>
          </cell>
          <cell r="C1090">
            <v>1994</v>
          </cell>
          <cell r="D1090">
            <v>1999</v>
          </cell>
          <cell r="E1090">
            <v>10421899.6</v>
          </cell>
          <cell r="F1090">
            <v>11432823.859999999</v>
          </cell>
        </row>
        <row r="1091">
          <cell r="A1091" t="str">
            <v>10519942000</v>
          </cell>
          <cell r="B1091">
            <v>105</v>
          </cell>
          <cell r="C1091">
            <v>1994</v>
          </cell>
          <cell r="D1091">
            <v>2000</v>
          </cell>
          <cell r="E1091">
            <v>10389854</v>
          </cell>
          <cell r="F1091">
            <v>11272991.59</v>
          </cell>
        </row>
        <row r="1092">
          <cell r="A1092" t="str">
            <v>10519942001</v>
          </cell>
          <cell r="B1092">
            <v>105</v>
          </cell>
          <cell r="C1092">
            <v>1994</v>
          </cell>
          <cell r="D1092">
            <v>2001</v>
          </cell>
          <cell r="E1092">
            <v>16012824.73</v>
          </cell>
          <cell r="F1092">
            <v>17181760.940000001</v>
          </cell>
        </row>
        <row r="1093">
          <cell r="A1093" t="str">
            <v>10519942002</v>
          </cell>
          <cell r="B1093">
            <v>105</v>
          </cell>
          <cell r="C1093">
            <v>1994</v>
          </cell>
          <cell r="D1093">
            <v>2002</v>
          </cell>
          <cell r="E1093">
            <v>10393167.779999999</v>
          </cell>
          <cell r="F1093">
            <v>10559458.460000001</v>
          </cell>
        </row>
        <row r="1094">
          <cell r="A1094" t="str">
            <v>1051995.</v>
          </cell>
          <cell r="B1094">
            <v>105</v>
          </cell>
          <cell r="C1094">
            <v>1995</v>
          </cell>
          <cell r="D1094" t="str">
            <v>.</v>
          </cell>
          <cell r="E1094" t="str">
            <v>.</v>
          </cell>
          <cell r="F1094" t="str">
            <v>.</v>
          </cell>
        </row>
        <row r="1095">
          <cell r="A1095" t="str">
            <v>10519951995</v>
          </cell>
          <cell r="B1095">
            <v>105</v>
          </cell>
          <cell r="C1095">
            <v>1995</v>
          </cell>
          <cell r="D1095">
            <v>1995</v>
          </cell>
          <cell r="E1095">
            <v>2131680.5</v>
          </cell>
          <cell r="F1095">
            <v>3148492.1</v>
          </cell>
        </row>
        <row r="1096">
          <cell r="A1096" t="str">
            <v>10519951996</v>
          </cell>
          <cell r="B1096">
            <v>105</v>
          </cell>
          <cell r="C1096">
            <v>1995</v>
          </cell>
          <cell r="D1096">
            <v>1996</v>
          </cell>
          <cell r="E1096">
            <v>10560911</v>
          </cell>
          <cell r="F1096">
            <v>14003767.99</v>
          </cell>
        </row>
        <row r="1097">
          <cell r="A1097" t="str">
            <v>10519951997</v>
          </cell>
          <cell r="B1097">
            <v>105</v>
          </cell>
          <cell r="C1097">
            <v>1995</v>
          </cell>
          <cell r="D1097">
            <v>1997</v>
          </cell>
          <cell r="E1097">
            <v>10647710</v>
          </cell>
          <cell r="F1097">
            <v>12958263.07</v>
          </cell>
        </row>
        <row r="1098">
          <cell r="A1098" t="str">
            <v>10519951998</v>
          </cell>
          <cell r="B1098">
            <v>105</v>
          </cell>
          <cell r="C1098">
            <v>1995</v>
          </cell>
          <cell r="D1098">
            <v>1998</v>
          </cell>
          <cell r="E1098">
            <v>12160476.4</v>
          </cell>
          <cell r="F1098">
            <v>14033189.77</v>
          </cell>
        </row>
        <row r="1099">
          <cell r="A1099" t="str">
            <v>10519951999</v>
          </cell>
          <cell r="B1099">
            <v>105</v>
          </cell>
          <cell r="C1099">
            <v>1995</v>
          </cell>
          <cell r="D1099">
            <v>1999</v>
          </cell>
          <cell r="E1099">
            <v>9204766.6500000004</v>
          </cell>
          <cell r="F1099">
            <v>10097629.02</v>
          </cell>
        </row>
        <row r="1100">
          <cell r="A1100" t="str">
            <v>10519952000</v>
          </cell>
          <cell r="B1100">
            <v>105</v>
          </cell>
          <cell r="C1100">
            <v>1995</v>
          </cell>
          <cell r="D1100">
            <v>2000</v>
          </cell>
          <cell r="E1100">
            <v>7833142</v>
          </cell>
          <cell r="F1100">
            <v>8498959.0700000003</v>
          </cell>
        </row>
        <row r="1101">
          <cell r="A1101" t="str">
            <v>10519952001</v>
          </cell>
          <cell r="B1101">
            <v>105</v>
          </cell>
          <cell r="C1101">
            <v>1995</v>
          </cell>
          <cell r="D1101">
            <v>2001</v>
          </cell>
          <cell r="E1101">
            <v>6644891.5599999996</v>
          </cell>
          <cell r="F1101">
            <v>7129968.6399999997</v>
          </cell>
        </row>
        <row r="1102">
          <cell r="A1102" t="str">
            <v>10519952002</v>
          </cell>
          <cell r="B1102">
            <v>105</v>
          </cell>
          <cell r="C1102">
            <v>1995</v>
          </cell>
          <cell r="D1102">
            <v>2002</v>
          </cell>
          <cell r="E1102">
            <v>9961106.1999999993</v>
          </cell>
          <cell r="F1102">
            <v>10120483.9</v>
          </cell>
        </row>
        <row r="1103">
          <cell r="A1103" t="str">
            <v>1051996.</v>
          </cell>
          <cell r="B1103">
            <v>105</v>
          </cell>
          <cell r="C1103">
            <v>1996</v>
          </cell>
          <cell r="D1103" t="str">
            <v>.</v>
          </cell>
          <cell r="E1103" t="str">
            <v>.</v>
          </cell>
          <cell r="F1103" t="str">
            <v>.</v>
          </cell>
        </row>
        <row r="1104">
          <cell r="A1104" t="str">
            <v>10519961996</v>
          </cell>
          <cell r="B1104">
            <v>105</v>
          </cell>
          <cell r="C1104">
            <v>1996</v>
          </cell>
          <cell r="D1104">
            <v>1996</v>
          </cell>
          <cell r="E1104">
            <v>2751090</v>
          </cell>
          <cell r="F1104">
            <v>3647945.34</v>
          </cell>
        </row>
        <row r="1105">
          <cell r="A1105" t="str">
            <v>10519961997</v>
          </cell>
          <cell r="B1105">
            <v>105</v>
          </cell>
          <cell r="C1105">
            <v>1996</v>
          </cell>
          <cell r="D1105">
            <v>1997</v>
          </cell>
          <cell r="E1105">
            <v>11471904</v>
          </cell>
          <cell r="F1105">
            <v>13961307.17</v>
          </cell>
        </row>
        <row r="1106">
          <cell r="A1106" t="str">
            <v>10519961998</v>
          </cell>
          <cell r="B1106">
            <v>105</v>
          </cell>
          <cell r="C1106">
            <v>1996</v>
          </cell>
          <cell r="D1106">
            <v>1998</v>
          </cell>
          <cell r="E1106">
            <v>14218961.880000001</v>
          </cell>
          <cell r="F1106">
            <v>16408682.01</v>
          </cell>
        </row>
        <row r="1107">
          <cell r="A1107" t="str">
            <v>10519961999</v>
          </cell>
          <cell r="B1107">
            <v>105</v>
          </cell>
          <cell r="C1107">
            <v>1996</v>
          </cell>
          <cell r="D1107">
            <v>1999</v>
          </cell>
          <cell r="E1107">
            <v>16020537.02</v>
          </cell>
          <cell r="F1107">
            <v>17574529.109999999</v>
          </cell>
        </row>
        <row r="1108">
          <cell r="A1108" t="str">
            <v>10519962000</v>
          </cell>
          <cell r="B1108">
            <v>105</v>
          </cell>
          <cell r="C1108">
            <v>1996</v>
          </cell>
          <cell r="D1108">
            <v>2000</v>
          </cell>
          <cell r="E1108">
            <v>11812179.210000001</v>
          </cell>
          <cell r="F1108">
            <v>12816214.439999999</v>
          </cell>
        </row>
        <row r="1109">
          <cell r="A1109" t="str">
            <v>10519962001</v>
          </cell>
          <cell r="B1109">
            <v>105</v>
          </cell>
          <cell r="C1109">
            <v>1996</v>
          </cell>
          <cell r="D1109">
            <v>2001</v>
          </cell>
          <cell r="E1109">
            <v>6566051</v>
          </cell>
          <cell r="F1109">
            <v>7045372.7199999997</v>
          </cell>
        </row>
        <row r="1110">
          <cell r="A1110" t="str">
            <v>10519962002</v>
          </cell>
          <cell r="B1110">
            <v>105</v>
          </cell>
          <cell r="C1110">
            <v>1996</v>
          </cell>
          <cell r="D1110">
            <v>2002</v>
          </cell>
          <cell r="E1110">
            <v>5520549.1299999999</v>
          </cell>
          <cell r="F1110">
            <v>5608877.9199999999</v>
          </cell>
        </row>
        <row r="1111">
          <cell r="A1111" t="str">
            <v>1051997.</v>
          </cell>
          <cell r="B1111">
            <v>105</v>
          </cell>
          <cell r="C1111">
            <v>1997</v>
          </cell>
          <cell r="D1111" t="str">
            <v>.</v>
          </cell>
          <cell r="E1111" t="str">
            <v>.</v>
          </cell>
          <cell r="F1111" t="str">
            <v>.</v>
          </cell>
        </row>
        <row r="1112">
          <cell r="A1112" t="str">
            <v>10519971997</v>
          </cell>
          <cell r="B1112">
            <v>105</v>
          </cell>
          <cell r="C1112">
            <v>1997</v>
          </cell>
          <cell r="D1112">
            <v>1997</v>
          </cell>
          <cell r="E1112">
            <v>3151914</v>
          </cell>
          <cell r="F1112">
            <v>3835879.34</v>
          </cell>
        </row>
        <row r="1113">
          <cell r="A1113" t="str">
            <v>10519971998</v>
          </cell>
          <cell r="B1113">
            <v>105</v>
          </cell>
          <cell r="C1113">
            <v>1997</v>
          </cell>
          <cell r="D1113">
            <v>1998</v>
          </cell>
          <cell r="E1113">
            <v>13056272.119999999</v>
          </cell>
          <cell r="F1113">
            <v>15066938.029999999</v>
          </cell>
        </row>
        <row r="1114">
          <cell r="A1114" t="str">
            <v>10519971999</v>
          </cell>
          <cell r="B1114">
            <v>105</v>
          </cell>
          <cell r="C1114">
            <v>1997</v>
          </cell>
          <cell r="D1114">
            <v>1999</v>
          </cell>
          <cell r="E1114">
            <v>14879460.75</v>
          </cell>
          <cell r="F1114">
            <v>16322768.439999999</v>
          </cell>
        </row>
        <row r="1115">
          <cell r="A1115" t="str">
            <v>10519972000</v>
          </cell>
          <cell r="B1115">
            <v>105</v>
          </cell>
          <cell r="C1115">
            <v>1997</v>
          </cell>
          <cell r="D1115">
            <v>2000</v>
          </cell>
          <cell r="E1115">
            <v>9598346.3800000008</v>
          </cell>
          <cell r="F1115">
            <v>10414205.82</v>
          </cell>
        </row>
        <row r="1116">
          <cell r="A1116" t="str">
            <v>10519972001</v>
          </cell>
          <cell r="B1116">
            <v>105</v>
          </cell>
          <cell r="C1116">
            <v>1997</v>
          </cell>
          <cell r="D1116">
            <v>2001</v>
          </cell>
          <cell r="E1116">
            <v>10465103.84</v>
          </cell>
          <cell r="F1116">
            <v>11229056.42</v>
          </cell>
        </row>
        <row r="1117">
          <cell r="A1117" t="str">
            <v>10519972002</v>
          </cell>
          <cell r="B1117">
            <v>105</v>
          </cell>
          <cell r="C1117">
            <v>1997</v>
          </cell>
          <cell r="D1117">
            <v>2002</v>
          </cell>
          <cell r="E1117">
            <v>7174552.5599999996</v>
          </cell>
          <cell r="F1117">
            <v>7289345.4000000004</v>
          </cell>
        </row>
        <row r="1118">
          <cell r="A1118" t="str">
            <v>1051998.</v>
          </cell>
          <cell r="B1118">
            <v>105</v>
          </cell>
          <cell r="C1118">
            <v>1998</v>
          </cell>
          <cell r="D1118" t="str">
            <v>.</v>
          </cell>
          <cell r="E1118" t="str">
            <v>.</v>
          </cell>
          <cell r="F1118" t="str">
            <v>.</v>
          </cell>
        </row>
        <row r="1119">
          <cell r="A1119" t="str">
            <v>10519981998</v>
          </cell>
          <cell r="B1119">
            <v>105</v>
          </cell>
          <cell r="C1119">
            <v>1998</v>
          </cell>
          <cell r="D1119">
            <v>1998</v>
          </cell>
          <cell r="E1119">
            <v>2829056.92</v>
          </cell>
          <cell r="F1119">
            <v>3264731.69</v>
          </cell>
        </row>
        <row r="1120">
          <cell r="A1120" t="str">
            <v>10519981999</v>
          </cell>
          <cell r="B1120">
            <v>105</v>
          </cell>
          <cell r="C1120">
            <v>1998</v>
          </cell>
          <cell r="D1120">
            <v>1999</v>
          </cell>
          <cell r="E1120">
            <v>12154626.1</v>
          </cell>
          <cell r="F1120">
            <v>13333624.83</v>
          </cell>
        </row>
        <row r="1121">
          <cell r="A1121" t="str">
            <v>10519982000</v>
          </cell>
          <cell r="B1121">
            <v>105</v>
          </cell>
          <cell r="C1121">
            <v>1998</v>
          </cell>
          <cell r="D1121">
            <v>2000</v>
          </cell>
          <cell r="E1121">
            <v>13094391.289999999</v>
          </cell>
          <cell r="F1121">
            <v>14207414.550000001</v>
          </cell>
        </row>
        <row r="1122">
          <cell r="A1122" t="str">
            <v>10519982001</v>
          </cell>
          <cell r="B1122">
            <v>105</v>
          </cell>
          <cell r="C1122">
            <v>1998</v>
          </cell>
          <cell r="D1122">
            <v>2001</v>
          </cell>
          <cell r="E1122">
            <v>9739502.9399999995</v>
          </cell>
          <cell r="F1122">
            <v>10450486.65</v>
          </cell>
        </row>
        <row r="1123">
          <cell r="A1123" t="str">
            <v>10519982002</v>
          </cell>
          <cell r="B1123">
            <v>105</v>
          </cell>
          <cell r="C1123">
            <v>1998</v>
          </cell>
          <cell r="D1123">
            <v>2002</v>
          </cell>
          <cell r="E1123">
            <v>9356153.0800000001</v>
          </cell>
          <cell r="F1123">
            <v>9505851.5299999993</v>
          </cell>
        </row>
        <row r="1124">
          <cell r="A1124" t="str">
            <v>1051999.</v>
          </cell>
          <cell r="B1124">
            <v>105</v>
          </cell>
          <cell r="C1124">
            <v>1999</v>
          </cell>
          <cell r="D1124" t="str">
            <v>.</v>
          </cell>
          <cell r="E1124" t="str">
            <v>.</v>
          </cell>
          <cell r="F1124" t="str">
            <v>.</v>
          </cell>
        </row>
        <row r="1125">
          <cell r="A1125" t="str">
            <v>10519991999</v>
          </cell>
          <cell r="B1125">
            <v>105</v>
          </cell>
          <cell r="C1125">
            <v>1999</v>
          </cell>
          <cell r="D1125">
            <v>1999</v>
          </cell>
          <cell r="E1125">
            <v>3046088</v>
          </cell>
          <cell r="F1125">
            <v>3341558.54</v>
          </cell>
        </row>
        <row r="1126">
          <cell r="A1126" t="str">
            <v>10519992000</v>
          </cell>
          <cell r="B1126">
            <v>105</v>
          </cell>
          <cell r="C1126">
            <v>1999</v>
          </cell>
          <cell r="D1126">
            <v>2000</v>
          </cell>
          <cell r="E1126">
            <v>11333308.23</v>
          </cell>
          <cell r="F1126">
            <v>12296639.43</v>
          </cell>
        </row>
        <row r="1127">
          <cell r="A1127" t="str">
            <v>10519992001</v>
          </cell>
          <cell r="B1127">
            <v>105</v>
          </cell>
          <cell r="C1127">
            <v>1999</v>
          </cell>
          <cell r="D1127">
            <v>2001</v>
          </cell>
          <cell r="E1127">
            <v>10662464.73</v>
          </cell>
          <cell r="F1127">
            <v>11440824.66</v>
          </cell>
        </row>
        <row r="1128">
          <cell r="A1128" t="str">
            <v>10519992002</v>
          </cell>
          <cell r="B1128">
            <v>105</v>
          </cell>
          <cell r="C1128">
            <v>1999</v>
          </cell>
          <cell r="D1128">
            <v>2002</v>
          </cell>
          <cell r="E1128">
            <v>9389820.9000000004</v>
          </cell>
          <cell r="F1128">
            <v>9540058.0299999993</v>
          </cell>
        </row>
        <row r="1129">
          <cell r="A1129" t="str">
            <v>1052000.</v>
          </cell>
          <cell r="B1129">
            <v>105</v>
          </cell>
          <cell r="C1129">
            <v>2000</v>
          </cell>
          <cell r="D1129" t="str">
            <v>.</v>
          </cell>
          <cell r="E1129" t="str">
            <v>.</v>
          </cell>
          <cell r="F1129" t="str">
            <v>.</v>
          </cell>
        </row>
        <row r="1130">
          <cell r="A1130" t="str">
            <v>10520002000</v>
          </cell>
          <cell r="B1130">
            <v>105</v>
          </cell>
          <cell r="C1130">
            <v>2000</v>
          </cell>
          <cell r="D1130">
            <v>2000</v>
          </cell>
          <cell r="E1130">
            <v>2509678</v>
          </cell>
          <cell r="F1130">
            <v>2723000.63</v>
          </cell>
        </row>
        <row r="1131">
          <cell r="A1131" t="str">
            <v>10520002001</v>
          </cell>
          <cell r="B1131">
            <v>105</v>
          </cell>
          <cell r="C1131">
            <v>2000</v>
          </cell>
          <cell r="D1131">
            <v>2001</v>
          </cell>
          <cell r="E1131">
            <v>10383540</v>
          </cell>
          <cell r="F1131">
            <v>11141538.42</v>
          </cell>
        </row>
        <row r="1132">
          <cell r="A1132" t="str">
            <v>10520002002</v>
          </cell>
          <cell r="B1132">
            <v>105</v>
          </cell>
          <cell r="C1132">
            <v>2000</v>
          </cell>
          <cell r="D1132">
            <v>2002</v>
          </cell>
          <cell r="E1132">
            <v>8299796.2400000002</v>
          </cell>
          <cell r="F1132">
            <v>8432592.9800000004</v>
          </cell>
        </row>
        <row r="1133">
          <cell r="A1133" t="str">
            <v>1052001.</v>
          </cell>
          <cell r="B1133">
            <v>105</v>
          </cell>
          <cell r="C1133">
            <v>2001</v>
          </cell>
          <cell r="D1133" t="str">
            <v>.</v>
          </cell>
          <cell r="E1133" t="str">
            <v>.</v>
          </cell>
          <cell r="F1133" t="str">
            <v>.</v>
          </cell>
        </row>
        <row r="1134">
          <cell r="A1134" t="str">
            <v>10520012001</v>
          </cell>
          <cell r="B1134">
            <v>105</v>
          </cell>
          <cell r="C1134">
            <v>2001</v>
          </cell>
          <cell r="D1134">
            <v>2001</v>
          </cell>
          <cell r="E1134">
            <v>1554550</v>
          </cell>
          <cell r="F1134">
            <v>1668032.15</v>
          </cell>
        </row>
        <row r="1135">
          <cell r="A1135" t="str">
            <v>10520012002</v>
          </cell>
          <cell r="B1135">
            <v>105</v>
          </cell>
          <cell r="C1135">
            <v>2001</v>
          </cell>
          <cell r="D1135">
            <v>2002</v>
          </cell>
          <cell r="E1135">
            <v>8148925</v>
          </cell>
          <cell r="F1135">
            <v>8279307.7999999998</v>
          </cell>
        </row>
        <row r="1136">
          <cell r="A1136" t="str">
            <v>1052002.</v>
          </cell>
          <cell r="B1136">
            <v>105</v>
          </cell>
          <cell r="C1136">
            <v>2002</v>
          </cell>
          <cell r="D1136" t="str">
            <v>.</v>
          </cell>
          <cell r="E1136" t="str">
            <v>.</v>
          </cell>
          <cell r="F1136" t="str">
            <v>.</v>
          </cell>
        </row>
        <row r="1137">
          <cell r="A1137" t="str">
            <v>10520022002</v>
          </cell>
          <cell r="B1137">
            <v>105</v>
          </cell>
          <cell r="C1137">
            <v>2002</v>
          </cell>
          <cell r="D1137">
            <v>2002</v>
          </cell>
          <cell r="E1137">
            <v>1669043</v>
          </cell>
          <cell r="F1137">
            <v>1695747.69</v>
          </cell>
        </row>
        <row r="1138">
          <cell r="A1138" t="str">
            <v>1061977.</v>
          </cell>
          <cell r="B1138">
            <v>106</v>
          </cell>
          <cell r="C1138">
            <v>1977</v>
          </cell>
          <cell r="D1138" t="str">
            <v>.</v>
          </cell>
          <cell r="E1138" t="str">
            <v>.</v>
          </cell>
          <cell r="F1138" t="str">
            <v>.</v>
          </cell>
        </row>
        <row r="1139">
          <cell r="A1139" t="str">
            <v>10619771976</v>
          </cell>
          <cell r="B1139">
            <v>106</v>
          </cell>
          <cell r="C1139">
            <v>1977</v>
          </cell>
          <cell r="D1139">
            <v>1976</v>
          </cell>
          <cell r="E1139">
            <v>0.17</v>
          </cell>
          <cell r="F1139">
            <v>0.17</v>
          </cell>
        </row>
        <row r="1140">
          <cell r="A1140" t="str">
            <v>10619771977</v>
          </cell>
          <cell r="B1140">
            <v>106</v>
          </cell>
          <cell r="C1140">
            <v>1977</v>
          </cell>
          <cell r="D1140">
            <v>1977</v>
          </cell>
          <cell r="E1140">
            <v>29.12</v>
          </cell>
          <cell r="F1140">
            <v>318756.95</v>
          </cell>
        </row>
        <row r="1141">
          <cell r="A1141" t="str">
            <v>10619771978</v>
          </cell>
          <cell r="B1141">
            <v>106</v>
          </cell>
          <cell r="C1141">
            <v>1977</v>
          </cell>
          <cell r="D1141">
            <v>1978</v>
          </cell>
          <cell r="E1141">
            <v>131.08000000000001</v>
          </cell>
          <cell r="F1141">
            <v>952787.49</v>
          </cell>
        </row>
        <row r="1142">
          <cell r="A1142" t="str">
            <v>10619771979</v>
          </cell>
          <cell r="B1142">
            <v>106</v>
          </cell>
          <cell r="C1142">
            <v>1977</v>
          </cell>
          <cell r="D1142">
            <v>1979</v>
          </cell>
          <cell r="E1142">
            <v>161.72</v>
          </cell>
          <cell r="F1142">
            <v>659308.99</v>
          </cell>
        </row>
        <row r="1143">
          <cell r="A1143" t="str">
            <v>10619771980</v>
          </cell>
          <cell r="B1143">
            <v>106</v>
          </cell>
          <cell r="C1143">
            <v>1977</v>
          </cell>
          <cell r="D1143">
            <v>1980</v>
          </cell>
          <cell r="E1143">
            <v>523.04999999999995</v>
          </cell>
          <cell r="F1143">
            <v>923043.6</v>
          </cell>
        </row>
        <row r="1144">
          <cell r="A1144" t="str">
            <v>10619771981</v>
          </cell>
          <cell r="B1144">
            <v>106</v>
          </cell>
          <cell r="C1144">
            <v>1977</v>
          </cell>
          <cell r="D1144">
            <v>1981</v>
          </cell>
          <cell r="E1144">
            <v>507.28</v>
          </cell>
          <cell r="F1144">
            <v>412921.35</v>
          </cell>
        </row>
        <row r="1145">
          <cell r="A1145" t="str">
            <v>10619771982</v>
          </cell>
          <cell r="B1145">
            <v>106</v>
          </cell>
          <cell r="C1145">
            <v>1977</v>
          </cell>
          <cell r="D1145">
            <v>1982</v>
          </cell>
          <cell r="E1145">
            <v>2289.17</v>
          </cell>
          <cell r="F1145">
            <v>845672.05</v>
          </cell>
        </row>
        <row r="1146">
          <cell r="A1146" t="str">
            <v>10619771983</v>
          </cell>
          <cell r="B1146">
            <v>106</v>
          </cell>
          <cell r="C1146">
            <v>1977</v>
          </cell>
          <cell r="D1146">
            <v>1983</v>
          </cell>
          <cell r="E1146">
            <v>6985.42</v>
          </cell>
          <cell r="F1146">
            <v>1050481.43</v>
          </cell>
        </row>
        <row r="1147">
          <cell r="A1147" t="str">
            <v>10619771984</v>
          </cell>
          <cell r="B1147">
            <v>106</v>
          </cell>
          <cell r="C1147">
            <v>1977</v>
          </cell>
          <cell r="D1147">
            <v>1984</v>
          </cell>
          <cell r="E1147">
            <v>1250.1600000000001</v>
          </cell>
          <cell r="F1147">
            <v>39677.58</v>
          </cell>
        </row>
        <row r="1148">
          <cell r="A1148" t="str">
            <v>10619771985</v>
          </cell>
          <cell r="B1148">
            <v>106</v>
          </cell>
          <cell r="C1148">
            <v>1977</v>
          </cell>
          <cell r="D1148">
            <v>1985</v>
          </cell>
          <cell r="E1148">
            <v>184.32</v>
          </cell>
          <cell r="F1148">
            <v>1445.62</v>
          </cell>
        </row>
        <row r="1149">
          <cell r="A1149" t="str">
            <v>10619771986</v>
          </cell>
          <cell r="B1149">
            <v>106</v>
          </cell>
          <cell r="C1149">
            <v>1977</v>
          </cell>
          <cell r="D1149">
            <v>1986</v>
          </cell>
          <cell r="E1149">
            <v>3747</v>
          </cell>
          <cell r="F1149">
            <v>19844.11</v>
          </cell>
        </row>
        <row r="1150">
          <cell r="A1150" t="str">
            <v>10619771987</v>
          </cell>
          <cell r="B1150">
            <v>106</v>
          </cell>
          <cell r="C1150">
            <v>1977</v>
          </cell>
          <cell r="D1150">
            <v>1987</v>
          </cell>
          <cell r="E1150">
            <v>5466</v>
          </cell>
          <cell r="F1150">
            <v>24154.25</v>
          </cell>
        </row>
        <row r="1151">
          <cell r="A1151" t="str">
            <v>1061978.</v>
          </cell>
          <cell r="B1151">
            <v>106</v>
          </cell>
          <cell r="C1151">
            <v>1978</v>
          </cell>
          <cell r="D1151" t="str">
            <v>.</v>
          </cell>
          <cell r="E1151" t="str">
            <v>.</v>
          </cell>
          <cell r="F1151" t="str">
            <v>.</v>
          </cell>
        </row>
        <row r="1152">
          <cell r="A1152" t="str">
            <v>10619781978</v>
          </cell>
          <cell r="B1152">
            <v>106</v>
          </cell>
          <cell r="C1152">
            <v>1978</v>
          </cell>
          <cell r="D1152">
            <v>1978</v>
          </cell>
          <cell r="E1152">
            <v>7.38</v>
          </cell>
          <cell r="F1152">
            <v>53643.360000000001</v>
          </cell>
        </row>
        <row r="1153">
          <cell r="A1153" t="str">
            <v>10619781979</v>
          </cell>
          <cell r="B1153">
            <v>106</v>
          </cell>
          <cell r="C1153">
            <v>1978</v>
          </cell>
          <cell r="D1153">
            <v>1979</v>
          </cell>
          <cell r="E1153">
            <v>103.76</v>
          </cell>
          <cell r="F1153">
            <v>423014.47</v>
          </cell>
        </row>
        <row r="1154">
          <cell r="A1154" t="str">
            <v>10619781980</v>
          </cell>
          <cell r="B1154">
            <v>106</v>
          </cell>
          <cell r="C1154">
            <v>1978</v>
          </cell>
          <cell r="D1154">
            <v>1980</v>
          </cell>
          <cell r="E1154">
            <v>547.01</v>
          </cell>
          <cell r="F1154">
            <v>965326.6</v>
          </cell>
        </row>
        <row r="1155">
          <cell r="A1155" t="str">
            <v>10619781981</v>
          </cell>
          <cell r="B1155">
            <v>106</v>
          </cell>
          <cell r="C1155">
            <v>1978</v>
          </cell>
          <cell r="D1155">
            <v>1981</v>
          </cell>
          <cell r="E1155">
            <v>695</v>
          </cell>
          <cell r="F1155">
            <v>565723.74</v>
          </cell>
        </row>
        <row r="1156">
          <cell r="A1156" t="str">
            <v>10619781982</v>
          </cell>
          <cell r="B1156">
            <v>106</v>
          </cell>
          <cell r="C1156">
            <v>1978</v>
          </cell>
          <cell r="D1156">
            <v>1982</v>
          </cell>
          <cell r="E1156">
            <v>1179.6300000000001</v>
          </cell>
          <cell r="F1156">
            <v>435782.45</v>
          </cell>
        </row>
        <row r="1157">
          <cell r="A1157" t="str">
            <v>10619781983</v>
          </cell>
          <cell r="B1157">
            <v>106</v>
          </cell>
          <cell r="C1157">
            <v>1978</v>
          </cell>
          <cell r="D1157">
            <v>1983</v>
          </cell>
          <cell r="E1157">
            <v>701.02</v>
          </cell>
          <cell r="F1157">
            <v>105420.79</v>
          </cell>
        </row>
        <row r="1158">
          <cell r="A1158" t="str">
            <v>10619781984</v>
          </cell>
          <cell r="B1158">
            <v>106</v>
          </cell>
          <cell r="C1158">
            <v>1978</v>
          </cell>
          <cell r="D1158">
            <v>1984</v>
          </cell>
          <cell r="E1158">
            <v>1523.39</v>
          </cell>
          <cell r="F1158">
            <v>48349.35</v>
          </cell>
        </row>
        <row r="1159">
          <cell r="A1159" t="str">
            <v>10619781985</v>
          </cell>
          <cell r="B1159">
            <v>106</v>
          </cell>
          <cell r="C1159">
            <v>1978</v>
          </cell>
          <cell r="D1159">
            <v>1985</v>
          </cell>
          <cell r="E1159">
            <v>11664.3</v>
          </cell>
          <cell r="F1159">
            <v>91483.1</v>
          </cell>
        </row>
        <row r="1160">
          <cell r="A1160" t="str">
            <v>10619781986</v>
          </cell>
          <cell r="B1160">
            <v>106</v>
          </cell>
          <cell r="C1160">
            <v>1978</v>
          </cell>
          <cell r="D1160">
            <v>1986</v>
          </cell>
          <cell r="E1160">
            <v>14318</v>
          </cell>
          <cell r="F1160">
            <v>75828.13</v>
          </cell>
        </row>
        <row r="1161">
          <cell r="A1161" t="str">
            <v>1061979.</v>
          </cell>
          <cell r="B1161">
            <v>106</v>
          </cell>
          <cell r="C1161">
            <v>1979</v>
          </cell>
          <cell r="D1161" t="str">
            <v>.</v>
          </cell>
          <cell r="E1161" t="str">
            <v>.</v>
          </cell>
          <cell r="F1161" t="str">
            <v>.</v>
          </cell>
        </row>
        <row r="1162">
          <cell r="A1162" t="str">
            <v>10619791979</v>
          </cell>
          <cell r="B1162">
            <v>106</v>
          </cell>
          <cell r="C1162">
            <v>1979</v>
          </cell>
          <cell r="D1162">
            <v>1979</v>
          </cell>
          <cell r="E1162">
            <v>28.09</v>
          </cell>
          <cell r="F1162">
            <v>114518.86</v>
          </cell>
        </row>
        <row r="1163">
          <cell r="A1163" t="str">
            <v>10619791980</v>
          </cell>
          <cell r="B1163">
            <v>106</v>
          </cell>
          <cell r="C1163">
            <v>1979</v>
          </cell>
          <cell r="D1163">
            <v>1980</v>
          </cell>
          <cell r="E1163">
            <v>610.30999999999995</v>
          </cell>
          <cell r="F1163">
            <v>1077034.2</v>
          </cell>
        </row>
        <row r="1164">
          <cell r="A1164" t="str">
            <v>10619791981</v>
          </cell>
          <cell r="B1164">
            <v>106</v>
          </cell>
          <cell r="C1164">
            <v>1979</v>
          </cell>
          <cell r="D1164">
            <v>1981</v>
          </cell>
          <cell r="E1164">
            <v>3187.25</v>
          </cell>
          <cell r="F1164">
            <v>2594392.81</v>
          </cell>
        </row>
        <row r="1165">
          <cell r="A1165" t="str">
            <v>10619791982</v>
          </cell>
          <cell r="B1165">
            <v>106</v>
          </cell>
          <cell r="C1165">
            <v>1979</v>
          </cell>
          <cell r="D1165">
            <v>1982</v>
          </cell>
          <cell r="E1165">
            <v>1703.05</v>
          </cell>
          <cell r="F1165">
            <v>629145.84</v>
          </cell>
        </row>
        <row r="1166">
          <cell r="A1166" t="str">
            <v>10619791983</v>
          </cell>
          <cell r="B1166">
            <v>106</v>
          </cell>
          <cell r="C1166">
            <v>1979</v>
          </cell>
          <cell r="D1166">
            <v>1983</v>
          </cell>
          <cell r="E1166">
            <v>3701.39</v>
          </cell>
          <cell r="F1166">
            <v>556622.43000000005</v>
          </cell>
        </row>
        <row r="1167">
          <cell r="A1167" t="str">
            <v>10619791984</v>
          </cell>
          <cell r="B1167">
            <v>106</v>
          </cell>
          <cell r="C1167">
            <v>1979</v>
          </cell>
          <cell r="D1167">
            <v>1984</v>
          </cell>
          <cell r="E1167">
            <v>4284.2</v>
          </cell>
          <cell r="F1167">
            <v>135971.94</v>
          </cell>
        </row>
        <row r="1168">
          <cell r="A1168" t="str">
            <v>10619791985</v>
          </cell>
          <cell r="B1168">
            <v>106</v>
          </cell>
          <cell r="C1168">
            <v>1979</v>
          </cell>
          <cell r="D1168">
            <v>1985</v>
          </cell>
          <cell r="E1168">
            <v>14566.11</v>
          </cell>
          <cell r="F1168">
            <v>114242</v>
          </cell>
        </row>
        <row r="1169">
          <cell r="A1169" t="str">
            <v>10619791986</v>
          </cell>
          <cell r="B1169">
            <v>106</v>
          </cell>
          <cell r="C1169">
            <v>1979</v>
          </cell>
          <cell r="D1169">
            <v>1986</v>
          </cell>
          <cell r="E1169">
            <v>15536</v>
          </cell>
          <cell r="F1169">
            <v>82278.66</v>
          </cell>
        </row>
        <row r="1170">
          <cell r="A1170" t="str">
            <v>10619791987</v>
          </cell>
          <cell r="B1170">
            <v>106</v>
          </cell>
          <cell r="C1170">
            <v>1979</v>
          </cell>
          <cell r="D1170">
            <v>1987</v>
          </cell>
          <cell r="E1170">
            <v>97</v>
          </cell>
          <cell r="F1170">
            <v>428.64</v>
          </cell>
        </row>
        <row r="1171">
          <cell r="A1171" t="str">
            <v>10619791990</v>
          </cell>
          <cell r="B1171">
            <v>106</v>
          </cell>
          <cell r="C1171">
            <v>1979</v>
          </cell>
          <cell r="D1171">
            <v>1990</v>
          </cell>
          <cell r="E1171">
            <v>18450</v>
          </cell>
          <cell r="F1171">
            <v>49778.1</v>
          </cell>
        </row>
        <row r="1172">
          <cell r="A1172" t="str">
            <v>10619791994</v>
          </cell>
          <cell r="B1172">
            <v>106</v>
          </cell>
          <cell r="C1172">
            <v>1979</v>
          </cell>
          <cell r="D1172">
            <v>1994</v>
          </cell>
          <cell r="E1172">
            <v>3719</v>
          </cell>
          <cell r="F1172">
            <v>6043.38</v>
          </cell>
        </row>
        <row r="1173">
          <cell r="A1173" t="str">
            <v>1061980.</v>
          </cell>
          <cell r="B1173">
            <v>106</v>
          </cell>
          <cell r="C1173">
            <v>1980</v>
          </cell>
          <cell r="D1173" t="str">
            <v>.</v>
          </cell>
          <cell r="E1173" t="str">
            <v>.</v>
          </cell>
          <cell r="F1173" t="str">
            <v>.</v>
          </cell>
        </row>
        <row r="1174">
          <cell r="A1174" t="str">
            <v>10619801980</v>
          </cell>
          <cell r="B1174">
            <v>106</v>
          </cell>
          <cell r="C1174">
            <v>1980</v>
          </cell>
          <cell r="D1174">
            <v>1980</v>
          </cell>
          <cell r="E1174">
            <v>46.93</v>
          </cell>
          <cell r="F1174">
            <v>82818.92</v>
          </cell>
        </row>
        <row r="1175">
          <cell r="A1175" t="str">
            <v>10619801981</v>
          </cell>
          <cell r="B1175">
            <v>106</v>
          </cell>
          <cell r="C1175">
            <v>1980</v>
          </cell>
          <cell r="D1175">
            <v>1981</v>
          </cell>
          <cell r="E1175">
            <v>416.11</v>
          </cell>
          <cell r="F1175">
            <v>338709.8</v>
          </cell>
        </row>
        <row r="1176">
          <cell r="A1176" t="str">
            <v>10619801982</v>
          </cell>
          <cell r="B1176">
            <v>106</v>
          </cell>
          <cell r="C1176">
            <v>1980</v>
          </cell>
          <cell r="D1176">
            <v>1982</v>
          </cell>
          <cell r="E1176">
            <v>3976.06</v>
          </cell>
          <cell r="F1176">
            <v>1468848.01</v>
          </cell>
        </row>
        <row r="1177">
          <cell r="A1177" t="str">
            <v>10619801983</v>
          </cell>
          <cell r="B1177">
            <v>106</v>
          </cell>
          <cell r="C1177">
            <v>1980</v>
          </cell>
          <cell r="D1177">
            <v>1983</v>
          </cell>
          <cell r="E1177">
            <v>2659.46</v>
          </cell>
          <cell r="F1177">
            <v>399934.91</v>
          </cell>
        </row>
        <row r="1178">
          <cell r="A1178" t="str">
            <v>10619801984</v>
          </cell>
          <cell r="B1178">
            <v>106</v>
          </cell>
          <cell r="C1178">
            <v>1980</v>
          </cell>
          <cell r="D1178">
            <v>1984</v>
          </cell>
          <cell r="E1178">
            <v>13032.12</v>
          </cell>
          <cell r="F1178">
            <v>413613.42</v>
          </cell>
        </row>
        <row r="1179">
          <cell r="A1179" t="str">
            <v>10619801985</v>
          </cell>
          <cell r="B1179">
            <v>106</v>
          </cell>
          <cell r="C1179">
            <v>1980</v>
          </cell>
          <cell r="D1179">
            <v>1985</v>
          </cell>
          <cell r="E1179">
            <v>24475.5</v>
          </cell>
          <cell r="F1179">
            <v>191961.35</v>
          </cell>
        </row>
        <row r="1180">
          <cell r="A1180" t="str">
            <v>10619801986</v>
          </cell>
          <cell r="B1180">
            <v>106</v>
          </cell>
          <cell r="C1180">
            <v>1980</v>
          </cell>
          <cell r="D1180">
            <v>1986</v>
          </cell>
          <cell r="E1180">
            <v>177262</v>
          </cell>
          <cell r="F1180">
            <v>938779.55</v>
          </cell>
        </row>
        <row r="1181">
          <cell r="A1181" t="str">
            <v>10619801987</v>
          </cell>
          <cell r="B1181">
            <v>106</v>
          </cell>
          <cell r="C1181">
            <v>1980</v>
          </cell>
          <cell r="D1181">
            <v>1987</v>
          </cell>
          <cell r="E1181">
            <v>1314</v>
          </cell>
          <cell r="F1181">
            <v>5806.57</v>
          </cell>
        </row>
        <row r="1182">
          <cell r="A1182" t="str">
            <v>10619801988</v>
          </cell>
          <cell r="B1182">
            <v>106</v>
          </cell>
          <cell r="C1182">
            <v>1980</v>
          </cell>
          <cell r="D1182">
            <v>1988</v>
          </cell>
          <cell r="E1182">
            <v>118306</v>
          </cell>
          <cell r="F1182">
            <v>449444.49</v>
          </cell>
        </row>
        <row r="1183">
          <cell r="A1183" t="str">
            <v>10619801989</v>
          </cell>
          <cell r="B1183">
            <v>106</v>
          </cell>
          <cell r="C1183">
            <v>1980</v>
          </cell>
          <cell r="D1183">
            <v>1989</v>
          </cell>
          <cell r="E1183">
            <v>16772</v>
          </cell>
          <cell r="F1183">
            <v>53016.29</v>
          </cell>
        </row>
        <row r="1184">
          <cell r="A1184" t="str">
            <v>10619801990</v>
          </cell>
          <cell r="B1184">
            <v>106</v>
          </cell>
          <cell r="C1184">
            <v>1980</v>
          </cell>
          <cell r="D1184">
            <v>1990</v>
          </cell>
          <cell r="E1184">
            <v>120201</v>
          </cell>
          <cell r="F1184">
            <v>324302.3</v>
          </cell>
        </row>
        <row r="1185">
          <cell r="A1185" t="str">
            <v>10619801991</v>
          </cell>
          <cell r="B1185">
            <v>106</v>
          </cell>
          <cell r="C1185">
            <v>1980</v>
          </cell>
          <cell r="D1185">
            <v>1991</v>
          </cell>
          <cell r="E1185">
            <v>336592</v>
          </cell>
          <cell r="F1185">
            <v>763054.06</v>
          </cell>
        </row>
        <row r="1186">
          <cell r="A1186" t="str">
            <v>10619801992</v>
          </cell>
          <cell r="B1186">
            <v>106</v>
          </cell>
          <cell r="C1186">
            <v>1980</v>
          </cell>
          <cell r="D1186">
            <v>1992</v>
          </cell>
          <cell r="E1186">
            <v>840</v>
          </cell>
          <cell r="F1186">
            <v>1701</v>
          </cell>
        </row>
        <row r="1187">
          <cell r="A1187" t="str">
            <v>1061981.</v>
          </cell>
          <cell r="B1187">
            <v>106</v>
          </cell>
          <cell r="C1187">
            <v>1981</v>
          </cell>
          <cell r="D1187" t="str">
            <v>.</v>
          </cell>
          <cell r="E1187" t="str">
            <v>.</v>
          </cell>
          <cell r="F1187" t="str">
            <v>.</v>
          </cell>
        </row>
        <row r="1188">
          <cell r="A1188" t="str">
            <v>10619811981</v>
          </cell>
          <cell r="B1188">
            <v>106</v>
          </cell>
          <cell r="C1188">
            <v>1981</v>
          </cell>
          <cell r="D1188">
            <v>1981</v>
          </cell>
          <cell r="E1188">
            <v>120.8</v>
          </cell>
          <cell r="F1188">
            <v>98330.11</v>
          </cell>
        </row>
        <row r="1189">
          <cell r="A1189" t="str">
            <v>10619811982</v>
          </cell>
          <cell r="B1189">
            <v>106</v>
          </cell>
          <cell r="C1189">
            <v>1981</v>
          </cell>
          <cell r="D1189">
            <v>1982</v>
          </cell>
          <cell r="E1189">
            <v>6639.95</v>
          </cell>
          <cell r="F1189">
            <v>2452950.25</v>
          </cell>
        </row>
        <row r="1190">
          <cell r="A1190" t="str">
            <v>10619811983</v>
          </cell>
          <cell r="B1190">
            <v>106</v>
          </cell>
          <cell r="C1190">
            <v>1981</v>
          </cell>
          <cell r="D1190">
            <v>1983</v>
          </cell>
          <cell r="E1190">
            <v>7009.95</v>
          </cell>
          <cell r="F1190">
            <v>1054170.3</v>
          </cell>
        </row>
        <row r="1191">
          <cell r="A1191" t="str">
            <v>10619811984</v>
          </cell>
          <cell r="B1191">
            <v>106</v>
          </cell>
          <cell r="C1191">
            <v>1981</v>
          </cell>
          <cell r="D1191">
            <v>1984</v>
          </cell>
          <cell r="E1191">
            <v>18731.11</v>
          </cell>
          <cell r="F1191">
            <v>594487.97</v>
          </cell>
        </row>
        <row r="1192">
          <cell r="A1192" t="str">
            <v>10619811985</v>
          </cell>
          <cell r="B1192">
            <v>106</v>
          </cell>
          <cell r="C1192">
            <v>1981</v>
          </cell>
          <cell r="D1192">
            <v>1985</v>
          </cell>
          <cell r="E1192">
            <v>23333.200000000001</v>
          </cell>
          <cell r="F1192">
            <v>183002.29</v>
          </cell>
        </row>
        <row r="1193">
          <cell r="A1193" t="str">
            <v>10619811986</v>
          </cell>
          <cell r="B1193">
            <v>106</v>
          </cell>
          <cell r="C1193">
            <v>1981</v>
          </cell>
          <cell r="D1193">
            <v>1986</v>
          </cell>
          <cell r="E1193">
            <v>48636</v>
          </cell>
          <cell r="F1193">
            <v>257576.26</v>
          </cell>
        </row>
        <row r="1194">
          <cell r="A1194" t="str">
            <v>10619811987</v>
          </cell>
          <cell r="B1194">
            <v>106</v>
          </cell>
          <cell r="C1194">
            <v>1981</v>
          </cell>
          <cell r="D1194">
            <v>1987</v>
          </cell>
          <cell r="E1194">
            <v>215369</v>
          </cell>
          <cell r="F1194">
            <v>951715.61</v>
          </cell>
        </row>
        <row r="1195">
          <cell r="A1195" t="str">
            <v>10619811988</v>
          </cell>
          <cell r="B1195">
            <v>106</v>
          </cell>
          <cell r="C1195">
            <v>1981</v>
          </cell>
          <cell r="D1195">
            <v>1988</v>
          </cell>
          <cell r="E1195">
            <v>430696</v>
          </cell>
          <cell r="F1195">
            <v>1636214.1</v>
          </cell>
        </row>
        <row r="1196">
          <cell r="A1196" t="str">
            <v>10619811989</v>
          </cell>
          <cell r="B1196">
            <v>106</v>
          </cell>
          <cell r="C1196">
            <v>1981</v>
          </cell>
          <cell r="D1196">
            <v>1989</v>
          </cell>
          <cell r="E1196">
            <v>31399</v>
          </cell>
          <cell r="F1196">
            <v>99252.24</v>
          </cell>
        </row>
        <row r="1197">
          <cell r="A1197" t="str">
            <v>10619811990</v>
          </cell>
          <cell r="B1197">
            <v>106</v>
          </cell>
          <cell r="C1197">
            <v>1981</v>
          </cell>
          <cell r="D1197">
            <v>1990</v>
          </cell>
          <cell r="E1197">
            <v>25807</v>
          </cell>
          <cell r="F1197">
            <v>69627.289999999994</v>
          </cell>
        </row>
        <row r="1198">
          <cell r="A1198" t="str">
            <v>10619811991</v>
          </cell>
          <cell r="B1198">
            <v>106</v>
          </cell>
          <cell r="C1198">
            <v>1981</v>
          </cell>
          <cell r="D1198">
            <v>1991</v>
          </cell>
          <cell r="E1198">
            <v>13188</v>
          </cell>
          <cell r="F1198">
            <v>29897.200000000001</v>
          </cell>
        </row>
        <row r="1199">
          <cell r="A1199" t="str">
            <v>10619811992</v>
          </cell>
          <cell r="B1199">
            <v>106</v>
          </cell>
          <cell r="C1199">
            <v>1981</v>
          </cell>
          <cell r="D1199">
            <v>1992</v>
          </cell>
          <cell r="E1199">
            <v>33739</v>
          </cell>
          <cell r="F1199">
            <v>68321.47</v>
          </cell>
        </row>
        <row r="1200">
          <cell r="A1200" t="str">
            <v>10619811993</v>
          </cell>
          <cell r="B1200">
            <v>106</v>
          </cell>
          <cell r="C1200">
            <v>1981</v>
          </cell>
          <cell r="D1200">
            <v>1993</v>
          </cell>
          <cell r="E1200">
            <v>4846</v>
          </cell>
          <cell r="F1200">
            <v>8843.9500000000007</v>
          </cell>
        </row>
        <row r="1201">
          <cell r="A1201" t="str">
            <v>10619811994</v>
          </cell>
          <cell r="B1201">
            <v>106</v>
          </cell>
          <cell r="C1201">
            <v>1981</v>
          </cell>
          <cell r="D1201">
            <v>1994</v>
          </cell>
          <cell r="E1201">
            <v>690</v>
          </cell>
          <cell r="F1201">
            <v>1121.25</v>
          </cell>
        </row>
        <row r="1202">
          <cell r="A1202" t="str">
            <v>10619811995</v>
          </cell>
          <cell r="B1202">
            <v>106</v>
          </cell>
          <cell r="C1202">
            <v>1981</v>
          </cell>
          <cell r="D1202">
            <v>1995</v>
          </cell>
          <cell r="E1202">
            <v>20209</v>
          </cell>
          <cell r="F1202">
            <v>29848.69</v>
          </cell>
        </row>
        <row r="1203">
          <cell r="A1203" t="str">
            <v>10619811996</v>
          </cell>
          <cell r="B1203">
            <v>106</v>
          </cell>
          <cell r="C1203">
            <v>1981</v>
          </cell>
          <cell r="D1203">
            <v>1996</v>
          </cell>
          <cell r="E1203">
            <v>4170</v>
          </cell>
          <cell r="F1203">
            <v>5529.42</v>
          </cell>
        </row>
        <row r="1204">
          <cell r="A1204" t="str">
            <v>10619811997</v>
          </cell>
          <cell r="B1204">
            <v>106</v>
          </cell>
          <cell r="C1204">
            <v>1981</v>
          </cell>
          <cell r="D1204">
            <v>1997</v>
          </cell>
          <cell r="E1204">
            <v>4680</v>
          </cell>
          <cell r="F1204">
            <v>5695.56</v>
          </cell>
        </row>
        <row r="1205">
          <cell r="A1205" t="str">
            <v>10619811998</v>
          </cell>
          <cell r="B1205">
            <v>106</v>
          </cell>
          <cell r="C1205">
            <v>1981</v>
          </cell>
          <cell r="D1205">
            <v>1998</v>
          </cell>
          <cell r="E1205">
            <v>237034</v>
          </cell>
          <cell r="F1205">
            <v>273537.24</v>
          </cell>
        </row>
        <row r="1206">
          <cell r="A1206" t="str">
            <v>1061982.</v>
          </cell>
          <cell r="B1206">
            <v>106</v>
          </cell>
          <cell r="C1206">
            <v>1982</v>
          </cell>
          <cell r="D1206" t="str">
            <v>.</v>
          </cell>
          <cell r="E1206" t="str">
            <v>.</v>
          </cell>
          <cell r="F1206" t="str">
            <v>.</v>
          </cell>
        </row>
        <row r="1207">
          <cell r="A1207" t="str">
            <v>10619821982</v>
          </cell>
          <cell r="B1207">
            <v>106</v>
          </cell>
          <cell r="C1207">
            <v>1982</v>
          </cell>
          <cell r="D1207">
            <v>1982</v>
          </cell>
          <cell r="E1207">
            <v>370.79</v>
          </cell>
          <cell r="F1207">
            <v>136978.35</v>
          </cell>
        </row>
        <row r="1208">
          <cell r="A1208" t="str">
            <v>10619821983</v>
          </cell>
          <cell r="B1208">
            <v>106</v>
          </cell>
          <cell r="C1208">
            <v>1982</v>
          </cell>
          <cell r="D1208">
            <v>1983</v>
          </cell>
          <cell r="E1208">
            <v>3002.5</v>
          </cell>
          <cell r="F1208">
            <v>451521.95</v>
          </cell>
        </row>
        <row r="1209">
          <cell r="A1209" t="str">
            <v>10619821984</v>
          </cell>
          <cell r="B1209">
            <v>106</v>
          </cell>
          <cell r="C1209">
            <v>1982</v>
          </cell>
          <cell r="D1209">
            <v>1984</v>
          </cell>
          <cell r="E1209">
            <v>15292.22</v>
          </cell>
          <cell r="F1209">
            <v>485344.48</v>
          </cell>
        </row>
        <row r="1210">
          <cell r="A1210" t="str">
            <v>10619821985</v>
          </cell>
          <cell r="B1210">
            <v>106</v>
          </cell>
          <cell r="C1210">
            <v>1982</v>
          </cell>
          <cell r="D1210">
            <v>1985</v>
          </cell>
          <cell r="E1210">
            <v>31858.98</v>
          </cell>
          <cell r="F1210">
            <v>249869.98</v>
          </cell>
        </row>
        <row r="1211">
          <cell r="A1211" t="str">
            <v>10619821986</v>
          </cell>
          <cell r="B1211">
            <v>106</v>
          </cell>
          <cell r="C1211">
            <v>1982</v>
          </cell>
          <cell r="D1211">
            <v>1986</v>
          </cell>
          <cell r="E1211">
            <v>135666</v>
          </cell>
          <cell r="F1211">
            <v>718487.14</v>
          </cell>
        </row>
        <row r="1212">
          <cell r="A1212" t="str">
            <v>10619821987</v>
          </cell>
          <cell r="B1212">
            <v>106</v>
          </cell>
          <cell r="C1212">
            <v>1982</v>
          </cell>
          <cell r="D1212">
            <v>1987</v>
          </cell>
          <cell r="E1212">
            <v>44930</v>
          </cell>
          <cell r="F1212">
            <v>198545.67</v>
          </cell>
        </row>
        <row r="1213">
          <cell r="A1213" t="str">
            <v>10619821988</v>
          </cell>
          <cell r="B1213">
            <v>106</v>
          </cell>
          <cell r="C1213">
            <v>1982</v>
          </cell>
          <cell r="D1213">
            <v>1988</v>
          </cell>
          <cell r="E1213">
            <v>30459</v>
          </cell>
          <cell r="F1213">
            <v>115713.74</v>
          </cell>
        </row>
        <row r="1214">
          <cell r="A1214" t="str">
            <v>10619821989</v>
          </cell>
          <cell r="B1214">
            <v>106</v>
          </cell>
          <cell r="C1214">
            <v>1982</v>
          </cell>
          <cell r="D1214">
            <v>1989</v>
          </cell>
          <cell r="E1214">
            <v>485786</v>
          </cell>
          <cell r="F1214">
            <v>1535569.55</v>
          </cell>
        </row>
        <row r="1215">
          <cell r="A1215" t="str">
            <v>10619821990</v>
          </cell>
          <cell r="B1215">
            <v>106</v>
          </cell>
          <cell r="C1215">
            <v>1982</v>
          </cell>
          <cell r="D1215">
            <v>1990</v>
          </cell>
          <cell r="E1215">
            <v>8125</v>
          </cell>
          <cell r="F1215">
            <v>21921.25</v>
          </cell>
        </row>
        <row r="1216">
          <cell r="A1216" t="str">
            <v>10619821991</v>
          </cell>
          <cell r="B1216">
            <v>106</v>
          </cell>
          <cell r="C1216">
            <v>1982</v>
          </cell>
          <cell r="D1216">
            <v>1991</v>
          </cell>
          <cell r="E1216">
            <v>21889</v>
          </cell>
          <cell r="F1216">
            <v>49622.36</v>
          </cell>
        </row>
        <row r="1217">
          <cell r="A1217" t="str">
            <v>1061983.</v>
          </cell>
          <cell r="B1217">
            <v>106</v>
          </cell>
          <cell r="C1217">
            <v>1983</v>
          </cell>
          <cell r="D1217" t="str">
            <v>.</v>
          </cell>
          <cell r="E1217" t="str">
            <v>.</v>
          </cell>
          <cell r="F1217" t="str">
            <v>.</v>
          </cell>
        </row>
        <row r="1218">
          <cell r="A1218" t="str">
            <v>10619831983</v>
          </cell>
          <cell r="B1218">
            <v>106</v>
          </cell>
          <cell r="C1218">
            <v>1983</v>
          </cell>
          <cell r="D1218">
            <v>1983</v>
          </cell>
          <cell r="E1218">
            <v>2311.6799999999998</v>
          </cell>
          <cell r="F1218">
            <v>347635.06</v>
          </cell>
        </row>
        <row r="1219">
          <cell r="A1219" t="str">
            <v>10619831984</v>
          </cell>
          <cell r="B1219">
            <v>106</v>
          </cell>
          <cell r="C1219">
            <v>1983</v>
          </cell>
          <cell r="D1219">
            <v>1984</v>
          </cell>
          <cell r="E1219">
            <v>26125.23</v>
          </cell>
          <cell r="F1219">
            <v>829162.55</v>
          </cell>
        </row>
        <row r="1220">
          <cell r="A1220" t="str">
            <v>10619831985</v>
          </cell>
          <cell r="B1220">
            <v>106</v>
          </cell>
          <cell r="C1220">
            <v>1983</v>
          </cell>
          <cell r="D1220">
            <v>1985</v>
          </cell>
          <cell r="E1220">
            <v>197425.88</v>
          </cell>
          <cell r="F1220">
            <v>1548411.18</v>
          </cell>
        </row>
        <row r="1221">
          <cell r="A1221" t="str">
            <v>10619831986</v>
          </cell>
          <cell r="B1221">
            <v>106</v>
          </cell>
          <cell r="C1221">
            <v>1983</v>
          </cell>
          <cell r="D1221">
            <v>1986</v>
          </cell>
          <cell r="E1221">
            <v>336643</v>
          </cell>
          <cell r="F1221">
            <v>1782861.33</v>
          </cell>
        </row>
        <row r="1222">
          <cell r="A1222" t="str">
            <v>10619831987</v>
          </cell>
          <cell r="B1222">
            <v>106</v>
          </cell>
          <cell r="C1222">
            <v>1983</v>
          </cell>
          <cell r="D1222">
            <v>1987</v>
          </cell>
          <cell r="E1222">
            <v>291949</v>
          </cell>
          <cell r="F1222">
            <v>1290122.6299999999</v>
          </cell>
        </row>
        <row r="1223">
          <cell r="A1223" t="str">
            <v>10619831988</v>
          </cell>
          <cell r="B1223">
            <v>106</v>
          </cell>
          <cell r="C1223">
            <v>1983</v>
          </cell>
          <cell r="D1223">
            <v>1988</v>
          </cell>
          <cell r="E1223">
            <v>270160</v>
          </cell>
          <cell r="F1223">
            <v>1026337.84</v>
          </cell>
        </row>
        <row r="1224">
          <cell r="A1224" t="str">
            <v>10619831989</v>
          </cell>
          <cell r="B1224">
            <v>106</v>
          </cell>
          <cell r="C1224">
            <v>1983</v>
          </cell>
          <cell r="D1224">
            <v>1989</v>
          </cell>
          <cell r="E1224">
            <v>556467</v>
          </cell>
          <cell r="F1224">
            <v>1758992.19</v>
          </cell>
        </row>
        <row r="1225">
          <cell r="A1225" t="str">
            <v>10619831990</v>
          </cell>
          <cell r="B1225">
            <v>106</v>
          </cell>
          <cell r="C1225">
            <v>1983</v>
          </cell>
          <cell r="D1225">
            <v>1990</v>
          </cell>
          <cell r="E1225">
            <v>251798</v>
          </cell>
          <cell r="F1225">
            <v>679351</v>
          </cell>
        </row>
        <row r="1226">
          <cell r="A1226" t="str">
            <v>10619831991</v>
          </cell>
          <cell r="B1226">
            <v>106</v>
          </cell>
          <cell r="C1226">
            <v>1983</v>
          </cell>
          <cell r="D1226">
            <v>1991</v>
          </cell>
          <cell r="E1226">
            <v>111158</v>
          </cell>
          <cell r="F1226">
            <v>251995.19</v>
          </cell>
        </row>
        <row r="1227">
          <cell r="A1227" t="str">
            <v>10619831992</v>
          </cell>
          <cell r="B1227">
            <v>106</v>
          </cell>
          <cell r="C1227">
            <v>1983</v>
          </cell>
          <cell r="D1227">
            <v>1992</v>
          </cell>
          <cell r="E1227">
            <v>49972</v>
          </cell>
          <cell r="F1227">
            <v>101193.3</v>
          </cell>
        </row>
        <row r="1228">
          <cell r="A1228" t="str">
            <v>10619831993</v>
          </cell>
          <cell r="B1228">
            <v>106</v>
          </cell>
          <cell r="C1228">
            <v>1983</v>
          </cell>
          <cell r="D1228">
            <v>1993</v>
          </cell>
          <cell r="E1228">
            <v>140792</v>
          </cell>
          <cell r="F1228">
            <v>256945.4</v>
          </cell>
        </row>
        <row r="1229">
          <cell r="A1229" t="str">
            <v>10619831994</v>
          </cell>
          <cell r="B1229">
            <v>106</v>
          </cell>
          <cell r="C1229">
            <v>1983</v>
          </cell>
          <cell r="D1229">
            <v>1994</v>
          </cell>
          <cell r="E1229">
            <v>86374</v>
          </cell>
          <cell r="F1229">
            <v>140357.75</v>
          </cell>
        </row>
        <row r="1230">
          <cell r="A1230" t="str">
            <v>10619831995</v>
          </cell>
          <cell r="B1230">
            <v>106</v>
          </cell>
          <cell r="C1230">
            <v>1983</v>
          </cell>
          <cell r="D1230">
            <v>1995</v>
          </cell>
          <cell r="E1230">
            <v>81639</v>
          </cell>
          <cell r="F1230">
            <v>120580.8</v>
          </cell>
        </row>
        <row r="1231">
          <cell r="A1231" t="str">
            <v>10619831996</v>
          </cell>
          <cell r="B1231">
            <v>106</v>
          </cell>
          <cell r="C1231">
            <v>1983</v>
          </cell>
          <cell r="D1231">
            <v>1996</v>
          </cell>
          <cell r="E1231">
            <v>69750</v>
          </cell>
          <cell r="F1231">
            <v>92488.5</v>
          </cell>
        </row>
        <row r="1232">
          <cell r="A1232" t="str">
            <v>10619831997</v>
          </cell>
          <cell r="B1232">
            <v>106</v>
          </cell>
          <cell r="C1232">
            <v>1983</v>
          </cell>
          <cell r="D1232">
            <v>1997</v>
          </cell>
          <cell r="E1232">
            <v>117683</v>
          </cell>
          <cell r="F1232">
            <v>143220.21</v>
          </cell>
        </row>
        <row r="1233">
          <cell r="A1233" t="str">
            <v>10619831998</v>
          </cell>
          <cell r="B1233">
            <v>106</v>
          </cell>
          <cell r="C1233">
            <v>1983</v>
          </cell>
          <cell r="D1233">
            <v>1998</v>
          </cell>
          <cell r="E1233">
            <v>95984</v>
          </cell>
          <cell r="F1233">
            <v>110765.54</v>
          </cell>
        </row>
        <row r="1234">
          <cell r="A1234" t="str">
            <v>10619831999</v>
          </cell>
          <cell r="B1234">
            <v>106</v>
          </cell>
          <cell r="C1234">
            <v>1983</v>
          </cell>
          <cell r="D1234">
            <v>1999</v>
          </cell>
          <cell r="E1234">
            <v>23637</v>
          </cell>
          <cell r="F1234">
            <v>25929.79</v>
          </cell>
        </row>
        <row r="1235">
          <cell r="A1235" t="str">
            <v>1061984.</v>
          </cell>
          <cell r="B1235">
            <v>106</v>
          </cell>
          <cell r="C1235">
            <v>1984</v>
          </cell>
          <cell r="D1235" t="str">
            <v>.</v>
          </cell>
          <cell r="E1235" t="str">
            <v>.</v>
          </cell>
          <cell r="F1235" t="str">
            <v>.</v>
          </cell>
        </row>
        <row r="1236">
          <cell r="A1236" t="str">
            <v>10619841984</v>
          </cell>
          <cell r="B1236">
            <v>106</v>
          </cell>
          <cell r="C1236">
            <v>1984</v>
          </cell>
          <cell r="D1236">
            <v>1984</v>
          </cell>
          <cell r="E1236">
            <v>13378.11</v>
          </cell>
          <cell r="F1236">
            <v>424594.46</v>
          </cell>
        </row>
        <row r="1237">
          <cell r="A1237" t="str">
            <v>10619841985</v>
          </cell>
          <cell r="B1237">
            <v>106</v>
          </cell>
          <cell r="C1237">
            <v>1984</v>
          </cell>
          <cell r="D1237">
            <v>1985</v>
          </cell>
          <cell r="E1237">
            <v>182822.35</v>
          </cell>
          <cell r="F1237">
            <v>1433875.69</v>
          </cell>
        </row>
        <row r="1238">
          <cell r="A1238" t="str">
            <v>10619841986</v>
          </cell>
          <cell r="B1238">
            <v>106</v>
          </cell>
          <cell r="C1238">
            <v>1984</v>
          </cell>
          <cell r="D1238">
            <v>1986</v>
          </cell>
          <cell r="E1238">
            <v>276659</v>
          </cell>
          <cell r="F1238">
            <v>1465186.06</v>
          </cell>
        </row>
        <row r="1239">
          <cell r="A1239" t="str">
            <v>10619841987</v>
          </cell>
          <cell r="B1239">
            <v>106</v>
          </cell>
          <cell r="C1239">
            <v>1984</v>
          </cell>
          <cell r="D1239">
            <v>1987</v>
          </cell>
          <cell r="E1239">
            <v>454061</v>
          </cell>
          <cell r="F1239">
            <v>2006495.56</v>
          </cell>
        </row>
        <row r="1240">
          <cell r="A1240" t="str">
            <v>10619841988</v>
          </cell>
          <cell r="B1240">
            <v>106</v>
          </cell>
          <cell r="C1240">
            <v>1984</v>
          </cell>
          <cell r="D1240">
            <v>1988</v>
          </cell>
          <cell r="E1240">
            <v>958744</v>
          </cell>
          <cell r="F1240">
            <v>3642268.46</v>
          </cell>
        </row>
        <row r="1241">
          <cell r="A1241" t="str">
            <v>10619841989</v>
          </cell>
          <cell r="B1241">
            <v>106</v>
          </cell>
          <cell r="C1241">
            <v>1984</v>
          </cell>
          <cell r="D1241">
            <v>1989</v>
          </cell>
          <cell r="E1241">
            <v>495055</v>
          </cell>
          <cell r="F1241">
            <v>1564868.85</v>
          </cell>
        </row>
        <row r="1242">
          <cell r="A1242" t="str">
            <v>10619841990</v>
          </cell>
          <cell r="B1242">
            <v>106</v>
          </cell>
          <cell r="C1242">
            <v>1984</v>
          </cell>
          <cell r="D1242">
            <v>1990</v>
          </cell>
          <cell r="E1242">
            <v>196223</v>
          </cell>
          <cell r="F1242">
            <v>529409.65</v>
          </cell>
        </row>
        <row r="1243">
          <cell r="A1243" t="str">
            <v>10619841991</v>
          </cell>
          <cell r="B1243">
            <v>106</v>
          </cell>
          <cell r="C1243">
            <v>1984</v>
          </cell>
          <cell r="D1243">
            <v>1991</v>
          </cell>
          <cell r="E1243">
            <v>183013</v>
          </cell>
          <cell r="F1243">
            <v>414890.47</v>
          </cell>
        </row>
        <row r="1244">
          <cell r="A1244" t="str">
            <v>10619841992</v>
          </cell>
          <cell r="B1244">
            <v>106</v>
          </cell>
          <cell r="C1244">
            <v>1984</v>
          </cell>
          <cell r="D1244">
            <v>1992</v>
          </cell>
          <cell r="E1244">
            <v>331809</v>
          </cell>
          <cell r="F1244">
            <v>671913.23</v>
          </cell>
        </row>
        <row r="1245">
          <cell r="A1245" t="str">
            <v>10619841993</v>
          </cell>
          <cell r="B1245">
            <v>106</v>
          </cell>
          <cell r="C1245">
            <v>1984</v>
          </cell>
          <cell r="D1245">
            <v>1993</v>
          </cell>
          <cell r="E1245">
            <v>202622</v>
          </cell>
          <cell r="F1245">
            <v>369785.15</v>
          </cell>
        </row>
        <row r="1246">
          <cell r="A1246" t="str">
            <v>10619841994</v>
          </cell>
          <cell r="B1246">
            <v>106</v>
          </cell>
          <cell r="C1246">
            <v>1984</v>
          </cell>
          <cell r="D1246">
            <v>1994</v>
          </cell>
          <cell r="E1246">
            <v>192364</v>
          </cell>
          <cell r="F1246">
            <v>312591.5</v>
          </cell>
        </row>
        <row r="1247">
          <cell r="A1247" t="str">
            <v>10619841995</v>
          </cell>
          <cell r="B1247">
            <v>106</v>
          </cell>
          <cell r="C1247">
            <v>1984</v>
          </cell>
          <cell r="D1247">
            <v>1995</v>
          </cell>
          <cell r="E1247">
            <v>128302</v>
          </cell>
          <cell r="F1247">
            <v>189502.05</v>
          </cell>
        </row>
        <row r="1248">
          <cell r="A1248" t="str">
            <v>10619841996</v>
          </cell>
          <cell r="B1248">
            <v>106</v>
          </cell>
          <cell r="C1248">
            <v>1984</v>
          </cell>
          <cell r="D1248">
            <v>1996</v>
          </cell>
          <cell r="E1248">
            <v>60055</v>
          </cell>
          <cell r="F1248">
            <v>79632.929999999993</v>
          </cell>
        </row>
        <row r="1249">
          <cell r="A1249" t="str">
            <v>10619841997</v>
          </cell>
          <cell r="B1249">
            <v>106</v>
          </cell>
          <cell r="C1249">
            <v>1984</v>
          </cell>
          <cell r="D1249">
            <v>1997</v>
          </cell>
          <cell r="E1249">
            <v>1439</v>
          </cell>
          <cell r="F1249">
            <v>1751.26</v>
          </cell>
        </row>
        <row r="1250">
          <cell r="A1250" t="str">
            <v>10619841998</v>
          </cell>
          <cell r="B1250">
            <v>106</v>
          </cell>
          <cell r="C1250">
            <v>1984</v>
          </cell>
          <cell r="D1250">
            <v>1998</v>
          </cell>
          <cell r="E1250">
            <v>16876</v>
          </cell>
          <cell r="F1250">
            <v>19474.900000000001</v>
          </cell>
        </row>
        <row r="1251">
          <cell r="A1251" t="str">
            <v>10619842000</v>
          </cell>
          <cell r="B1251">
            <v>106</v>
          </cell>
          <cell r="C1251">
            <v>1984</v>
          </cell>
          <cell r="D1251">
            <v>2000</v>
          </cell>
          <cell r="E1251">
            <v>25188</v>
          </cell>
          <cell r="F1251">
            <v>27328.98</v>
          </cell>
        </row>
        <row r="1252">
          <cell r="A1252" t="str">
            <v>1061985.</v>
          </cell>
          <cell r="B1252">
            <v>106</v>
          </cell>
          <cell r="C1252">
            <v>1985</v>
          </cell>
          <cell r="D1252" t="str">
            <v>.</v>
          </cell>
          <cell r="E1252" t="str">
            <v>.</v>
          </cell>
          <cell r="F1252" t="str">
            <v>.</v>
          </cell>
        </row>
        <row r="1253">
          <cell r="A1253" t="str">
            <v>10619851985</v>
          </cell>
          <cell r="B1253">
            <v>106</v>
          </cell>
          <cell r="C1253">
            <v>1985</v>
          </cell>
          <cell r="D1253">
            <v>1985</v>
          </cell>
          <cell r="E1253">
            <v>55875.12</v>
          </cell>
          <cell r="F1253">
            <v>438228.57</v>
          </cell>
        </row>
        <row r="1254">
          <cell r="A1254" t="str">
            <v>10619851986</v>
          </cell>
          <cell r="B1254">
            <v>106</v>
          </cell>
          <cell r="C1254">
            <v>1985</v>
          </cell>
          <cell r="D1254">
            <v>1986</v>
          </cell>
          <cell r="E1254">
            <v>527023</v>
          </cell>
          <cell r="F1254">
            <v>2791113.81</v>
          </cell>
        </row>
        <row r="1255">
          <cell r="A1255" t="str">
            <v>10619851987</v>
          </cell>
          <cell r="B1255">
            <v>106</v>
          </cell>
          <cell r="C1255">
            <v>1985</v>
          </cell>
          <cell r="D1255">
            <v>1987</v>
          </cell>
          <cell r="E1255">
            <v>667592</v>
          </cell>
          <cell r="F1255">
            <v>2950089.05</v>
          </cell>
        </row>
        <row r="1256">
          <cell r="A1256" t="str">
            <v>10619851988</v>
          </cell>
          <cell r="B1256">
            <v>106</v>
          </cell>
          <cell r="C1256">
            <v>1985</v>
          </cell>
          <cell r="D1256">
            <v>1988</v>
          </cell>
          <cell r="E1256">
            <v>582075</v>
          </cell>
          <cell r="F1256">
            <v>2211302.92</v>
          </cell>
        </row>
        <row r="1257">
          <cell r="A1257" t="str">
            <v>10619851989</v>
          </cell>
          <cell r="B1257">
            <v>106</v>
          </cell>
          <cell r="C1257">
            <v>1985</v>
          </cell>
          <cell r="D1257">
            <v>1989</v>
          </cell>
          <cell r="E1257">
            <v>540246</v>
          </cell>
          <cell r="F1257">
            <v>1707717.61</v>
          </cell>
        </row>
        <row r="1258">
          <cell r="A1258" t="str">
            <v>10619851990</v>
          </cell>
          <cell r="B1258">
            <v>106</v>
          </cell>
          <cell r="C1258">
            <v>1985</v>
          </cell>
          <cell r="D1258">
            <v>1990</v>
          </cell>
          <cell r="E1258">
            <v>478571</v>
          </cell>
          <cell r="F1258">
            <v>1291184.56</v>
          </cell>
        </row>
        <row r="1259">
          <cell r="A1259" t="str">
            <v>10619851991</v>
          </cell>
          <cell r="B1259">
            <v>106</v>
          </cell>
          <cell r="C1259">
            <v>1985</v>
          </cell>
          <cell r="D1259">
            <v>1991</v>
          </cell>
          <cell r="E1259">
            <v>480334</v>
          </cell>
          <cell r="F1259">
            <v>1088917.18</v>
          </cell>
        </row>
        <row r="1260">
          <cell r="A1260" t="str">
            <v>10619851992</v>
          </cell>
          <cell r="B1260">
            <v>106</v>
          </cell>
          <cell r="C1260">
            <v>1985</v>
          </cell>
          <cell r="D1260">
            <v>1992</v>
          </cell>
          <cell r="E1260">
            <v>331568</v>
          </cell>
          <cell r="F1260">
            <v>671425.2</v>
          </cell>
        </row>
        <row r="1261">
          <cell r="A1261" t="str">
            <v>10619851993</v>
          </cell>
          <cell r="B1261">
            <v>106</v>
          </cell>
          <cell r="C1261">
            <v>1985</v>
          </cell>
          <cell r="D1261">
            <v>1993</v>
          </cell>
          <cell r="E1261">
            <v>535249</v>
          </cell>
          <cell r="F1261">
            <v>976829.42</v>
          </cell>
        </row>
        <row r="1262">
          <cell r="A1262" t="str">
            <v>10619851994</v>
          </cell>
          <cell r="B1262">
            <v>106</v>
          </cell>
          <cell r="C1262">
            <v>1985</v>
          </cell>
          <cell r="D1262">
            <v>1994</v>
          </cell>
          <cell r="E1262">
            <v>654974</v>
          </cell>
          <cell r="F1262">
            <v>1064332.75</v>
          </cell>
        </row>
        <row r="1263">
          <cell r="A1263" t="str">
            <v>10619851995</v>
          </cell>
          <cell r="B1263">
            <v>106</v>
          </cell>
          <cell r="C1263">
            <v>1985</v>
          </cell>
          <cell r="D1263">
            <v>1995</v>
          </cell>
          <cell r="E1263">
            <v>286201</v>
          </cell>
          <cell r="F1263">
            <v>422718.88</v>
          </cell>
        </row>
        <row r="1264">
          <cell r="A1264" t="str">
            <v>10619851996</v>
          </cell>
          <cell r="B1264">
            <v>106</v>
          </cell>
          <cell r="C1264">
            <v>1985</v>
          </cell>
          <cell r="D1264">
            <v>1996</v>
          </cell>
          <cell r="E1264">
            <v>179459</v>
          </cell>
          <cell r="F1264">
            <v>237962.63</v>
          </cell>
        </row>
        <row r="1265">
          <cell r="A1265" t="str">
            <v>10619851998</v>
          </cell>
          <cell r="B1265">
            <v>106</v>
          </cell>
          <cell r="C1265">
            <v>1985</v>
          </cell>
          <cell r="D1265">
            <v>1998</v>
          </cell>
          <cell r="E1265">
            <v>12412</v>
          </cell>
          <cell r="F1265">
            <v>14323.45</v>
          </cell>
        </row>
        <row r="1266">
          <cell r="A1266" t="str">
            <v>10619852000</v>
          </cell>
          <cell r="B1266">
            <v>106</v>
          </cell>
          <cell r="C1266">
            <v>1985</v>
          </cell>
          <cell r="D1266">
            <v>2000</v>
          </cell>
          <cell r="E1266">
            <v>482924</v>
          </cell>
          <cell r="F1266">
            <v>523972.54</v>
          </cell>
        </row>
        <row r="1267">
          <cell r="A1267" t="str">
            <v>10619852001</v>
          </cell>
          <cell r="B1267">
            <v>106</v>
          </cell>
          <cell r="C1267">
            <v>1985</v>
          </cell>
          <cell r="D1267">
            <v>2001</v>
          </cell>
          <cell r="E1267">
            <v>2865</v>
          </cell>
          <cell r="F1267">
            <v>3074.15</v>
          </cell>
        </row>
        <row r="1268">
          <cell r="A1268" t="str">
            <v>10619852002</v>
          </cell>
          <cell r="B1268">
            <v>106</v>
          </cell>
          <cell r="C1268">
            <v>1985</v>
          </cell>
          <cell r="D1268">
            <v>2002</v>
          </cell>
          <cell r="E1268">
            <v>2217</v>
          </cell>
          <cell r="F1268">
            <v>2252.4699999999998</v>
          </cell>
        </row>
        <row r="1269">
          <cell r="A1269" t="str">
            <v>1061986.</v>
          </cell>
          <cell r="B1269">
            <v>106</v>
          </cell>
          <cell r="C1269">
            <v>1986</v>
          </cell>
          <cell r="D1269" t="str">
            <v>.</v>
          </cell>
          <cell r="E1269" t="str">
            <v>.</v>
          </cell>
          <cell r="F1269" t="str">
            <v>.</v>
          </cell>
        </row>
        <row r="1270">
          <cell r="A1270" t="str">
            <v>10619861986</v>
          </cell>
          <cell r="B1270">
            <v>106</v>
          </cell>
          <cell r="C1270">
            <v>1986</v>
          </cell>
          <cell r="D1270">
            <v>1986</v>
          </cell>
          <cell r="E1270">
            <v>39754</v>
          </cell>
          <cell r="F1270">
            <v>210537.18</v>
          </cell>
        </row>
        <row r="1271">
          <cell r="A1271" t="str">
            <v>10619861987</v>
          </cell>
          <cell r="B1271">
            <v>106</v>
          </cell>
          <cell r="C1271">
            <v>1986</v>
          </cell>
          <cell r="D1271">
            <v>1987</v>
          </cell>
          <cell r="E1271">
            <v>396349</v>
          </cell>
          <cell r="F1271">
            <v>1751466.23</v>
          </cell>
        </row>
        <row r="1272">
          <cell r="A1272" t="str">
            <v>10619861988</v>
          </cell>
          <cell r="B1272">
            <v>106</v>
          </cell>
          <cell r="C1272">
            <v>1986</v>
          </cell>
          <cell r="D1272">
            <v>1988</v>
          </cell>
          <cell r="E1272">
            <v>403098</v>
          </cell>
          <cell r="F1272">
            <v>1531369.3</v>
          </cell>
        </row>
        <row r="1273">
          <cell r="A1273" t="str">
            <v>10619861989</v>
          </cell>
          <cell r="B1273">
            <v>106</v>
          </cell>
          <cell r="C1273">
            <v>1986</v>
          </cell>
          <cell r="D1273">
            <v>1989</v>
          </cell>
          <cell r="E1273">
            <v>545662</v>
          </cell>
          <cell r="F1273">
            <v>1724837.58</v>
          </cell>
        </row>
        <row r="1274">
          <cell r="A1274" t="str">
            <v>10619861990</v>
          </cell>
          <cell r="B1274">
            <v>106</v>
          </cell>
          <cell r="C1274">
            <v>1986</v>
          </cell>
          <cell r="D1274">
            <v>1990</v>
          </cell>
          <cell r="E1274">
            <v>491415</v>
          </cell>
          <cell r="F1274">
            <v>1325837.67</v>
          </cell>
        </row>
        <row r="1275">
          <cell r="A1275" t="str">
            <v>10619861991</v>
          </cell>
          <cell r="B1275">
            <v>106</v>
          </cell>
          <cell r="C1275">
            <v>1986</v>
          </cell>
          <cell r="D1275">
            <v>1991</v>
          </cell>
          <cell r="E1275">
            <v>295316</v>
          </cell>
          <cell r="F1275">
            <v>669481.37</v>
          </cell>
        </row>
        <row r="1276">
          <cell r="A1276" t="str">
            <v>10619861992</v>
          </cell>
          <cell r="B1276">
            <v>106</v>
          </cell>
          <cell r="C1276">
            <v>1986</v>
          </cell>
          <cell r="D1276">
            <v>1992</v>
          </cell>
          <cell r="E1276">
            <v>512766</v>
          </cell>
          <cell r="F1276">
            <v>1038351.15</v>
          </cell>
        </row>
        <row r="1277">
          <cell r="A1277" t="str">
            <v>10619861993</v>
          </cell>
          <cell r="B1277">
            <v>106</v>
          </cell>
          <cell r="C1277">
            <v>1986</v>
          </cell>
          <cell r="D1277">
            <v>1993</v>
          </cell>
          <cell r="E1277">
            <v>177770</v>
          </cell>
          <cell r="F1277">
            <v>324430.25</v>
          </cell>
        </row>
        <row r="1278">
          <cell r="A1278" t="str">
            <v>10619861994</v>
          </cell>
          <cell r="B1278">
            <v>106</v>
          </cell>
          <cell r="C1278">
            <v>1986</v>
          </cell>
          <cell r="D1278">
            <v>1994</v>
          </cell>
          <cell r="E1278">
            <v>896517</v>
          </cell>
          <cell r="F1278">
            <v>1456840.13</v>
          </cell>
        </row>
        <row r="1279">
          <cell r="A1279" t="str">
            <v>10619861995</v>
          </cell>
          <cell r="B1279">
            <v>106</v>
          </cell>
          <cell r="C1279">
            <v>1986</v>
          </cell>
          <cell r="D1279">
            <v>1995</v>
          </cell>
          <cell r="E1279">
            <v>133958</v>
          </cell>
          <cell r="F1279">
            <v>197855.97</v>
          </cell>
        </row>
        <row r="1280">
          <cell r="A1280" t="str">
            <v>10619861996</v>
          </cell>
          <cell r="B1280">
            <v>106</v>
          </cell>
          <cell r="C1280">
            <v>1986</v>
          </cell>
          <cell r="D1280">
            <v>1996</v>
          </cell>
          <cell r="E1280">
            <v>30091</v>
          </cell>
          <cell r="F1280">
            <v>39900.67</v>
          </cell>
        </row>
        <row r="1281">
          <cell r="A1281" t="str">
            <v>10619861997</v>
          </cell>
          <cell r="B1281">
            <v>106</v>
          </cell>
          <cell r="C1281">
            <v>1986</v>
          </cell>
          <cell r="D1281">
            <v>1997</v>
          </cell>
          <cell r="E1281">
            <v>218786</v>
          </cell>
          <cell r="F1281">
            <v>266262.56</v>
          </cell>
        </row>
        <row r="1282">
          <cell r="A1282" t="str">
            <v>10619861998</v>
          </cell>
          <cell r="B1282">
            <v>106</v>
          </cell>
          <cell r="C1282">
            <v>1986</v>
          </cell>
          <cell r="D1282">
            <v>1998</v>
          </cell>
          <cell r="E1282">
            <v>1515</v>
          </cell>
          <cell r="F1282">
            <v>1748.31</v>
          </cell>
        </row>
        <row r="1283">
          <cell r="A1283" t="str">
            <v>10619861999</v>
          </cell>
          <cell r="B1283">
            <v>106</v>
          </cell>
          <cell r="C1283">
            <v>1986</v>
          </cell>
          <cell r="D1283">
            <v>1999</v>
          </cell>
          <cell r="E1283">
            <v>84212</v>
          </cell>
          <cell r="F1283">
            <v>92380.56</v>
          </cell>
        </row>
        <row r="1284">
          <cell r="A1284" t="str">
            <v>10619862000</v>
          </cell>
          <cell r="B1284">
            <v>106</v>
          </cell>
          <cell r="C1284">
            <v>1986</v>
          </cell>
          <cell r="D1284">
            <v>2000</v>
          </cell>
          <cell r="E1284">
            <v>34006</v>
          </cell>
          <cell r="F1284">
            <v>36896.51</v>
          </cell>
        </row>
        <row r="1285">
          <cell r="A1285" t="str">
            <v>10619862001</v>
          </cell>
          <cell r="B1285">
            <v>106</v>
          </cell>
          <cell r="C1285">
            <v>1986</v>
          </cell>
          <cell r="D1285">
            <v>2001</v>
          </cell>
          <cell r="E1285">
            <v>23045</v>
          </cell>
          <cell r="F1285">
            <v>24727.29</v>
          </cell>
        </row>
        <row r="1286">
          <cell r="A1286" t="str">
            <v>1061987.</v>
          </cell>
          <cell r="B1286">
            <v>106</v>
          </cell>
          <cell r="C1286">
            <v>1987</v>
          </cell>
          <cell r="D1286" t="str">
            <v>.</v>
          </cell>
          <cell r="E1286" t="str">
            <v>.</v>
          </cell>
          <cell r="F1286" t="str">
            <v>.</v>
          </cell>
        </row>
        <row r="1287">
          <cell r="A1287" t="str">
            <v>10619871987</v>
          </cell>
          <cell r="B1287">
            <v>106</v>
          </cell>
          <cell r="C1287">
            <v>1987</v>
          </cell>
          <cell r="D1287">
            <v>1987</v>
          </cell>
          <cell r="E1287">
            <v>231616</v>
          </cell>
          <cell r="F1287">
            <v>1023511.1</v>
          </cell>
        </row>
        <row r="1288">
          <cell r="A1288" t="str">
            <v>10619871988</v>
          </cell>
          <cell r="B1288">
            <v>106</v>
          </cell>
          <cell r="C1288">
            <v>1987</v>
          </cell>
          <cell r="D1288">
            <v>1988</v>
          </cell>
          <cell r="E1288">
            <v>980079</v>
          </cell>
          <cell r="F1288">
            <v>3723320.12</v>
          </cell>
        </row>
        <row r="1289">
          <cell r="A1289" t="str">
            <v>10619871989</v>
          </cell>
          <cell r="B1289">
            <v>106</v>
          </cell>
          <cell r="C1289">
            <v>1987</v>
          </cell>
          <cell r="D1289">
            <v>1989</v>
          </cell>
          <cell r="E1289">
            <v>1116181</v>
          </cell>
          <cell r="F1289">
            <v>3528248.14</v>
          </cell>
        </row>
        <row r="1290">
          <cell r="A1290" t="str">
            <v>10619871990</v>
          </cell>
          <cell r="B1290">
            <v>106</v>
          </cell>
          <cell r="C1290">
            <v>1987</v>
          </cell>
          <cell r="D1290">
            <v>1990</v>
          </cell>
          <cell r="E1290">
            <v>1075921</v>
          </cell>
          <cell r="F1290">
            <v>2902834.86</v>
          </cell>
        </row>
        <row r="1291">
          <cell r="A1291" t="str">
            <v>10619871991</v>
          </cell>
          <cell r="B1291">
            <v>106</v>
          </cell>
          <cell r="C1291">
            <v>1987</v>
          </cell>
          <cell r="D1291">
            <v>1991</v>
          </cell>
          <cell r="E1291">
            <v>908637</v>
          </cell>
          <cell r="F1291">
            <v>2059880.08</v>
          </cell>
        </row>
        <row r="1292">
          <cell r="A1292" t="str">
            <v>10619871992</v>
          </cell>
          <cell r="B1292">
            <v>106</v>
          </cell>
          <cell r="C1292">
            <v>1987</v>
          </cell>
          <cell r="D1292">
            <v>1992</v>
          </cell>
          <cell r="E1292">
            <v>1154214</v>
          </cell>
          <cell r="F1292">
            <v>2337283.35</v>
          </cell>
        </row>
        <row r="1293">
          <cell r="A1293" t="str">
            <v>10619871993</v>
          </cell>
          <cell r="B1293">
            <v>106</v>
          </cell>
          <cell r="C1293">
            <v>1987</v>
          </cell>
          <cell r="D1293">
            <v>1993</v>
          </cell>
          <cell r="E1293">
            <v>950600</v>
          </cell>
          <cell r="F1293">
            <v>1734845</v>
          </cell>
        </row>
        <row r="1294">
          <cell r="A1294" t="str">
            <v>10619871994</v>
          </cell>
          <cell r="B1294">
            <v>106</v>
          </cell>
          <cell r="C1294">
            <v>1987</v>
          </cell>
          <cell r="D1294">
            <v>1994</v>
          </cell>
          <cell r="E1294">
            <v>1242660</v>
          </cell>
          <cell r="F1294">
            <v>2019322.5</v>
          </cell>
        </row>
        <row r="1295">
          <cell r="A1295" t="str">
            <v>10619871995</v>
          </cell>
          <cell r="B1295">
            <v>106</v>
          </cell>
          <cell r="C1295">
            <v>1987</v>
          </cell>
          <cell r="D1295">
            <v>1995</v>
          </cell>
          <cell r="E1295">
            <v>263948</v>
          </cell>
          <cell r="F1295">
            <v>389851.2</v>
          </cell>
        </row>
        <row r="1296">
          <cell r="A1296" t="str">
            <v>10619871996</v>
          </cell>
          <cell r="B1296">
            <v>106</v>
          </cell>
          <cell r="C1296">
            <v>1987</v>
          </cell>
          <cell r="D1296">
            <v>1996</v>
          </cell>
          <cell r="E1296">
            <v>301731</v>
          </cell>
          <cell r="F1296">
            <v>400095.31</v>
          </cell>
        </row>
        <row r="1297">
          <cell r="A1297" t="str">
            <v>10619871997</v>
          </cell>
          <cell r="B1297">
            <v>106</v>
          </cell>
          <cell r="C1297">
            <v>1987</v>
          </cell>
          <cell r="D1297">
            <v>1997</v>
          </cell>
          <cell r="E1297">
            <v>703843</v>
          </cell>
          <cell r="F1297">
            <v>856576.93</v>
          </cell>
        </row>
        <row r="1298">
          <cell r="A1298" t="str">
            <v>10619871998</v>
          </cell>
          <cell r="B1298">
            <v>106</v>
          </cell>
          <cell r="C1298">
            <v>1987</v>
          </cell>
          <cell r="D1298">
            <v>1998</v>
          </cell>
          <cell r="E1298">
            <v>81437</v>
          </cell>
          <cell r="F1298">
            <v>93978.3</v>
          </cell>
        </row>
        <row r="1299">
          <cell r="A1299" t="str">
            <v>10619871999</v>
          </cell>
          <cell r="B1299">
            <v>106</v>
          </cell>
          <cell r="C1299">
            <v>1987</v>
          </cell>
          <cell r="D1299">
            <v>1999</v>
          </cell>
          <cell r="E1299">
            <v>53804</v>
          </cell>
          <cell r="F1299">
            <v>59022.99</v>
          </cell>
        </row>
        <row r="1300">
          <cell r="A1300" t="str">
            <v>10619872000</v>
          </cell>
          <cell r="B1300">
            <v>106</v>
          </cell>
          <cell r="C1300">
            <v>1987</v>
          </cell>
          <cell r="D1300">
            <v>2000</v>
          </cell>
          <cell r="E1300">
            <v>2616</v>
          </cell>
          <cell r="F1300">
            <v>2838.36</v>
          </cell>
        </row>
        <row r="1301">
          <cell r="A1301" t="str">
            <v>10619872001</v>
          </cell>
          <cell r="B1301">
            <v>106</v>
          </cell>
          <cell r="C1301">
            <v>1987</v>
          </cell>
          <cell r="D1301">
            <v>2001</v>
          </cell>
          <cell r="E1301">
            <v>28473</v>
          </cell>
          <cell r="F1301">
            <v>30551.53</v>
          </cell>
        </row>
        <row r="1302">
          <cell r="A1302" t="str">
            <v>10619872002</v>
          </cell>
          <cell r="B1302">
            <v>106</v>
          </cell>
          <cell r="C1302">
            <v>1987</v>
          </cell>
          <cell r="D1302">
            <v>2002</v>
          </cell>
          <cell r="E1302">
            <v>34239</v>
          </cell>
          <cell r="F1302">
            <v>34786.82</v>
          </cell>
        </row>
        <row r="1303">
          <cell r="A1303" t="str">
            <v>1061988.</v>
          </cell>
          <cell r="B1303">
            <v>106</v>
          </cell>
          <cell r="C1303">
            <v>1988</v>
          </cell>
          <cell r="D1303" t="str">
            <v>.</v>
          </cell>
          <cell r="E1303" t="str">
            <v>.</v>
          </cell>
          <cell r="F1303" t="str">
            <v>.</v>
          </cell>
        </row>
        <row r="1304">
          <cell r="A1304" t="str">
            <v>10619881988</v>
          </cell>
          <cell r="B1304">
            <v>106</v>
          </cell>
          <cell r="C1304">
            <v>1988</v>
          </cell>
          <cell r="D1304">
            <v>1988</v>
          </cell>
          <cell r="E1304">
            <v>265310</v>
          </cell>
          <cell r="F1304">
            <v>1007912.69</v>
          </cell>
        </row>
        <row r="1305">
          <cell r="A1305" t="str">
            <v>10619881989</v>
          </cell>
          <cell r="B1305">
            <v>106</v>
          </cell>
          <cell r="C1305">
            <v>1988</v>
          </cell>
          <cell r="D1305">
            <v>1989</v>
          </cell>
          <cell r="E1305">
            <v>1922821</v>
          </cell>
          <cell r="F1305">
            <v>6078037.1799999997</v>
          </cell>
        </row>
        <row r="1306">
          <cell r="A1306" t="str">
            <v>10619881990</v>
          </cell>
          <cell r="B1306">
            <v>106</v>
          </cell>
          <cell r="C1306">
            <v>1988</v>
          </cell>
          <cell r="D1306">
            <v>1990</v>
          </cell>
          <cell r="E1306">
            <v>2808408</v>
          </cell>
          <cell r="F1306">
            <v>7577084.7800000003</v>
          </cell>
        </row>
        <row r="1307">
          <cell r="A1307" t="str">
            <v>10619881991</v>
          </cell>
          <cell r="B1307">
            <v>106</v>
          </cell>
          <cell r="C1307">
            <v>1988</v>
          </cell>
          <cell r="D1307">
            <v>1991</v>
          </cell>
          <cell r="E1307">
            <v>2764403</v>
          </cell>
          <cell r="F1307">
            <v>6266901.5999999996</v>
          </cell>
        </row>
        <row r="1308">
          <cell r="A1308" t="str">
            <v>10619881992</v>
          </cell>
          <cell r="B1308">
            <v>106</v>
          </cell>
          <cell r="C1308">
            <v>1988</v>
          </cell>
          <cell r="D1308">
            <v>1992</v>
          </cell>
          <cell r="E1308">
            <v>2714656</v>
          </cell>
          <cell r="F1308">
            <v>5497178.4000000004</v>
          </cell>
        </row>
        <row r="1309">
          <cell r="A1309" t="str">
            <v>10619881993</v>
          </cell>
          <cell r="B1309">
            <v>106</v>
          </cell>
          <cell r="C1309">
            <v>1988</v>
          </cell>
          <cell r="D1309">
            <v>1993</v>
          </cell>
          <cell r="E1309">
            <v>1137127</v>
          </cell>
          <cell r="F1309">
            <v>2075256.77</v>
          </cell>
        </row>
        <row r="1310">
          <cell r="A1310" t="str">
            <v>10619881994</v>
          </cell>
          <cell r="B1310">
            <v>106</v>
          </cell>
          <cell r="C1310">
            <v>1988</v>
          </cell>
          <cell r="D1310">
            <v>1994</v>
          </cell>
          <cell r="E1310">
            <v>1513374</v>
          </cell>
          <cell r="F1310">
            <v>2459232.75</v>
          </cell>
        </row>
        <row r="1311">
          <cell r="A1311" t="str">
            <v>10619881995</v>
          </cell>
          <cell r="B1311">
            <v>106</v>
          </cell>
          <cell r="C1311">
            <v>1988</v>
          </cell>
          <cell r="D1311">
            <v>1995</v>
          </cell>
          <cell r="E1311">
            <v>1671688</v>
          </cell>
          <cell r="F1311">
            <v>2469083.1800000002</v>
          </cell>
        </row>
        <row r="1312">
          <cell r="A1312" t="str">
            <v>10619881996</v>
          </cell>
          <cell r="B1312">
            <v>106</v>
          </cell>
          <cell r="C1312">
            <v>1988</v>
          </cell>
          <cell r="D1312">
            <v>1996</v>
          </cell>
          <cell r="E1312">
            <v>780709</v>
          </cell>
          <cell r="F1312">
            <v>1035220.13</v>
          </cell>
        </row>
        <row r="1313">
          <cell r="A1313" t="str">
            <v>10619881997</v>
          </cell>
          <cell r="B1313">
            <v>106</v>
          </cell>
          <cell r="C1313">
            <v>1988</v>
          </cell>
          <cell r="D1313">
            <v>1997</v>
          </cell>
          <cell r="E1313">
            <v>1941303</v>
          </cell>
          <cell r="F1313">
            <v>2362565.75</v>
          </cell>
        </row>
        <row r="1314">
          <cell r="A1314" t="str">
            <v>10619881998</v>
          </cell>
          <cell r="B1314">
            <v>106</v>
          </cell>
          <cell r="C1314">
            <v>1988</v>
          </cell>
          <cell r="D1314">
            <v>1998</v>
          </cell>
          <cell r="E1314">
            <v>1180557</v>
          </cell>
          <cell r="F1314">
            <v>1362362.78</v>
          </cell>
        </row>
        <row r="1315">
          <cell r="A1315" t="str">
            <v>10619881999</v>
          </cell>
          <cell r="B1315">
            <v>106</v>
          </cell>
          <cell r="C1315">
            <v>1988</v>
          </cell>
          <cell r="D1315">
            <v>1999</v>
          </cell>
          <cell r="E1315">
            <v>1199654</v>
          </cell>
          <cell r="F1315">
            <v>1316020.44</v>
          </cell>
        </row>
        <row r="1316">
          <cell r="A1316" t="str">
            <v>10619882000</v>
          </cell>
          <cell r="B1316">
            <v>106</v>
          </cell>
          <cell r="C1316">
            <v>1988</v>
          </cell>
          <cell r="D1316">
            <v>2000</v>
          </cell>
          <cell r="E1316">
            <v>430325</v>
          </cell>
          <cell r="F1316">
            <v>466902.62</v>
          </cell>
        </row>
        <row r="1317">
          <cell r="A1317" t="str">
            <v>10619882001</v>
          </cell>
          <cell r="B1317">
            <v>106</v>
          </cell>
          <cell r="C1317">
            <v>1988</v>
          </cell>
          <cell r="D1317">
            <v>2001</v>
          </cell>
          <cell r="E1317">
            <v>163287</v>
          </cell>
          <cell r="F1317">
            <v>175206.95</v>
          </cell>
        </row>
        <row r="1318">
          <cell r="A1318" t="str">
            <v>10619882002</v>
          </cell>
          <cell r="B1318">
            <v>106</v>
          </cell>
          <cell r="C1318">
            <v>1988</v>
          </cell>
          <cell r="D1318">
            <v>2002</v>
          </cell>
          <cell r="E1318">
            <v>1015216</v>
          </cell>
          <cell r="F1318">
            <v>1031459.46</v>
          </cell>
        </row>
        <row r="1319">
          <cell r="A1319" t="str">
            <v>1061989.</v>
          </cell>
          <cell r="B1319">
            <v>106</v>
          </cell>
          <cell r="C1319">
            <v>1989</v>
          </cell>
          <cell r="D1319" t="str">
            <v>.</v>
          </cell>
          <cell r="E1319" t="str">
            <v>.</v>
          </cell>
          <cell r="F1319" t="str">
            <v>.</v>
          </cell>
        </row>
        <row r="1320">
          <cell r="A1320" t="str">
            <v>10619891989</v>
          </cell>
          <cell r="B1320">
            <v>106</v>
          </cell>
          <cell r="C1320">
            <v>1989</v>
          </cell>
          <cell r="D1320">
            <v>1989</v>
          </cell>
          <cell r="E1320">
            <v>422203</v>
          </cell>
          <cell r="F1320">
            <v>1334583.68</v>
          </cell>
        </row>
        <row r="1321">
          <cell r="A1321" t="str">
            <v>10619891990</v>
          </cell>
          <cell r="B1321">
            <v>106</v>
          </cell>
          <cell r="C1321">
            <v>1989</v>
          </cell>
          <cell r="D1321">
            <v>1990</v>
          </cell>
          <cell r="E1321">
            <v>2579629</v>
          </cell>
          <cell r="F1321">
            <v>6959839.04</v>
          </cell>
        </row>
        <row r="1322">
          <cell r="A1322" t="str">
            <v>10619891991</v>
          </cell>
          <cell r="B1322">
            <v>106</v>
          </cell>
          <cell r="C1322">
            <v>1989</v>
          </cell>
          <cell r="D1322">
            <v>1991</v>
          </cell>
          <cell r="E1322">
            <v>3145583</v>
          </cell>
          <cell r="F1322">
            <v>7131036.6600000001</v>
          </cell>
        </row>
        <row r="1323">
          <cell r="A1323" t="str">
            <v>10619891992</v>
          </cell>
          <cell r="B1323">
            <v>106</v>
          </cell>
          <cell r="C1323">
            <v>1989</v>
          </cell>
          <cell r="D1323">
            <v>1992</v>
          </cell>
          <cell r="E1323">
            <v>4006668</v>
          </cell>
          <cell r="F1323">
            <v>8113502.7000000002</v>
          </cell>
        </row>
        <row r="1324">
          <cell r="A1324" t="str">
            <v>10619891993</v>
          </cell>
          <cell r="B1324">
            <v>106</v>
          </cell>
          <cell r="C1324">
            <v>1989</v>
          </cell>
          <cell r="D1324">
            <v>1993</v>
          </cell>
          <cell r="E1324">
            <v>3885499</v>
          </cell>
          <cell r="F1324">
            <v>7091035.6699999999</v>
          </cell>
        </row>
        <row r="1325">
          <cell r="A1325" t="str">
            <v>10619891994</v>
          </cell>
          <cell r="B1325">
            <v>106</v>
          </cell>
          <cell r="C1325">
            <v>1989</v>
          </cell>
          <cell r="D1325">
            <v>1994</v>
          </cell>
          <cell r="E1325">
            <v>1469443</v>
          </cell>
          <cell r="F1325">
            <v>2387844.88</v>
          </cell>
        </row>
        <row r="1326">
          <cell r="A1326" t="str">
            <v>10619891995</v>
          </cell>
          <cell r="B1326">
            <v>106</v>
          </cell>
          <cell r="C1326">
            <v>1989</v>
          </cell>
          <cell r="D1326">
            <v>1995</v>
          </cell>
          <cell r="E1326">
            <v>883543</v>
          </cell>
          <cell r="F1326">
            <v>1304993.01</v>
          </cell>
        </row>
        <row r="1327">
          <cell r="A1327" t="str">
            <v>10619891996</v>
          </cell>
          <cell r="B1327">
            <v>106</v>
          </cell>
          <cell r="C1327">
            <v>1989</v>
          </cell>
          <cell r="D1327">
            <v>1996</v>
          </cell>
          <cell r="E1327">
            <v>1203500</v>
          </cell>
          <cell r="F1327">
            <v>1595841</v>
          </cell>
        </row>
        <row r="1328">
          <cell r="A1328" t="str">
            <v>10619891997</v>
          </cell>
          <cell r="B1328">
            <v>106</v>
          </cell>
          <cell r="C1328">
            <v>1989</v>
          </cell>
          <cell r="D1328">
            <v>1997</v>
          </cell>
          <cell r="E1328">
            <v>2000435</v>
          </cell>
          <cell r="F1328">
            <v>2434529.39</v>
          </cell>
        </row>
        <row r="1329">
          <cell r="A1329" t="str">
            <v>10619891998</v>
          </cell>
          <cell r="B1329">
            <v>106</v>
          </cell>
          <cell r="C1329">
            <v>1989</v>
          </cell>
          <cell r="D1329">
            <v>1998</v>
          </cell>
          <cell r="E1329">
            <v>203330</v>
          </cell>
          <cell r="F1329">
            <v>234642.82</v>
          </cell>
        </row>
        <row r="1330">
          <cell r="A1330" t="str">
            <v>10619891999</v>
          </cell>
          <cell r="B1330">
            <v>106</v>
          </cell>
          <cell r="C1330">
            <v>1989</v>
          </cell>
          <cell r="D1330">
            <v>1999</v>
          </cell>
          <cell r="E1330">
            <v>230648</v>
          </cell>
          <cell r="F1330">
            <v>253020.86</v>
          </cell>
        </row>
        <row r="1331">
          <cell r="A1331" t="str">
            <v>10619892000</v>
          </cell>
          <cell r="B1331">
            <v>106</v>
          </cell>
          <cell r="C1331">
            <v>1989</v>
          </cell>
          <cell r="D1331">
            <v>2000</v>
          </cell>
          <cell r="E1331">
            <v>99412</v>
          </cell>
          <cell r="F1331">
            <v>107862.02</v>
          </cell>
        </row>
        <row r="1332">
          <cell r="A1332" t="str">
            <v>10619892001</v>
          </cell>
          <cell r="B1332">
            <v>106</v>
          </cell>
          <cell r="C1332">
            <v>1989</v>
          </cell>
          <cell r="D1332">
            <v>2001</v>
          </cell>
          <cell r="E1332">
            <v>5965</v>
          </cell>
          <cell r="F1332">
            <v>6400.44</v>
          </cell>
        </row>
        <row r="1333">
          <cell r="A1333" t="str">
            <v>10619892002</v>
          </cell>
          <cell r="B1333">
            <v>106</v>
          </cell>
          <cell r="C1333">
            <v>1989</v>
          </cell>
          <cell r="D1333">
            <v>2002</v>
          </cell>
          <cell r="E1333">
            <v>10626</v>
          </cell>
          <cell r="F1333">
            <v>10796.02</v>
          </cell>
        </row>
        <row r="1334">
          <cell r="A1334" t="str">
            <v>1061990.</v>
          </cell>
          <cell r="B1334">
            <v>106</v>
          </cell>
          <cell r="C1334">
            <v>1990</v>
          </cell>
          <cell r="D1334" t="str">
            <v>.</v>
          </cell>
          <cell r="E1334" t="str">
            <v>.</v>
          </cell>
          <cell r="F1334" t="str">
            <v>.</v>
          </cell>
        </row>
        <row r="1335">
          <cell r="A1335" t="str">
            <v>10619901990</v>
          </cell>
          <cell r="B1335">
            <v>106</v>
          </cell>
          <cell r="C1335">
            <v>1990</v>
          </cell>
          <cell r="D1335">
            <v>1990</v>
          </cell>
          <cell r="E1335">
            <v>661941</v>
          </cell>
          <cell r="F1335">
            <v>1785916.82</v>
          </cell>
        </row>
        <row r="1336">
          <cell r="A1336" t="str">
            <v>10619901991</v>
          </cell>
          <cell r="B1336">
            <v>106</v>
          </cell>
          <cell r="C1336">
            <v>1990</v>
          </cell>
          <cell r="D1336">
            <v>1991</v>
          </cell>
          <cell r="E1336">
            <v>3920623</v>
          </cell>
          <cell r="F1336">
            <v>8888052.3399999999</v>
          </cell>
        </row>
        <row r="1337">
          <cell r="A1337" t="str">
            <v>10619901992</v>
          </cell>
          <cell r="B1337">
            <v>106</v>
          </cell>
          <cell r="C1337">
            <v>1990</v>
          </cell>
          <cell r="D1337">
            <v>1992</v>
          </cell>
          <cell r="E1337">
            <v>5880903.5</v>
          </cell>
          <cell r="F1337">
            <v>11908829.59</v>
          </cell>
        </row>
        <row r="1338">
          <cell r="A1338" t="str">
            <v>10619901993</v>
          </cell>
          <cell r="B1338">
            <v>106</v>
          </cell>
          <cell r="C1338">
            <v>1990</v>
          </cell>
          <cell r="D1338">
            <v>1993</v>
          </cell>
          <cell r="E1338">
            <v>3748950</v>
          </cell>
          <cell r="F1338">
            <v>6841833.75</v>
          </cell>
        </row>
        <row r="1339">
          <cell r="A1339" t="str">
            <v>10619901994</v>
          </cell>
          <cell r="B1339">
            <v>106</v>
          </cell>
          <cell r="C1339">
            <v>1990</v>
          </cell>
          <cell r="D1339">
            <v>1994</v>
          </cell>
          <cell r="E1339">
            <v>5766487</v>
          </cell>
          <cell r="F1339">
            <v>9370541.3800000008</v>
          </cell>
        </row>
        <row r="1340">
          <cell r="A1340" t="str">
            <v>10619901995</v>
          </cell>
          <cell r="B1340">
            <v>106</v>
          </cell>
          <cell r="C1340">
            <v>1990</v>
          </cell>
          <cell r="D1340">
            <v>1995</v>
          </cell>
          <cell r="E1340">
            <v>4737326</v>
          </cell>
          <cell r="F1340">
            <v>6997030.5</v>
          </cell>
        </row>
        <row r="1341">
          <cell r="A1341" t="str">
            <v>10619901996</v>
          </cell>
          <cell r="B1341">
            <v>106</v>
          </cell>
          <cell r="C1341">
            <v>1990</v>
          </cell>
          <cell r="D1341">
            <v>1996</v>
          </cell>
          <cell r="E1341">
            <v>3476996</v>
          </cell>
          <cell r="F1341">
            <v>4610496.7</v>
          </cell>
        </row>
        <row r="1342">
          <cell r="A1342" t="str">
            <v>10619901997</v>
          </cell>
          <cell r="B1342">
            <v>106</v>
          </cell>
          <cell r="C1342">
            <v>1990</v>
          </cell>
          <cell r="D1342">
            <v>1997</v>
          </cell>
          <cell r="E1342">
            <v>4396835</v>
          </cell>
          <cell r="F1342">
            <v>5350948.1900000004</v>
          </cell>
        </row>
        <row r="1343">
          <cell r="A1343" t="str">
            <v>10619901998</v>
          </cell>
          <cell r="B1343">
            <v>106</v>
          </cell>
          <cell r="C1343">
            <v>1990</v>
          </cell>
          <cell r="D1343">
            <v>1998</v>
          </cell>
          <cell r="E1343">
            <v>2074735.6</v>
          </cell>
          <cell r="F1343">
            <v>2394244.88</v>
          </cell>
        </row>
        <row r="1344">
          <cell r="A1344" t="str">
            <v>10619901999</v>
          </cell>
          <cell r="B1344">
            <v>106</v>
          </cell>
          <cell r="C1344">
            <v>1990</v>
          </cell>
          <cell r="D1344">
            <v>1999</v>
          </cell>
          <cell r="E1344">
            <v>1123196.2</v>
          </cell>
          <cell r="F1344">
            <v>1232146.23</v>
          </cell>
        </row>
        <row r="1345">
          <cell r="A1345" t="str">
            <v>10619902000</v>
          </cell>
          <cell r="B1345">
            <v>106</v>
          </cell>
          <cell r="C1345">
            <v>1990</v>
          </cell>
          <cell r="D1345">
            <v>2000</v>
          </cell>
          <cell r="E1345">
            <v>5282667</v>
          </cell>
          <cell r="F1345">
            <v>5731693.6900000004</v>
          </cell>
        </row>
        <row r="1346">
          <cell r="A1346" t="str">
            <v>10619902001</v>
          </cell>
          <cell r="B1346">
            <v>106</v>
          </cell>
          <cell r="C1346">
            <v>1990</v>
          </cell>
          <cell r="D1346">
            <v>2001</v>
          </cell>
          <cell r="E1346">
            <v>1299918</v>
          </cell>
          <cell r="F1346">
            <v>1394812.01</v>
          </cell>
        </row>
        <row r="1347">
          <cell r="A1347" t="str">
            <v>10619902002</v>
          </cell>
          <cell r="B1347">
            <v>106</v>
          </cell>
          <cell r="C1347">
            <v>1990</v>
          </cell>
          <cell r="D1347">
            <v>2002</v>
          </cell>
          <cell r="E1347">
            <v>62183</v>
          </cell>
          <cell r="F1347">
            <v>63177.93</v>
          </cell>
        </row>
        <row r="1348">
          <cell r="A1348" t="str">
            <v>1061991.</v>
          </cell>
          <cell r="B1348">
            <v>106</v>
          </cell>
          <cell r="C1348">
            <v>1991</v>
          </cell>
          <cell r="D1348" t="str">
            <v>.</v>
          </cell>
          <cell r="E1348" t="str">
            <v>.</v>
          </cell>
          <cell r="F1348" t="str">
            <v>.</v>
          </cell>
        </row>
        <row r="1349">
          <cell r="A1349" t="str">
            <v>10619911991</v>
          </cell>
          <cell r="B1349">
            <v>106</v>
          </cell>
          <cell r="C1349">
            <v>1991</v>
          </cell>
          <cell r="D1349">
            <v>1991</v>
          </cell>
          <cell r="E1349">
            <v>1198224</v>
          </cell>
          <cell r="F1349">
            <v>2716373.81</v>
          </cell>
        </row>
        <row r="1350">
          <cell r="A1350" t="str">
            <v>10619911992</v>
          </cell>
          <cell r="B1350">
            <v>106</v>
          </cell>
          <cell r="C1350">
            <v>1991</v>
          </cell>
          <cell r="D1350">
            <v>1992</v>
          </cell>
          <cell r="E1350">
            <v>6361657</v>
          </cell>
          <cell r="F1350">
            <v>12882355.42</v>
          </cell>
        </row>
        <row r="1351">
          <cell r="A1351" t="str">
            <v>10619911993</v>
          </cell>
          <cell r="B1351">
            <v>106</v>
          </cell>
          <cell r="C1351">
            <v>1991</v>
          </cell>
          <cell r="D1351">
            <v>1993</v>
          </cell>
          <cell r="E1351">
            <v>5473110</v>
          </cell>
          <cell r="F1351">
            <v>9988425.75</v>
          </cell>
        </row>
        <row r="1352">
          <cell r="A1352" t="str">
            <v>10619911994</v>
          </cell>
          <cell r="B1352">
            <v>106</v>
          </cell>
          <cell r="C1352">
            <v>1991</v>
          </cell>
          <cell r="D1352">
            <v>1994</v>
          </cell>
          <cell r="E1352">
            <v>8301055</v>
          </cell>
          <cell r="F1352">
            <v>13489214.380000001</v>
          </cell>
        </row>
        <row r="1353">
          <cell r="A1353" t="str">
            <v>10619911995</v>
          </cell>
          <cell r="B1353">
            <v>106</v>
          </cell>
          <cell r="C1353">
            <v>1991</v>
          </cell>
          <cell r="D1353">
            <v>1995</v>
          </cell>
          <cell r="E1353">
            <v>5796982</v>
          </cell>
          <cell r="F1353">
            <v>8562142.4100000001</v>
          </cell>
        </row>
        <row r="1354">
          <cell r="A1354" t="str">
            <v>10619911996</v>
          </cell>
          <cell r="B1354">
            <v>106</v>
          </cell>
          <cell r="C1354">
            <v>1991</v>
          </cell>
          <cell r="D1354">
            <v>1996</v>
          </cell>
          <cell r="E1354">
            <v>5559307</v>
          </cell>
          <cell r="F1354">
            <v>7371641.0800000001</v>
          </cell>
        </row>
        <row r="1355">
          <cell r="A1355" t="str">
            <v>10619911997</v>
          </cell>
          <cell r="B1355">
            <v>106</v>
          </cell>
          <cell r="C1355">
            <v>1991</v>
          </cell>
          <cell r="D1355">
            <v>1997</v>
          </cell>
          <cell r="E1355">
            <v>2761844.5</v>
          </cell>
          <cell r="F1355">
            <v>3361164.76</v>
          </cell>
        </row>
        <row r="1356">
          <cell r="A1356" t="str">
            <v>10619911998</v>
          </cell>
          <cell r="B1356">
            <v>106</v>
          </cell>
          <cell r="C1356">
            <v>1991</v>
          </cell>
          <cell r="D1356">
            <v>1998</v>
          </cell>
          <cell r="E1356">
            <v>5492196.5</v>
          </cell>
          <cell r="F1356">
            <v>6337994.7599999998</v>
          </cell>
        </row>
        <row r="1357">
          <cell r="A1357" t="str">
            <v>10619911999</v>
          </cell>
          <cell r="B1357">
            <v>106</v>
          </cell>
          <cell r="C1357">
            <v>1991</v>
          </cell>
          <cell r="D1357">
            <v>1999</v>
          </cell>
          <cell r="E1357">
            <v>3724105</v>
          </cell>
          <cell r="F1357">
            <v>4085343.18</v>
          </cell>
        </row>
        <row r="1358">
          <cell r="A1358" t="str">
            <v>10619912000</v>
          </cell>
          <cell r="B1358">
            <v>106</v>
          </cell>
          <cell r="C1358">
            <v>1991</v>
          </cell>
          <cell r="D1358">
            <v>2000</v>
          </cell>
          <cell r="E1358">
            <v>1376263</v>
          </cell>
          <cell r="F1358">
            <v>1493245.35</v>
          </cell>
        </row>
        <row r="1359">
          <cell r="A1359" t="str">
            <v>10619912001</v>
          </cell>
          <cell r="B1359">
            <v>106</v>
          </cell>
          <cell r="C1359">
            <v>1991</v>
          </cell>
          <cell r="D1359">
            <v>2001</v>
          </cell>
          <cell r="E1359">
            <v>280689</v>
          </cell>
          <cell r="F1359">
            <v>301179.3</v>
          </cell>
        </row>
        <row r="1360">
          <cell r="A1360" t="str">
            <v>10619912002</v>
          </cell>
          <cell r="B1360">
            <v>106</v>
          </cell>
          <cell r="C1360">
            <v>1991</v>
          </cell>
          <cell r="D1360">
            <v>2002</v>
          </cell>
          <cell r="E1360">
            <v>236048</v>
          </cell>
          <cell r="F1360">
            <v>239824.77</v>
          </cell>
        </row>
        <row r="1361">
          <cell r="A1361" t="str">
            <v>1061992.</v>
          </cell>
          <cell r="B1361">
            <v>106</v>
          </cell>
          <cell r="C1361">
            <v>1992</v>
          </cell>
          <cell r="D1361" t="str">
            <v>.</v>
          </cell>
          <cell r="E1361" t="str">
            <v>.</v>
          </cell>
          <cell r="F1361" t="str">
            <v>.</v>
          </cell>
        </row>
        <row r="1362">
          <cell r="A1362" t="str">
            <v>10619921992</v>
          </cell>
          <cell r="B1362">
            <v>106</v>
          </cell>
          <cell r="C1362">
            <v>1992</v>
          </cell>
          <cell r="D1362">
            <v>1992</v>
          </cell>
          <cell r="E1362">
            <v>1164697.5</v>
          </cell>
          <cell r="F1362">
            <v>2358512.44</v>
          </cell>
        </row>
        <row r="1363">
          <cell r="A1363" t="str">
            <v>10619921993</v>
          </cell>
          <cell r="B1363">
            <v>106</v>
          </cell>
          <cell r="C1363">
            <v>1992</v>
          </cell>
          <cell r="D1363">
            <v>1993</v>
          </cell>
          <cell r="E1363">
            <v>5954628.5</v>
          </cell>
          <cell r="F1363">
            <v>10867197.01</v>
          </cell>
        </row>
        <row r="1364">
          <cell r="A1364" t="str">
            <v>10619921994</v>
          </cell>
          <cell r="B1364">
            <v>106</v>
          </cell>
          <cell r="C1364">
            <v>1992</v>
          </cell>
          <cell r="D1364">
            <v>1994</v>
          </cell>
          <cell r="E1364">
            <v>7383748.5</v>
          </cell>
          <cell r="F1364">
            <v>11998591.310000001</v>
          </cell>
        </row>
        <row r="1365">
          <cell r="A1365" t="str">
            <v>10619921995</v>
          </cell>
          <cell r="B1365">
            <v>106</v>
          </cell>
          <cell r="C1365">
            <v>1992</v>
          </cell>
          <cell r="D1365">
            <v>1995</v>
          </cell>
          <cell r="E1365">
            <v>8010301</v>
          </cell>
          <cell r="F1365">
            <v>11831214.58</v>
          </cell>
        </row>
        <row r="1366">
          <cell r="A1366" t="str">
            <v>10619921996</v>
          </cell>
          <cell r="B1366">
            <v>106</v>
          </cell>
          <cell r="C1366">
            <v>1992</v>
          </cell>
          <cell r="D1366">
            <v>1996</v>
          </cell>
          <cell r="E1366">
            <v>8834619</v>
          </cell>
          <cell r="F1366">
            <v>11714704.789999999</v>
          </cell>
        </row>
        <row r="1367">
          <cell r="A1367" t="str">
            <v>10619921997</v>
          </cell>
          <cell r="B1367">
            <v>106</v>
          </cell>
          <cell r="C1367">
            <v>1992</v>
          </cell>
          <cell r="D1367">
            <v>1997</v>
          </cell>
          <cell r="E1367">
            <v>4584484</v>
          </cell>
          <cell r="F1367">
            <v>5579317.0300000003</v>
          </cell>
        </row>
        <row r="1368">
          <cell r="A1368" t="str">
            <v>10619921998</v>
          </cell>
          <cell r="B1368">
            <v>106</v>
          </cell>
          <cell r="C1368">
            <v>1992</v>
          </cell>
          <cell r="D1368">
            <v>1998</v>
          </cell>
          <cell r="E1368">
            <v>7953028</v>
          </cell>
          <cell r="F1368">
            <v>9177794.3100000005</v>
          </cell>
        </row>
        <row r="1369">
          <cell r="A1369" t="str">
            <v>10619921999</v>
          </cell>
          <cell r="B1369">
            <v>106</v>
          </cell>
          <cell r="C1369">
            <v>1992</v>
          </cell>
          <cell r="D1369">
            <v>1999</v>
          </cell>
          <cell r="E1369">
            <v>3245519</v>
          </cell>
          <cell r="F1369">
            <v>3560334.34</v>
          </cell>
        </row>
        <row r="1370">
          <cell r="A1370" t="str">
            <v>10619922000</v>
          </cell>
          <cell r="B1370">
            <v>106</v>
          </cell>
          <cell r="C1370">
            <v>1992</v>
          </cell>
          <cell r="D1370">
            <v>2000</v>
          </cell>
          <cell r="E1370">
            <v>1213262</v>
          </cell>
          <cell r="F1370">
            <v>1316389.27</v>
          </cell>
        </row>
        <row r="1371">
          <cell r="A1371" t="str">
            <v>10619922001</v>
          </cell>
          <cell r="B1371">
            <v>106</v>
          </cell>
          <cell r="C1371">
            <v>1992</v>
          </cell>
          <cell r="D1371">
            <v>2001</v>
          </cell>
          <cell r="E1371">
            <v>2964247.41</v>
          </cell>
          <cell r="F1371">
            <v>3180637.47</v>
          </cell>
        </row>
        <row r="1372">
          <cell r="A1372" t="str">
            <v>10619922002</v>
          </cell>
          <cell r="B1372">
            <v>106</v>
          </cell>
          <cell r="C1372">
            <v>1992</v>
          </cell>
          <cell r="D1372">
            <v>2002</v>
          </cell>
          <cell r="E1372">
            <v>1979478</v>
          </cell>
          <cell r="F1372">
            <v>2011149.65</v>
          </cell>
        </row>
        <row r="1373">
          <cell r="A1373" t="str">
            <v>1061993.</v>
          </cell>
          <cell r="B1373">
            <v>106</v>
          </cell>
          <cell r="C1373">
            <v>1993</v>
          </cell>
          <cell r="D1373" t="str">
            <v>.</v>
          </cell>
          <cell r="E1373" t="str">
            <v>.</v>
          </cell>
          <cell r="F1373" t="str">
            <v>.</v>
          </cell>
        </row>
        <row r="1374">
          <cell r="A1374" t="str">
            <v>10619931993</v>
          </cell>
          <cell r="B1374">
            <v>106</v>
          </cell>
          <cell r="C1374">
            <v>1993</v>
          </cell>
          <cell r="D1374">
            <v>1993</v>
          </cell>
          <cell r="E1374">
            <v>1824217</v>
          </cell>
          <cell r="F1374">
            <v>3329196.02</v>
          </cell>
        </row>
        <row r="1375">
          <cell r="A1375" t="str">
            <v>10619931994</v>
          </cell>
          <cell r="B1375">
            <v>106</v>
          </cell>
          <cell r="C1375">
            <v>1993</v>
          </cell>
          <cell r="D1375">
            <v>1994</v>
          </cell>
          <cell r="E1375">
            <v>6755029.5</v>
          </cell>
          <cell r="F1375">
            <v>10976922.939999999</v>
          </cell>
        </row>
        <row r="1376">
          <cell r="A1376" t="str">
            <v>10619931995</v>
          </cell>
          <cell r="B1376">
            <v>106</v>
          </cell>
          <cell r="C1376">
            <v>1993</v>
          </cell>
          <cell r="D1376">
            <v>1995</v>
          </cell>
          <cell r="E1376">
            <v>7264328</v>
          </cell>
          <cell r="F1376">
            <v>10729412.460000001</v>
          </cell>
        </row>
        <row r="1377">
          <cell r="A1377" t="str">
            <v>10619931996</v>
          </cell>
          <cell r="B1377">
            <v>106</v>
          </cell>
          <cell r="C1377">
            <v>1993</v>
          </cell>
          <cell r="D1377">
            <v>1996</v>
          </cell>
          <cell r="E1377">
            <v>7439257</v>
          </cell>
          <cell r="F1377">
            <v>9864454.7799999993</v>
          </cell>
        </row>
        <row r="1378">
          <cell r="A1378" t="str">
            <v>10619931997</v>
          </cell>
          <cell r="B1378">
            <v>106</v>
          </cell>
          <cell r="C1378">
            <v>1993</v>
          </cell>
          <cell r="D1378">
            <v>1997</v>
          </cell>
          <cell r="E1378">
            <v>6239471</v>
          </cell>
          <cell r="F1378">
            <v>7593436.21</v>
          </cell>
        </row>
        <row r="1379">
          <cell r="A1379" t="str">
            <v>10619931998</v>
          </cell>
          <cell r="B1379">
            <v>106</v>
          </cell>
          <cell r="C1379">
            <v>1993</v>
          </cell>
          <cell r="D1379">
            <v>1998</v>
          </cell>
          <cell r="E1379">
            <v>6541949</v>
          </cell>
          <cell r="F1379">
            <v>7549409.1500000004</v>
          </cell>
        </row>
        <row r="1380">
          <cell r="A1380" t="str">
            <v>10619931999</v>
          </cell>
          <cell r="B1380">
            <v>106</v>
          </cell>
          <cell r="C1380">
            <v>1993</v>
          </cell>
          <cell r="D1380">
            <v>1999</v>
          </cell>
          <cell r="E1380">
            <v>3584846</v>
          </cell>
          <cell r="F1380">
            <v>3932576.06</v>
          </cell>
        </row>
        <row r="1381">
          <cell r="A1381" t="str">
            <v>10619932000</v>
          </cell>
          <cell r="B1381">
            <v>106</v>
          </cell>
          <cell r="C1381">
            <v>1993</v>
          </cell>
          <cell r="D1381">
            <v>2000</v>
          </cell>
          <cell r="E1381">
            <v>4087929.91</v>
          </cell>
          <cell r="F1381">
            <v>4435403.95</v>
          </cell>
        </row>
        <row r="1382">
          <cell r="A1382" t="str">
            <v>10619932001</v>
          </cell>
          <cell r="B1382">
            <v>106</v>
          </cell>
          <cell r="C1382">
            <v>1993</v>
          </cell>
          <cell r="D1382">
            <v>2001</v>
          </cell>
          <cell r="E1382">
            <v>2752298.76</v>
          </cell>
          <cell r="F1382">
            <v>2953216.57</v>
          </cell>
        </row>
        <row r="1383">
          <cell r="A1383" t="str">
            <v>10619932002</v>
          </cell>
          <cell r="B1383">
            <v>106</v>
          </cell>
          <cell r="C1383">
            <v>1993</v>
          </cell>
          <cell r="D1383">
            <v>2002</v>
          </cell>
          <cell r="E1383">
            <v>1980554.79</v>
          </cell>
          <cell r="F1383">
            <v>2012243.67</v>
          </cell>
        </row>
        <row r="1384">
          <cell r="A1384" t="str">
            <v>1061994.</v>
          </cell>
          <cell r="B1384">
            <v>106</v>
          </cell>
          <cell r="C1384">
            <v>1994</v>
          </cell>
          <cell r="D1384" t="str">
            <v>.</v>
          </cell>
          <cell r="E1384" t="str">
            <v>.</v>
          </cell>
          <cell r="F1384" t="str">
            <v>.</v>
          </cell>
        </row>
        <row r="1385">
          <cell r="A1385" t="str">
            <v>10619941994</v>
          </cell>
          <cell r="B1385">
            <v>106</v>
          </cell>
          <cell r="C1385">
            <v>1994</v>
          </cell>
          <cell r="D1385">
            <v>1994</v>
          </cell>
          <cell r="E1385">
            <v>1806585.5</v>
          </cell>
          <cell r="F1385">
            <v>2935701.44</v>
          </cell>
        </row>
        <row r="1386">
          <cell r="A1386" t="str">
            <v>10619941995</v>
          </cell>
          <cell r="B1386">
            <v>106</v>
          </cell>
          <cell r="C1386">
            <v>1994</v>
          </cell>
          <cell r="D1386">
            <v>1995</v>
          </cell>
          <cell r="E1386">
            <v>8448906</v>
          </cell>
          <cell r="F1386">
            <v>12479034.16</v>
          </cell>
        </row>
        <row r="1387">
          <cell r="A1387" t="str">
            <v>10619941996</v>
          </cell>
          <cell r="B1387">
            <v>106</v>
          </cell>
          <cell r="C1387">
            <v>1994</v>
          </cell>
          <cell r="D1387">
            <v>1996</v>
          </cell>
          <cell r="E1387">
            <v>8178624.5</v>
          </cell>
          <cell r="F1387">
            <v>10844856.09</v>
          </cell>
        </row>
        <row r="1388">
          <cell r="A1388" t="str">
            <v>10619941997</v>
          </cell>
          <cell r="B1388">
            <v>106</v>
          </cell>
          <cell r="C1388">
            <v>1994</v>
          </cell>
          <cell r="D1388">
            <v>1997</v>
          </cell>
          <cell r="E1388">
            <v>9582566</v>
          </cell>
          <cell r="F1388">
            <v>11661982.82</v>
          </cell>
        </row>
        <row r="1389">
          <cell r="A1389" t="str">
            <v>10619941998</v>
          </cell>
          <cell r="B1389">
            <v>106</v>
          </cell>
          <cell r="C1389">
            <v>1994</v>
          </cell>
          <cell r="D1389">
            <v>1998</v>
          </cell>
          <cell r="E1389">
            <v>9494584</v>
          </cell>
          <cell r="F1389">
            <v>10956749.939999999</v>
          </cell>
        </row>
        <row r="1390">
          <cell r="A1390" t="str">
            <v>10619941999</v>
          </cell>
          <cell r="B1390">
            <v>106</v>
          </cell>
          <cell r="C1390">
            <v>1994</v>
          </cell>
          <cell r="D1390">
            <v>1999</v>
          </cell>
          <cell r="E1390">
            <v>5515590</v>
          </cell>
          <cell r="F1390">
            <v>6050602.2300000004</v>
          </cell>
        </row>
        <row r="1391">
          <cell r="A1391" t="str">
            <v>10619942000</v>
          </cell>
          <cell r="B1391">
            <v>106</v>
          </cell>
          <cell r="C1391">
            <v>1994</v>
          </cell>
          <cell r="D1391">
            <v>2000</v>
          </cell>
          <cell r="E1391">
            <v>6589923</v>
          </cell>
          <cell r="F1391">
            <v>7150066.4500000002</v>
          </cell>
        </row>
        <row r="1392">
          <cell r="A1392" t="str">
            <v>10619942001</v>
          </cell>
          <cell r="B1392">
            <v>106</v>
          </cell>
          <cell r="C1392">
            <v>1994</v>
          </cell>
          <cell r="D1392">
            <v>2001</v>
          </cell>
          <cell r="E1392">
            <v>4555588</v>
          </cell>
          <cell r="F1392">
            <v>4888145.9199999999</v>
          </cell>
        </row>
        <row r="1393">
          <cell r="A1393" t="str">
            <v>10619942002</v>
          </cell>
          <cell r="B1393">
            <v>106</v>
          </cell>
          <cell r="C1393">
            <v>1994</v>
          </cell>
          <cell r="D1393">
            <v>2002</v>
          </cell>
          <cell r="E1393">
            <v>7628848.79</v>
          </cell>
          <cell r="F1393">
            <v>7750910.3700000001</v>
          </cell>
        </row>
        <row r="1394">
          <cell r="A1394" t="str">
            <v>1061995.</v>
          </cell>
          <cell r="B1394">
            <v>106</v>
          </cell>
          <cell r="C1394">
            <v>1995</v>
          </cell>
          <cell r="D1394" t="str">
            <v>.</v>
          </cell>
          <cell r="E1394" t="str">
            <v>.</v>
          </cell>
          <cell r="F1394" t="str">
            <v>.</v>
          </cell>
        </row>
        <row r="1395">
          <cell r="A1395" t="str">
            <v>10619951995</v>
          </cell>
          <cell r="B1395">
            <v>106</v>
          </cell>
          <cell r="C1395">
            <v>1995</v>
          </cell>
          <cell r="D1395">
            <v>1995</v>
          </cell>
          <cell r="E1395">
            <v>2740012</v>
          </cell>
          <cell r="F1395">
            <v>4046997.72</v>
          </cell>
        </row>
        <row r="1396">
          <cell r="A1396" t="str">
            <v>10619951996</v>
          </cell>
          <cell r="B1396">
            <v>106</v>
          </cell>
          <cell r="C1396">
            <v>1995</v>
          </cell>
          <cell r="D1396">
            <v>1996</v>
          </cell>
          <cell r="E1396">
            <v>8636756.5</v>
          </cell>
          <cell r="F1396">
            <v>11452339.119999999</v>
          </cell>
        </row>
        <row r="1397">
          <cell r="A1397" t="str">
            <v>10619951997</v>
          </cell>
          <cell r="B1397">
            <v>106</v>
          </cell>
          <cell r="C1397">
            <v>1995</v>
          </cell>
          <cell r="D1397">
            <v>1997</v>
          </cell>
          <cell r="E1397">
            <v>11061129</v>
          </cell>
          <cell r="F1397">
            <v>13461393.99</v>
          </cell>
        </row>
        <row r="1398">
          <cell r="A1398" t="str">
            <v>10619951998</v>
          </cell>
          <cell r="B1398">
            <v>106</v>
          </cell>
          <cell r="C1398">
            <v>1995</v>
          </cell>
          <cell r="D1398">
            <v>1998</v>
          </cell>
          <cell r="E1398">
            <v>11471384</v>
          </cell>
          <cell r="F1398">
            <v>13237977.140000001</v>
          </cell>
        </row>
        <row r="1399">
          <cell r="A1399" t="str">
            <v>10619951999</v>
          </cell>
          <cell r="B1399">
            <v>106</v>
          </cell>
          <cell r="C1399">
            <v>1995</v>
          </cell>
          <cell r="D1399">
            <v>1999</v>
          </cell>
          <cell r="E1399">
            <v>6237874</v>
          </cell>
          <cell r="F1399">
            <v>6842947.7800000003</v>
          </cell>
        </row>
        <row r="1400">
          <cell r="A1400" t="str">
            <v>10619952000</v>
          </cell>
          <cell r="B1400">
            <v>106</v>
          </cell>
          <cell r="C1400">
            <v>1995</v>
          </cell>
          <cell r="D1400">
            <v>2000</v>
          </cell>
          <cell r="E1400">
            <v>9952099</v>
          </cell>
          <cell r="F1400">
            <v>10798027.41</v>
          </cell>
        </row>
        <row r="1401">
          <cell r="A1401" t="str">
            <v>10619952001</v>
          </cell>
          <cell r="B1401">
            <v>106</v>
          </cell>
          <cell r="C1401">
            <v>1995</v>
          </cell>
          <cell r="D1401">
            <v>2001</v>
          </cell>
          <cell r="E1401">
            <v>11224986</v>
          </cell>
          <cell r="F1401">
            <v>12044409.98</v>
          </cell>
        </row>
        <row r="1402">
          <cell r="A1402" t="str">
            <v>10619952002</v>
          </cell>
          <cell r="B1402">
            <v>106</v>
          </cell>
          <cell r="C1402">
            <v>1995</v>
          </cell>
          <cell r="D1402">
            <v>2002</v>
          </cell>
          <cell r="E1402">
            <v>4758213.91</v>
          </cell>
          <cell r="F1402">
            <v>4834345.33</v>
          </cell>
        </row>
        <row r="1403">
          <cell r="A1403" t="str">
            <v>1061996.</v>
          </cell>
          <cell r="B1403">
            <v>106</v>
          </cell>
          <cell r="C1403">
            <v>1996</v>
          </cell>
          <cell r="D1403" t="str">
            <v>.</v>
          </cell>
          <cell r="E1403" t="str">
            <v>.</v>
          </cell>
          <cell r="F1403" t="str">
            <v>.</v>
          </cell>
        </row>
        <row r="1404">
          <cell r="A1404" t="str">
            <v>10619961996</v>
          </cell>
          <cell r="B1404">
            <v>106</v>
          </cell>
          <cell r="C1404">
            <v>1996</v>
          </cell>
          <cell r="D1404">
            <v>1996</v>
          </cell>
          <cell r="E1404">
            <v>2199819</v>
          </cell>
          <cell r="F1404">
            <v>2916959.99</v>
          </cell>
        </row>
        <row r="1405">
          <cell r="A1405" t="str">
            <v>10619961997</v>
          </cell>
          <cell r="B1405">
            <v>106</v>
          </cell>
          <cell r="C1405">
            <v>1996</v>
          </cell>
          <cell r="D1405">
            <v>1997</v>
          </cell>
          <cell r="E1405">
            <v>10356713</v>
          </cell>
          <cell r="F1405">
            <v>12604119.720000001</v>
          </cell>
        </row>
        <row r="1406">
          <cell r="A1406" t="str">
            <v>10619961998</v>
          </cell>
          <cell r="B1406">
            <v>106</v>
          </cell>
          <cell r="C1406">
            <v>1996</v>
          </cell>
          <cell r="D1406">
            <v>1998</v>
          </cell>
          <cell r="E1406">
            <v>11136998</v>
          </cell>
          <cell r="F1406">
            <v>12852095.689999999</v>
          </cell>
        </row>
        <row r="1407">
          <cell r="A1407" t="str">
            <v>10619961999</v>
          </cell>
          <cell r="B1407">
            <v>106</v>
          </cell>
          <cell r="C1407">
            <v>1996</v>
          </cell>
          <cell r="D1407">
            <v>1999</v>
          </cell>
          <cell r="E1407">
            <v>19343980.789999999</v>
          </cell>
          <cell r="F1407">
            <v>21220346.93</v>
          </cell>
        </row>
        <row r="1408">
          <cell r="A1408" t="str">
            <v>10619962000</v>
          </cell>
          <cell r="B1408">
            <v>106</v>
          </cell>
          <cell r="C1408">
            <v>1996</v>
          </cell>
          <cell r="D1408">
            <v>2000</v>
          </cell>
          <cell r="E1408">
            <v>6968958</v>
          </cell>
          <cell r="F1408">
            <v>7561319.4299999997</v>
          </cell>
        </row>
        <row r="1409">
          <cell r="A1409" t="str">
            <v>10619962001</v>
          </cell>
          <cell r="B1409">
            <v>106</v>
          </cell>
          <cell r="C1409">
            <v>1996</v>
          </cell>
          <cell r="D1409">
            <v>2001</v>
          </cell>
          <cell r="E1409">
            <v>8063858.6900000004</v>
          </cell>
          <cell r="F1409">
            <v>8652520.3699999992</v>
          </cell>
        </row>
        <row r="1410">
          <cell r="A1410" t="str">
            <v>10619962002</v>
          </cell>
          <cell r="B1410">
            <v>106</v>
          </cell>
          <cell r="C1410">
            <v>1996</v>
          </cell>
          <cell r="D1410">
            <v>2002</v>
          </cell>
          <cell r="E1410">
            <v>13477291.140000001</v>
          </cell>
          <cell r="F1410">
            <v>13692927.800000001</v>
          </cell>
        </row>
        <row r="1411">
          <cell r="A1411" t="str">
            <v>1061997.</v>
          </cell>
          <cell r="B1411">
            <v>106</v>
          </cell>
          <cell r="C1411">
            <v>1997</v>
          </cell>
          <cell r="D1411" t="str">
            <v>.</v>
          </cell>
          <cell r="E1411" t="str">
            <v>.</v>
          </cell>
          <cell r="F1411" t="str">
            <v>.</v>
          </cell>
        </row>
        <row r="1412">
          <cell r="A1412" t="str">
            <v>10619971997</v>
          </cell>
          <cell r="B1412">
            <v>106</v>
          </cell>
          <cell r="C1412">
            <v>1997</v>
          </cell>
          <cell r="D1412">
            <v>1997</v>
          </cell>
          <cell r="E1412">
            <v>2984238</v>
          </cell>
          <cell r="F1412">
            <v>3631817.65</v>
          </cell>
        </row>
        <row r="1413">
          <cell r="A1413" t="str">
            <v>10619971998</v>
          </cell>
          <cell r="B1413">
            <v>106</v>
          </cell>
          <cell r="C1413">
            <v>1997</v>
          </cell>
          <cell r="D1413">
            <v>1998</v>
          </cell>
          <cell r="E1413">
            <v>12900153.6</v>
          </cell>
          <cell r="F1413">
            <v>14886777.25</v>
          </cell>
        </row>
        <row r="1414">
          <cell r="A1414" t="str">
            <v>10619971999</v>
          </cell>
          <cell r="B1414">
            <v>106</v>
          </cell>
          <cell r="C1414">
            <v>1997</v>
          </cell>
          <cell r="D1414">
            <v>1999</v>
          </cell>
          <cell r="E1414">
            <v>12065093.279999999</v>
          </cell>
          <cell r="F1414">
            <v>13235407.33</v>
          </cell>
        </row>
        <row r="1415">
          <cell r="A1415" t="str">
            <v>10619972000</v>
          </cell>
          <cell r="B1415">
            <v>106</v>
          </cell>
          <cell r="C1415">
            <v>1997</v>
          </cell>
          <cell r="D1415">
            <v>2000</v>
          </cell>
          <cell r="E1415">
            <v>11411830.119999999</v>
          </cell>
          <cell r="F1415">
            <v>12381835.68</v>
          </cell>
        </row>
        <row r="1416">
          <cell r="A1416" t="str">
            <v>10619972001</v>
          </cell>
          <cell r="B1416">
            <v>106</v>
          </cell>
          <cell r="C1416">
            <v>1997</v>
          </cell>
          <cell r="D1416">
            <v>2001</v>
          </cell>
          <cell r="E1416">
            <v>10827817.26</v>
          </cell>
          <cell r="F1416">
            <v>11618247.92</v>
          </cell>
        </row>
        <row r="1417">
          <cell r="A1417" t="str">
            <v>10619972002</v>
          </cell>
          <cell r="B1417">
            <v>106</v>
          </cell>
          <cell r="C1417">
            <v>1997</v>
          </cell>
          <cell r="D1417">
            <v>2002</v>
          </cell>
          <cell r="E1417">
            <v>10786711.529999999</v>
          </cell>
          <cell r="F1417">
            <v>10959298.91</v>
          </cell>
        </row>
        <row r="1418">
          <cell r="A1418" t="str">
            <v>1061998.</v>
          </cell>
          <cell r="B1418">
            <v>106</v>
          </cell>
          <cell r="C1418">
            <v>1998</v>
          </cell>
          <cell r="D1418" t="str">
            <v>.</v>
          </cell>
          <cell r="E1418" t="str">
            <v>.</v>
          </cell>
          <cell r="F1418" t="str">
            <v>.</v>
          </cell>
        </row>
        <row r="1419">
          <cell r="A1419" t="str">
            <v>10619981998</v>
          </cell>
          <cell r="B1419">
            <v>106</v>
          </cell>
          <cell r="C1419">
            <v>1998</v>
          </cell>
          <cell r="D1419">
            <v>1998</v>
          </cell>
          <cell r="E1419">
            <v>3842572.68</v>
          </cell>
          <cell r="F1419">
            <v>4434328.87</v>
          </cell>
        </row>
        <row r="1420">
          <cell r="A1420" t="str">
            <v>10619981999</v>
          </cell>
          <cell r="B1420">
            <v>106</v>
          </cell>
          <cell r="C1420">
            <v>1998</v>
          </cell>
          <cell r="D1420">
            <v>1999</v>
          </cell>
          <cell r="E1420">
            <v>17780669.449999999</v>
          </cell>
          <cell r="F1420">
            <v>19505394.390000001</v>
          </cell>
        </row>
        <row r="1421">
          <cell r="A1421" t="str">
            <v>10619982000</v>
          </cell>
          <cell r="B1421">
            <v>106</v>
          </cell>
          <cell r="C1421">
            <v>1998</v>
          </cell>
          <cell r="D1421">
            <v>2000</v>
          </cell>
          <cell r="E1421">
            <v>15588473.83</v>
          </cell>
          <cell r="F1421">
            <v>16913494.109999999</v>
          </cell>
        </row>
        <row r="1422">
          <cell r="A1422" t="str">
            <v>10619982001</v>
          </cell>
          <cell r="B1422">
            <v>106</v>
          </cell>
          <cell r="C1422">
            <v>1998</v>
          </cell>
          <cell r="D1422">
            <v>2001</v>
          </cell>
          <cell r="E1422">
            <v>13418725.359999999</v>
          </cell>
          <cell r="F1422">
            <v>14398292.310000001</v>
          </cell>
        </row>
        <row r="1423">
          <cell r="A1423" t="str">
            <v>10619982002</v>
          </cell>
          <cell r="B1423">
            <v>106</v>
          </cell>
          <cell r="C1423">
            <v>1998</v>
          </cell>
          <cell r="D1423">
            <v>2002</v>
          </cell>
          <cell r="E1423">
            <v>25357340.66</v>
          </cell>
          <cell r="F1423">
            <v>25763058.109999999</v>
          </cell>
        </row>
        <row r="1424">
          <cell r="A1424" t="str">
            <v>1061999.</v>
          </cell>
          <cell r="B1424">
            <v>106</v>
          </cell>
          <cell r="C1424">
            <v>1999</v>
          </cell>
          <cell r="D1424" t="str">
            <v>.</v>
          </cell>
          <cell r="E1424" t="str">
            <v>.</v>
          </cell>
          <cell r="F1424" t="str">
            <v>.</v>
          </cell>
        </row>
        <row r="1425">
          <cell r="A1425" t="str">
            <v>10619991999</v>
          </cell>
          <cell r="B1425">
            <v>106</v>
          </cell>
          <cell r="C1425">
            <v>1999</v>
          </cell>
          <cell r="D1425">
            <v>1999</v>
          </cell>
          <cell r="E1425">
            <v>4180155.3</v>
          </cell>
          <cell r="F1425">
            <v>4585630.3600000003</v>
          </cell>
        </row>
        <row r="1426">
          <cell r="A1426" t="str">
            <v>10619992000</v>
          </cell>
          <cell r="B1426">
            <v>106</v>
          </cell>
          <cell r="C1426">
            <v>1999</v>
          </cell>
          <cell r="D1426">
            <v>2000</v>
          </cell>
          <cell r="E1426">
            <v>16051605.560000001</v>
          </cell>
          <cell r="F1426">
            <v>17415992.030000001</v>
          </cell>
        </row>
        <row r="1427">
          <cell r="A1427" t="str">
            <v>10619992001</v>
          </cell>
          <cell r="B1427">
            <v>106</v>
          </cell>
          <cell r="C1427">
            <v>1999</v>
          </cell>
          <cell r="D1427">
            <v>2001</v>
          </cell>
          <cell r="E1427">
            <v>16255167.710000001</v>
          </cell>
          <cell r="F1427">
            <v>17441794.949999999</v>
          </cell>
        </row>
        <row r="1428">
          <cell r="A1428" t="str">
            <v>10619992002</v>
          </cell>
          <cell r="B1428">
            <v>106</v>
          </cell>
          <cell r="C1428">
            <v>1999</v>
          </cell>
          <cell r="D1428">
            <v>2002</v>
          </cell>
          <cell r="E1428">
            <v>13740703.58</v>
          </cell>
          <cell r="F1428">
            <v>13960554.84</v>
          </cell>
        </row>
        <row r="1429">
          <cell r="A1429" t="str">
            <v>1062000.</v>
          </cell>
          <cell r="B1429">
            <v>106</v>
          </cell>
          <cell r="C1429">
            <v>2000</v>
          </cell>
          <cell r="D1429" t="str">
            <v>.</v>
          </cell>
          <cell r="E1429" t="str">
            <v>.</v>
          </cell>
          <cell r="F1429" t="str">
            <v>.</v>
          </cell>
        </row>
        <row r="1430">
          <cell r="A1430" t="str">
            <v>10620002000</v>
          </cell>
          <cell r="B1430">
            <v>106</v>
          </cell>
          <cell r="C1430">
            <v>2000</v>
          </cell>
          <cell r="D1430">
            <v>2000</v>
          </cell>
          <cell r="E1430">
            <v>3279451</v>
          </cell>
          <cell r="F1430">
            <v>3558204.33</v>
          </cell>
        </row>
        <row r="1431">
          <cell r="A1431" t="str">
            <v>10620002001</v>
          </cell>
          <cell r="B1431">
            <v>106</v>
          </cell>
          <cell r="C1431">
            <v>2000</v>
          </cell>
          <cell r="D1431">
            <v>2001</v>
          </cell>
          <cell r="E1431">
            <v>9555097</v>
          </cell>
          <cell r="F1431">
            <v>10252619.08</v>
          </cell>
        </row>
        <row r="1432">
          <cell r="A1432" t="str">
            <v>10620002002</v>
          </cell>
          <cell r="B1432">
            <v>106</v>
          </cell>
          <cell r="C1432">
            <v>2000</v>
          </cell>
          <cell r="D1432">
            <v>2002</v>
          </cell>
          <cell r="E1432">
            <v>9980515.3200000003</v>
          </cell>
          <cell r="F1432">
            <v>10140203.57</v>
          </cell>
        </row>
        <row r="1433">
          <cell r="A1433" t="str">
            <v>1062001.</v>
          </cell>
          <cell r="B1433">
            <v>106</v>
          </cell>
          <cell r="C1433">
            <v>2001</v>
          </cell>
          <cell r="D1433" t="str">
            <v>.</v>
          </cell>
          <cell r="E1433" t="str">
            <v>.</v>
          </cell>
          <cell r="F1433" t="str">
            <v>.</v>
          </cell>
        </row>
        <row r="1434">
          <cell r="A1434" t="str">
            <v>10620012001</v>
          </cell>
          <cell r="B1434">
            <v>106</v>
          </cell>
          <cell r="C1434">
            <v>2001</v>
          </cell>
          <cell r="D1434">
            <v>2001</v>
          </cell>
          <cell r="E1434">
            <v>2024946</v>
          </cell>
          <cell r="F1434">
            <v>2172767.06</v>
          </cell>
        </row>
        <row r="1435">
          <cell r="A1435" t="str">
            <v>10620012002</v>
          </cell>
          <cell r="B1435">
            <v>106</v>
          </cell>
          <cell r="C1435">
            <v>2001</v>
          </cell>
          <cell r="D1435">
            <v>2002</v>
          </cell>
          <cell r="E1435">
            <v>7354200</v>
          </cell>
          <cell r="F1435">
            <v>7471867.2000000002</v>
          </cell>
        </row>
        <row r="1436">
          <cell r="A1436" t="str">
            <v>1062002.</v>
          </cell>
          <cell r="B1436">
            <v>106</v>
          </cell>
          <cell r="C1436">
            <v>2002</v>
          </cell>
          <cell r="D1436" t="str">
            <v>.</v>
          </cell>
          <cell r="E1436" t="str">
            <v>.</v>
          </cell>
          <cell r="F1436" t="str">
            <v>.</v>
          </cell>
        </row>
        <row r="1437">
          <cell r="A1437" t="str">
            <v>10620022002</v>
          </cell>
          <cell r="B1437">
            <v>106</v>
          </cell>
          <cell r="C1437">
            <v>2002</v>
          </cell>
          <cell r="D1437">
            <v>2002</v>
          </cell>
          <cell r="E1437">
            <v>1909413</v>
          </cell>
          <cell r="F1437">
            <v>1939963.61</v>
          </cell>
        </row>
        <row r="1438">
          <cell r="A1438" t="str">
            <v>1071977.</v>
          </cell>
          <cell r="B1438">
            <v>107</v>
          </cell>
          <cell r="C1438">
            <v>1977</v>
          </cell>
          <cell r="D1438" t="str">
            <v>.</v>
          </cell>
          <cell r="E1438" t="str">
            <v>.</v>
          </cell>
          <cell r="F1438" t="str">
            <v>.</v>
          </cell>
        </row>
        <row r="1439">
          <cell r="A1439" t="str">
            <v>10719771976</v>
          </cell>
          <cell r="B1439">
            <v>107</v>
          </cell>
          <cell r="C1439">
            <v>1977</v>
          </cell>
          <cell r="D1439">
            <v>1976</v>
          </cell>
          <cell r="E1439">
            <v>0.12</v>
          </cell>
          <cell r="F1439">
            <v>0.12</v>
          </cell>
        </row>
        <row r="1440">
          <cell r="A1440" t="str">
            <v>10719771977</v>
          </cell>
          <cell r="B1440">
            <v>107</v>
          </cell>
          <cell r="C1440">
            <v>1977</v>
          </cell>
          <cell r="D1440">
            <v>1977</v>
          </cell>
          <cell r="E1440">
            <v>35.119999999999997</v>
          </cell>
          <cell r="F1440">
            <v>384434.9</v>
          </cell>
        </row>
        <row r="1441">
          <cell r="A1441" t="str">
            <v>10719771978</v>
          </cell>
          <cell r="B1441">
            <v>107</v>
          </cell>
          <cell r="C1441">
            <v>1977</v>
          </cell>
          <cell r="D1441">
            <v>1978</v>
          </cell>
          <cell r="E1441">
            <v>249.51</v>
          </cell>
          <cell r="F1441">
            <v>1813625.31</v>
          </cell>
        </row>
        <row r="1442">
          <cell r="A1442" t="str">
            <v>10719771979</v>
          </cell>
          <cell r="B1442">
            <v>107</v>
          </cell>
          <cell r="C1442">
            <v>1977</v>
          </cell>
          <cell r="D1442">
            <v>1979</v>
          </cell>
          <cell r="E1442">
            <v>655.71</v>
          </cell>
          <cell r="F1442">
            <v>2673234.59</v>
          </cell>
        </row>
        <row r="1443">
          <cell r="A1443" t="str">
            <v>10719771980</v>
          </cell>
          <cell r="B1443">
            <v>107</v>
          </cell>
          <cell r="C1443">
            <v>1977</v>
          </cell>
          <cell r="D1443">
            <v>1980</v>
          </cell>
          <cell r="E1443">
            <v>1373.32</v>
          </cell>
          <cell r="F1443">
            <v>2423543.12</v>
          </cell>
        </row>
        <row r="1444">
          <cell r="A1444" t="str">
            <v>10719771981</v>
          </cell>
          <cell r="B1444">
            <v>107</v>
          </cell>
          <cell r="C1444">
            <v>1977</v>
          </cell>
          <cell r="D1444">
            <v>1981</v>
          </cell>
          <cell r="E1444">
            <v>1266.83</v>
          </cell>
          <cell r="F1444">
            <v>1031188.22</v>
          </cell>
        </row>
        <row r="1445">
          <cell r="A1445" t="str">
            <v>10719771982</v>
          </cell>
          <cell r="B1445">
            <v>107</v>
          </cell>
          <cell r="C1445">
            <v>1977</v>
          </cell>
          <cell r="D1445">
            <v>1982</v>
          </cell>
          <cell r="E1445">
            <v>4962.3599999999997</v>
          </cell>
          <cell r="F1445">
            <v>1833209.92</v>
          </cell>
        </row>
        <row r="1446">
          <cell r="A1446" t="str">
            <v>10719771983</v>
          </cell>
          <cell r="B1446">
            <v>107</v>
          </cell>
          <cell r="C1446">
            <v>1977</v>
          </cell>
          <cell r="D1446">
            <v>1983</v>
          </cell>
          <cell r="E1446">
            <v>2002.62</v>
          </cell>
          <cell r="F1446">
            <v>301158</v>
          </cell>
        </row>
        <row r="1447">
          <cell r="A1447" t="str">
            <v>10719771984</v>
          </cell>
          <cell r="B1447">
            <v>107</v>
          </cell>
          <cell r="C1447">
            <v>1977</v>
          </cell>
          <cell r="D1447">
            <v>1984</v>
          </cell>
          <cell r="E1447">
            <v>27821.82</v>
          </cell>
          <cell r="F1447">
            <v>883008.92</v>
          </cell>
        </row>
        <row r="1448">
          <cell r="A1448" t="str">
            <v>10719771985</v>
          </cell>
          <cell r="B1448">
            <v>107</v>
          </cell>
          <cell r="C1448">
            <v>1977</v>
          </cell>
          <cell r="D1448">
            <v>1985</v>
          </cell>
          <cell r="E1448">
            <v>4160.32</v>
          </cell>
          <cell r="F1448">
            <v>32629.39</v>
          </cell>
        </row>
        <row r="1449">
          <cell r="A1449" t="str">
            <v>10719771986</v>
          </cell>
          <cell r="B1449">
            <v>107</v>
          </cell>
          <cell r="C1449">
            <v>1977</v>
          </cell>
          <cell r="D1449">
            <v>1986</v>
          </cell>
          <cell r="E1449">
            <v>271906</v>
          </cell>
          <cell r="F1449">
            <v>1440014.18</v>
          </cell>
        </row>
        <row r="1450">
          <cell r="A1450" t="str">
            <v>10719771987</v>
          </cell>
          <cell r="B1450">
            <v>107</v>
          </cell>
          <cell r="C1450">
            <v>1977</v>
          </cell>
          <cell r="D1450">
            <v>1987</v>
          </cell>
          <cell r="E1450">
            <v>13604</v>
          </cell>
          <cell r="F1450">
            <v>60116.08</v>
          </cell>
        </row>
        <row r="1451">
          <cell r="A1451" t="str">
            <v>10719771988</v>
          </cell>
          <cell r="B1451">
            <v>107</v>
          </cell>
          <cell r="C1451">
            <v>1977</v>
          </cell>
          <cell r="D1451">
            <v>1988</v>
          </cell>
          <cell r="E1451">
            <v>6217</v>
          </cell>
          <cell r="F1451">
            <v>23618.38</v>
          </cell>
        </row>
        <row r="1452">
          <cell r="A1452" t="str">
            <v>10719771989</v>
          </cell>
          <cell r="B1452">
            <v>107</v>
          </cell>
          <cell r="C1452">
            <v>1977</v>
          </cell>
          <cell r="D1452">
            <v>1989</v>
          </cell>
          <cell r="E1452">
            <v>4109</v>
          </cell>
          <cell r="F1452">
            <v>12988.55</v>
          </cell>
        </row>
        <row r="1453">
          <cell r="A1453" t="str">
            <v>1071978.</v>
          </cell>
          <cell r="B1453">
            <v>107</v>
          </cell>
          <cell r="C1453">
            <v>1978</v>
          </cell>
          <cell r="D1453" t="str">
            <v>.</v>
          </cell>
          <cell r="E1453" t="str">
            <v>.</v>
          </cell>
          <cell r="F1453" t="str">
            <v>.</v>
          </cell>
        </row>
        <row r="1454">
          <cell r="A1454" t="str">
            <v>10719781978</v>
          </cell>
          <cell r="B1454">
            <v>107</v>
          </cell>
          <cell r="C1454">
            <v>1978</v>
          </cell>
          <cell r="D1454">
            <v>1978</v>
          </cell>
          <cell r="E1454">
            <v>35.9</v>
          </cell>
          <cell r="F1454">
            <v>260948.05</v>
          </cell>
        </row>
        <row r="1455">
          <cell r="A1455" t="str">
            <v>10719781979</v>
          </cell>
          <cell r="B1455">
            <v>107</v>
          </cell>
          <cell r="C1455">
            <v>1978</v>
          </cell>
          <cell r="D1455">
            <v>1979</v>
          </cell>
          <cell r="E1455">
            <v>185</v>
          </cell>
          <cell r="F1455">
            <v>754218.17</v>
          </cell>
        </row>
        <row r="1456">
          <cell r="A1456" t="str">
            <v>10719781980</v>
          </cell>
          <cell r="B1456">
            <v>107</v>
          </cell>
          <cell r="C1456">
            <v>1978</v>
          </cell>
          <cell r="D1456">
            <v>1980</v>
          </cell>
          <cell r="E1456">
            <v>315.74</v>
          </cell>
          <cell r="F1456">
            <v>557196.80000000005</v>
          </cell>
        </row>
        <row r="1457">
          <cell r="A1457" t="str">
            <v>10719781981</v>
          </cell>
          <cell r="B1457">
            <v>107</v>
          </cell>
          <cell r="C1457">
            <v>1978</v>
          </cell>
          <cell r="D1457">
            <v>1981</v>
          </cell>
          <cell r="E1457">
            <v>1251.3</v>
          </cell>
          <cell r="F1457">
            <v>1018546.94</v>
          </cell>
        </row>
        <row r="1458">
          <cell r="A1458" t="str">
            <v>10719781982</v>
          </cell>
          <cell r="B1458">
            <v>107</v>
          </cell>
          <cell r="C1458">
            <v>1978</v>
          </cell>
          <cell r="D1458">
            <v>1982</v>
          </cell>
          <cell r="E1458">
            <v>1569.73</v>
          </cell>
          <cell r="F1458">
            <v>579894.37</v>
          </cell>
        </row>
        <row r="1459">
          <cell r="A1459" t="str">
            <v>10719781983</v>
          </cell>
          <cell r="B1459">
            <v>107</v>
          </cell>
          <cell r="C1459">
            <v>1978</v>
          </cell>
          <cell r="D1459">
            <v>1983</v>
          </cell>
          <cell r="E1459">
            <v>3376.12</v>
          </cell>
          <cell r="F1459">
            <v>507707.68</v>
          </cell>
        </row>
        <row r="1460">
          <cell r="A1460" t="str">
            <v>10719781984</v>
          </cell>
          <cell r="B1460">
            <v>107</v>
          </cell>
          <cell r="C1460">
            <v>1978</v>
          </cell>
          <cell r="D1460">
            <v>1984</v>
          </cell>
          <cell r="E1460">
            <v>157338.57</v>
          </cell>
          <cell r="F1460">
            <v>4993611.53</v>
          </cell>
        </row>
        <row r="1461">
          <cell r="A1461" t="str">
            <v>10719781985</v>
          </cell>
          <cell r="B1461">
            <v>107</v>
          </cell>
          <cell r="C1461">
            <v>1978</v>
          </cell>
          <cell r="D1461">
            <v>1985</v>
          </cell>
          <cell r="E1461">
            <v>3627.62</v>
          </cell>
          <cell r="F1461">
            <v>28451.42</v>
          </cell>
        </row>
        <row r="1462">
          <cell r="A1462" t="str">
            <v>10719781986</v>
          </cell>
          <cell r="B1462">
            <v>107</v>
          </cell>
          <cell r="C1462">
            <v>1978</v>
          </cell>
          <cell r="D1462">
            <v>1986</v>
          </cell>
          <cell r="E1462">
            <v>4068</v>
          </cell>
          <cell r="F1462">
            <v>21544.13</v>
          </cell>
        </row>
        <row r="1463">
          <cell r="A1463" t="str">
            <v>10719781987</v>
          </cell>
          <cell r="B1463">
            <v>107</v>
          </cell>
          <cell r="C1463">
            <v>1978</v>
          </cell>
          <cell r="D1463">
            <v>1987</v>
          </cell>
          <cell r="E1463">
            <v>78237</v>
          </cell>
          <cell r="F1463">
            <v>345729.3</v>
          </cell>
        </row>
        <row r="1464">
          <cell r="A1464" t="str">
            <v>10719781988</v>
          </cell>
          <cell r="B1464">
            <v>107</v>
          </cell>
          <cell r="C1464">
            <v>1978</v>
          </cell>
          <cell r="D1464">
            <v>1988</v>
          </cell>
          <cell r="E1464">
            <v>21903</v>
          </cell>
          <cell r="F1464">
            <v>83209.5</v>
          </cell>
        </row>
        <row r="1465">
          <cell r="A1465" t="str">
            <v>10719781989</v>
          </cell>
          <cell r="B1465">
            <v>107</v>
          </cell>
          <cell r="C1465">
            <v>1978</v>
          </cell>
          <cell r="D1465">
            <v>1989</v>
          </cell>
          <cell r="E1465">
            <v>325037</v>
          </cell>
          <cell r="F1465">
            <v>1027441.96</v>
          </cell>
        </row>
        <row r="1466">
          <cell r="A1466" t="str">
            <v>10719781993</v>
          </cell>
          <cell r="B1466">
            <v>107</v>
          </cell>
          <cell r="C1466">
            <v>1978</v>
          </cell>
          <cell r="D1466">
            <v>1993</v>
          </cell>
          <cell r="E1466">
            <v>180462</v>
          </cell>
          <cell r="F1466">
            <v>329343.15000000002</v>
          </cell>
        </row>
        <row r="1467">
          <cell r="A1467" t="str">
            <v>10719781995</v>
          </cell>
          <cell r="B1467">
            <v>107</v>
          </cell>
          <cell r="C1467">
            <v>1978</v>
          </cell>
          <cell r="D1467">
            <v>1995</v>
          </cell>
          <cell r="E1467">
            <v>-292763</v>
          </cell>
          <cell r="F1467">
            <v>-432410.95</v>
          </cell>
        </row>
        <row r="1468">
          <cell r="A1468" t="str">
            <v>1071979.</v>
          </cell>
          <cell r="B1468">
            <v>107</v>
          </cell>
          <cell r="C1468">
            <v>1979</v>
          </cell>
          <cell r="D1468" t="str">
            <v>.</v>
          </cell>
          <cell r="E1468" t="str">
            <v>.</v>
          </cell>
          <cell r="F1468" t="str">
            <v>.</v>
          </cell>
        </row>
        <row r="1469">
          <cell r="A1469" t="str">
            <v>10719791979</v>
          </cell>
          <cell r="B1469">
            <v>107</v>
          </cell>
          <cell r="C1469">
            <v>1979</v>
          </cell>
          <cell r="D1469">
            <v>1979</v>
          </cell>
          <cell r="E1469">
            <v>27.8</v>
          </cell>
          <cell r="F1469">
            <v>113336.57</v>
          </cell>
        </row>
        <row r="1470">
          <cell r="A1470" t="str">
            <v>10719791980</v>
          </cell>
          <cell r="B1470">
            <v>107</v>
          </cell>
          <cell r="C1470">
            <v>1979</v>
          </cell>
          <cell r="D1470">
            <v>1980</v>
          </cell>
          <cell r="E1470">
            <v>411.17</v>
          </cell>
          <cell r="F1470">
            <v>725605.27</v>
          </cell>
        </row>
        <row r="1471">
          <cell r="A1471" t="str">
            <v>10719791981</v>
          </cell>
          <cell r="B1471">
            <v>107</v>
          </cell>
          <cell r="C1471">
            <v>1979</v>
          </cell>
          <cell r="D1471">
            <v>1981</v>
          </cell>
          <cell r="E1471">
            <v>950.99</v>
          </cell>
          <cell r="F1471">
            <v>774097.3</v>
          </cell>
        </row>
        <row r="1472">
          <cell r="A1472" t="str">
            <v>10719791982</v>
          </cell>
          <cell r="B1472">
            <v>107</v>
          </cell>
          <cell r="C1472">
            <v>1979</v>
          </cell>
          <cell r="D1472">
            <v>1982</v>
          </cell>
          <cell r="E1472">
            <v>3305.71</v>
          </cell>
          <cell r="F1472">
            <v>1221205.31</v>
          </cell>
        </row>
        <row r="1473">
          <cell r="A1473" t="str">
            <v>10719791983</v>
          </cell>
          <cell r="B1473">
            <v>107</v>
          </cell>
          <cell r="C1473">
            <v>1979</v>
          </cell>
          <cell r="D1473">
            <v>1983</v>
          </cell>
          <cell r="E1473">
            <v>5824.66</v>
          </cell>
          <cell r="F1473">
            <v>875924.02</v>
          </cell>
        </row>
        <row r="1474">
          <cell r="A1474" t="str">
            <v>10719791984</v>
          </cell>
          <cell r="B1474">
            <v>107</v>
          </cell>
          <cell r="C1474">
            <v>1979</v>
          </cell>
          <cell r="D1474">
            <v>1984</v>
          </cell>
          <cell r="E1474">
            <v>8291.19</v>
          </cell>
          <cell r="F1474">
            <v>263145.78999999998</v>
          </cell>
        </row>
        <row r="1475">
          <cell r="A1475" t="str">
            <v>10719791985</v>
          </cell>
          <cell r="B1475">
            <v>107</v>
          </cell>
          <cell r="C1475">
            <v>1979</v>
          </cell>
          <cell r="D1475">
            <v>1985</v>
          </cell>
          <cell r="E1475">
            <v>19281.82</v>
          </cell>
          <cell r="F1475">
            <v>151227.31</v>
          </cell>
        </row>
        <row r="1476">
          <cell r="A1476" t="str">
            <v>10719791986</v>
          </cell>
          <cell r="B1476">
            <v>107</v>
          </cell>
          <cell r="C1476">
            <v>1979</v>
          </cell>
          <cell r="D1476">
            <v>1986</v>
          </cell>
          <cell r="E1476">
            <v>1349</v>
          </cell>
          <cell r="F1476">
            <v>7144.3</v>
          </cell>
        </row>
        <row r="1477">
          <cell r="A1477" t="str">
            <v>10719791987</v>
          </cell>
          <cell r="B1477">
            <v>107</v>
          </cell>
          <cell r="C1477">
            <v>1979</v>
          </cell>
          <cell r="D1477">
            <v>1987</v>
          </cell>
          <cell r="E1477">
            <v>511</v>
          </cell>
          <cell r="F1477">
            <v>2258.11</v>
          </cell>
        </row>
        <row r="1478">
          <cell r="A1478" t="str">
            <v>10719791988</v>
          </cell>
          <cell r="B1478">
            <v>107</v>
          </cell>
          <cell r="C1478">
            <v>1979</v>
          </cell>
          <cell r="D1478">
            <v>1988</v>
          </cell>
          <cell r="E1478">
            <v>126974</v>
          </cell>
          <cell r="F1478">
            <v>482374.23</v>
          </cell>
        </row>
        <row r="1479">
          <cell r="A1479" t="str">
            <v>10719791989</v>
          </cell>
          <cell r="B1479">
            <v>107</v>
          </cell>
          <cell r="C1479">
            <v>1979</v>
          </cell>
          <cell r="D1479">
            <v>1989</v>
          </cell>
          <cell r="E1479">
            <v>24180</v>
          </cell>
          <cell r="F1479">
            <v>76432.98</v>
          </cell>
        </row>
        <row r="1480">
          <cell r="A1480" t="str">
            <v>1071980.</v>
          </cell>
          <cell r="B1480">
            <v>107</v>
          </cell>
          <cell r="C1480">
            <v>1980</v>
          </cell>
          <cell r="D1480" t="str">
            <v>.</v>
          </cell>
          <cell r="E1480" t="str">
            <v>.</v>
          </cell>
          <cell r="F1480" t="str">
            <v>.</v>
          </cell>
        </row>
        <row r="1481">
          <cell r="A1481" t="str">
            <v>10719801980</v>
          </cell>
          <cell r="B1481">
            <v>107</v>
          </cell>
          <cell r="C1481">
            <v>1980</v>
          </cell>
          <cell r="D1481">
            <v>1980</v>
          </cell>
          <cell r="E1481">
            <v>157.34</v>
          </cell>
          <cell r="F1481">
            <v>277663.09000000003</v>
          </cell>
        </row>
        <row r="1482">
          <cell r="A1482" t="str">
            <v>10719801981</v>
          </cell>
          <cell r="B1482">
            <v>107</v>
          </cell>
          <cell r="C1482">
            <v>1980</v>
          </cell>
          <cell r="D1482">
            <v>1981</v>
          </cell>
          <cell r="E1482">
            <v>442.81</v>
          </cell>
          <cell r="F1482">
            <v>360443.35</v>
          </cell>
        </row>
        <row r="1483">
          <cell r="A1483" t="str">
            <v>10719801982</v>
          </cell>
          <cell r="B1483">
            <v>107</v>
          </cell>
          <cell r="C1483">
            <v>1980</v>
          </cell>
          <cell r="D1483">
            <v>1982</v>
          </cell>
          <cell r="E1483">
            <v>1281.5</v>
          </cell>
          <cell r="F1483">
            <v>473415.57</v>
          </cell>
        </row>
        <row r="1484">
          <cell r="A1484" t="str">
            <v>10719801983</v>
          </cell>
          <cell r="B1484">
            <v>107</v>
          </cell>
          <cell r="C1484">
            <v>1980</v>
          </cell>
          <cell r="D1484">
            <v>1983</v>
          </cell>
          <cell r="E1484">
            <v>9545.98</v>
          </cell>
          <cell r="F1484">
            <v>1435543.56</v>
          </cell>
        </row>
        <row r="1485">
          <cell r="A1485" t="str">
            <v>10719801984</v>
          </cell>
          <cell r="B1485">
            <v>107</v>
          </cell>
          <cell r="C1485">
            <v>1980</v>
          </cell>
          <cell r="D1485">
            <v>1984</v>
          </cell>
          <cell r="E1485">
            <v>8054.86</v>
          </cell>
          <cell r="F1485">
            <v>255645.15</v>
          </cell>
        </row>
        <row r="1486">
          <cell r="A1486" t="str">
            <v>10719801985</v>
          </cell>
          <cell r="B1486">
            <v>107</v>
          </cell>
          <cell r="C1486">
            <v>1980</v>
          </cell>
          <cell r="D1486">
            <v>1985</v>
          </cell>
          <cell r="E1486">
            <v>26871.37</v>
          </cell>
          <cell r="F1486">
            <v>210752.15</v>
          </cell>
        </row>
        <row r="1487">
          <cell r="A1487" t="str">
            <v>10719801986</v>
          </cell>
          <cell r="B1487">
            <v>107</v>
          </cell>
          <cell r="C1487">
            <v>1980</v>
          </cell>
          <cell r="D1487">
            <v>1986</v>
          </cell>
          <cell r="E1487">
            <v>199285</v>
          </cell>
          <cell r="F1487">
            <v>1055413.3600000001</v>
          </cell>
        </row>
        <row r="1488">
          <cell r="A1488" t="str">
            <v>10719801987</v>
          </cell>
          <cell r="B1488">
            <v>107</v>
          </cell>
          <cell r="C1488">
            <v>1980</v>
          </cell>
          <cell r="D1488">
            <v>1987</v>
          </cell>
          <cell r="E1488">
            <v>5283</v>
          </cell>
          <cell r="F1488">
            <v>23345.58</v>
          </cell>
        </row>
        <row r="1489">
          <cell r="A1489" t="str">
            <v>10719801988</v>
          </cell>
          <cell r="B1489">
            <v>107</v>
          </cell>
          <cell r="C1489">
            <v>1980</v>
          </cell>
          <cell r="D1489">
            <v>1988</v>
          </cell>
          <cell r="E1489">
            <v>782</v>
          </cell>
          <cell r="F1489">
            <v>2970.82</v>
          </cell>
        </row>
        <row r="1490">
          <cell r="A1490" t="str">
            <v>10719801989</v>
          </cell>
          <cell r="B1490">
            <v>107</v>
          </cell>
          <cell r="C1490">
            <v>1980</v>
          </cell>
          <cell r="D1490">
            <v>1989</v>
          </cell>
          <cell r="E1490">
            <v>1688</v>
          </cell>
          <cell r="F1490">
            <v>5335.77</v>
          </cell>
        </row>
        <row r="1491">
          <cell r="A1491" t="str">
            <v>10719801990</v>
          </cell>
          <cell r="B1491">
            <v>107</v>
          </cell>
          <cell r="C1491">
            <v>1980</v>
          </cell>
          <cell r="D1491">
            <v>1990</v>
          </cell>
          <cell r="E1491">
            <v>18100</v>
          </cell>
          <cell r="F1491">
            <v>48833.8</v>
          </cell>
        </row>
        <row r="1492">
          <cell r="A1492" t="str">
            <v>10719801991</v>
          </cell>
          <cell r="B1492">
            <v>107</v>
          </cell>
          <cell r="C1492">
            <v>1980</v>
          </cell>
          <cell r="D1492">
            <v>1991</v>
          </cell>
          <cell r="E1492">
            <v>15572</v>
          </cell>
          <cell r="F1492">
            <v>35301.72</v>
          </cell>
        </row>
        <row r="1493">
          <cell r="A1493" t="str">
            <v>1071981.</v>
          </cell>
          <cell r="B1493">
            <v>107</v>
          </cell>
          <cell r="C1493">
            <v>1981</v>
          </cell>
          <cell r="D1493" t="str">
            <v>.</v>
          </cell>
          <cell r="E1493" t="str">
            <v>.</v>
          </cell>
          <cell r="F1493" t="str">
            <v>.</v>
          </cell>
        </row>
        <row r="1494">
          <cell r="A1494" t="str">
            <v>10719811981</v>
          </cell>
          <cell r="B1494">
            <v>107</v>
          </cell>
          <cell r="C1494">
            <v>1981</v>
          </cell>
          <cell r="D1494">
            <v>1981</v>
          </cell>
          <cell r="E1494">
            <v>73.16</v>
          </cell>
          <cell r="F1494">
            <v>59551.58</v>
          </cell>
        </row>
        <row r="1495">
          <cell r="A1495" t="str">
            <v>10719811982</v>
          </cell>
          <cell r="B1495">
            <v>107</v>
          </cell>
          <cell r="C1495">
            <v>1981</v>
          </cell>
          <cell r="D1495">
            <v>1982</v>
          </cell>
          <cell r="E1495">
            <v>1205.3699999999999</v>
          </cell>
          <cell r="F1495">
            <v>445291.4</v>
          </cell>
        </row>
        <row r="1496">
          <cell r="A1496" t="str">
            <v>10719811983</v>
          </cell>
          <cell r="B1496">
            <v>107</v>
          </cell>
          <cell r="C1496">
            <v>1981</v>
          </cell>
          <cell r="D1496">
            <v>1983</v>
          </cell>
          <cell r="E1496">
            <v>2013.22</v>
          </cell>
          <cell r="F1496">
            <v>302752.05</v>
          </cell>
        </row>
        <row r="1497">
          <cell r="A1497" t="str">
            <v>10719811984</v>
          </cell>
          <cell r="B1497">
            <v>107</v>
          </cell>
          <cell r="C1497">
            <v>1981</v>
          </cell>
          <cell r="D1497">
            <v>1984</v>
          </cell>
          <cell r="E1497">
            <v>14568.59</v>
          </cell>
          <cell r="F1497">
            <v>462377.91</v>
          </cell>
        </row>
        <row r="1498">
          <cell r="A1498" t="str">
            <v>10719811985</v>
          </cell>
          <cell r="B1498">
            <v>107</v>
          </cell>
          <cell r="C1498">
            <v>1981</v>
          </cell>
          <cell r="D1498">
            <v>1985</v>
          </cell>
          <cell r="E1498">
            <v>71680.92</v>
          </cell>
          <cell r="F1498">
            <v>562193.46</v>
          </cell>
        </row>
        <row r="1499">
          <cell r="A1499" t="str">
            <v>10719811986</v>
          </cell>
          <cell r="B1499">
            <v>107</v>
          </cell>
          <cell r="C1499">
            <v>1981</v>
          </cell>
          <cell r="D1499">
            <v>1986</v>
          </cell>
          <cell r="E1499">
            <v>32681</v>
          </cell>
          <cell r="F1499">
            <v>173078.58</v>
          </cell>
        </row>
        <row r="1500">
          <cell r="A1500" t="str">
            <v>10719811987</v>
          </cell>
          <cell r="B1500">
            <v>107</v>
          </cell>
          <cell r="C1500">
            <v>1981</v>
          </cell>
          <cell r="D1500">
            <v>1987</v>
          </cell>
          <cell r="E1500">
            <v>135284</v>
          </cell>
          <cell r="F1500">
            <v>597820</v>
          </cell>
        </row>
        <row r="1501">
          <cell r="A1501" t="str">
            <v>10719811988</v>
          </cell>
          <cell r="B1501">
            <v>107</v>
          </cell>
          <cell r="C1501">
            <v>1981</v>
          </cell>
          <cell r="D1501">
            <v>1988</v>
          </cell>
          <cell r="E1501">
            <v>105133</v>
          </cell>
          <cell r="F1501">
            <v>399400.27</v>
          </cell>
        </row>
        <row r="1502">
          <cell r="A1502" t="str">
            <v>10719811989</v>
          </cell>
          <cell r="B1502">
            <v>107</v>
          </cell>
          <cell r="C1502">
            <v>1981</v>
          </cell>
          <cell r="D1502">
            <v>1989</v>
          </cell>
          <cell r="E1502">
            <v>20742</v>
          </cell>
          <cell r="F1502">
            <v>65565.460000000006</v>
          </cell>
        </row>
        <row r="1503">
          <cell r="A1503" t="str">
            <v>10719811990</v>
          </cell>
          <cell r="B1503">
            <v>107</v>
          </cell>
          <cell r="C1503">
            <v>1981</v>
          </cell>
          <cell r="D1503">
            <v>1990</v>
          </cell>
          <cell r="E1503">
            <v>6981</v>
          </cell>
          <cell r="F1503">
            <v>18834.740000000002</v>
          </cell>
        </row>
        <row r="1504">
          <cell r="A1504" t="str">
            <v>10719811991</v>
          </cell>
          <cell r="B1504">
            <v>107</v>
          </cell>
          <cell r="C1504">
            <v>1981</v>
          </cell>
          <cell r="D1504">
            <v>1991</v>
          </cell>
          <cell r="E1504">
            <v>9402</v>
          </cell>
          <cell r="F1504">
            <v>21314.33</v>
          </cell>
        </row>
        <row r="1505">
          <cell r="A1505" t="str">
            <v>10719811992</v>
          </cell>
          <cell r="B1505">
            <v>107</v>
          </cell>
          <cell r="C1505">
            <v>1981</v>
          </cell>
          <cell r="D1505">
            <v>1992</v>
          </cell>
          <cell r="E1505">
            <v>3717</v>
          </cell>
          <cell r="F1505">
            <v>7526.92</v>
          </cell>
        </row>
        <row r="1506">
          <cell r="A1506" t="str">
            <v>10719811993</v>
          </cell>
          <cell r="B1506">
            <v>107</v>
          </cell>
          <cell r="C1506">
            <v>1981</v>
          </cell>
          <cell r="D1506">
            <v>1993</v>
          </cell>
          <cell r="E1506">
            <v>11700</v>
          </cell>
          <cell r="F1506">
            <v>21352.5</v>
          </cell>
        </row>
        <row r="1507">
          <cell r="A1507" t="str">
            <v>1071982.</v>
          </cell>
          <cell r="B1507">
            <v>107</v>
          </cell>
          <cell r="C1507">
            <v>1982</v>
          </cell>
          <cell r="D1507" t="str">
            <v>.</v>
          </cell>
          <cell r="E1507" t="str">
            <v>.</v>
          </cell>
          <cell r="F1507" t="str">
            <v>.</v>
          </cell>
        </row>
        <row r="1508">
          <cell r="A1508" t="str">
            <v>10719821982</v>
          </cell>
          <cell r="B1508">
            <v>107</v>
          </cell>
          <cell r="C1508">
            <v>1982</v>
          </cell>
          <cell r="D1508">
            <v>1982</v>
          </cell>
          <cell r="E1508">
            <v>570.26</v>
          </cell>
          <cell r="F1508">
            <v>210667.16</v>
          </cell>
        </row>
        <row r="1509">
          <cell r="A1509" t="str">
            <v>10719821983</v>
          </cell>
          <cell r="B1509">
            <v>107</v>
          </cell>
          <cell r="C1509">
            <v>1982</v>
          </cell>
          <cell r="D1509">
            <v>1983</v>
          </cell>
          <cell r="E1509">
            <v>1904.48</v>
          </cell>
          <cell r="F1509">
            <v>286399.51</v>
          </cell>
        </row>
        <row r="1510">
          <cell r="A1510" t="str">
            <v>10719821984</v>
          </cell>
          <cell r="B1510">
            <v>107</v>
          </cell>
          <cell r="C1510">
            <v>1982</v>
          </cell>
          <cell r="D1510">
            <v>1984</v>
          </cell>
          <cell r="E1510">
            <v>17259.12</v>
          </cell>
          <cell r="F1510">
            <v>547769.94999999995</v>
          </cell>
        </row>
        <row r="1511">
          <cell r="A1511" t="str">
            <v>10719821985</v>
          </cell>
          <cell r="B1511">
            <v>107</v>
          </cell>
          <cell r="C1511">
            <v>1982</v>
          </cell>
          <cell r="D1511">
            <v>1985</v>
          </cell>
          <cell r="E1511">
            <v>55629.79</v>
          </cell>
          <cell r="F1511">
            <v>436304.44</v>
          </cell>
        </row>
        <row r="1512">
          <cell r="A1512" t="str">
            <v>10719821986</v>
          </cell>
          <cell r="B1512">
            <v>107</v>
          </cell>
          <cell r="C1512">
            <v>1982</v>
          </cell>
          <cell r="D1512">
            <v>1986</v>
          </cell>
          <cell r="E1512">
            <v>170964</v>
          </cell>
          <cell r="F1512">
            <v>905425.34</v>
          </cell>
        </row>
        <row r="1513">
          <cell r="A1513" t="str">
            <v>10719821987</v>
          </cell>
          <cell r="B1513">
            <v>107</v>
          </cell>
          <cell r="C1513">
            <v>1982</v>
          </cell>
          <cell r="D1513">
            <v>1987</v>
          </cell>
          <cell r="E1513">
            <v>66733</v>
          </cell>
          <cell r="F1513">
            <v>294893.13</v>
          </cell>
        </row>
        <row r="1514">
          <cell r="A1514" t="str">
            <v>10719821988</v>
          </cell>
          <cell r="B1514">
            <v>107</v>
          </cell>
          <cell r="C1514">
            <v>1982</v>
          </cell>
          <cell r="D1514">
            <v>1988</v>
          </cell>
          <cell r="E1514">
            <v>315275</v>
          </cell>
          <cell r="F1514">
            <v>1197729.72</v>
          </cell>
        </row>
        <row r="1515">
          <cell r="A1515" t="str">
            <v>10719821989</v>
          </cell>
          <cell r="B1515">
            <v>107</v>
          </cell>
          <cell r="C1515">
            <v>1982</v>
          </cell>
          <cell r="D1515">
            <v>1989</v>
          </cell>
          <cell r="E1515">
            <v>179887</v>
          </cell>
          <cell r="F1515">
            <v>568622.81000000006</v>
          </cell>
        </row>
        <row r="1516">
          <cell r="A1516" t="str">
            <v>10719821990</v>
          </cell>
          <cell r="B1516">
            <v>107</v>
          </cell>
          <cell r="C1516">
            <v>1982</v>
          </cell>
          <cell r="D1516">
            <v>1990</v>
          </cell>
          <cell r="E1516">
            <v>61685</v>
          </cell>
          <cell r="F1516">
            <v>166426.13</v>
          </cell>
        </row>
        <row r="1517">
          <cell r="A1517" t="str">
            <v>10719821991</v>
          </cell>
          <cell r="B1517">
            <v>107</v>
          </cell>
          <cell r="C1517">
            <v>1982</v>
          </cell>
          <cell r="D1517">
            <v>1991</v>
          </cell>
          <cell r="E1517">
            <v>7443</v>
          </cell>
          <cell r="F1517">
            <v>16873.28</v>
          </cell>
        </row>
        <row r="1518">
          <cell r="A1518" t="str">
            <v>10719821992</v>
          </cell>
          <cell r="B1518">
            <v>107</v>
          </cell>
          <cell r="C1518">
            <v>1982</v>
          </cell>
          <cell r="D1518">
            <v>1992</v>
          </cell>
          <cell r="E1518">
            <v>17287</v>
          </cell>
          <cell r="F1518">
            <v>35006.18</v>
          </cell>
        </row>
        <row r="1519">
          <cell r="A1519" t="str">
            <v>10719821993</v>
          </cell>
          <cell r="B1519">
            <v>107</v>
          </cell>
          <cell r="C1519">
            <v>1982</v>
          </cell>
          <cell r="D1519">
            <v>1993</v>
          </cell>
          <cell r="E1519">
            <v>1670</v>
          </cell>
          <cell r="F1519">
            <v>3047.75</v>
          </cell>
        </row>
        <row r="1520">
          <cell r="A1520" t="str">
            <v>10719821994</v>
          </cell>
          <cell r="B1520">
            <v>107</v>
          </cell>
          <cell r="C1520">
            <v>1982</v>
          </cell>
          <cell r="D1520">
            <v>1994</v>
          </cell>
          <cell r="E1520">
            <v>194277</v>
          </cell>
          <cell r="F1520">
            <v>315700.13</v>
          </cell>
        </row>
        <row r="1521">
          <cell r="A1521" t="str">
            <v>10719821995</v>
          </cell>
          <cell r="B1521">
            <v>107</v>
          </cell>
          <cell r="C1521">
            <v>1982</v>
          </cell>
          <cell r="D1521">
            <v>1995</v>
          </cell>
          <cell r="E1521">
            <v>0</v>
          </cell>
          <cell r="F1521">
            <v>0</v>
          </cell>
        </row>
        <row r="1522">
          <cell r="A1522" t="str">
            <v>1071983.</v>
          </cell>
          <cell r="B1522">
            <v>107</v>
          </cell>
          <cell r="C1522">
            <v>1983</v>
          </cell>
          <cell r="D1522" t="str">
            <v>.</v>
          </cell>
          <cell r="E1522" t="str">
            <v>.</v>
          </cell>
          <cell r="F1522" t="str">
            <v>.</v>
          </cell>
        </row>
        <row r="1523">
          <cell r="A1523" t="str">
            <v>10719831983</v>
          </cell>
          <cell r="B1523">
            <v>107</v>
          </cell>
          <cell r="C1523">
            <v>1983</v>
          </cell>
          <cell r="D1523">
            <v>1983</v>
          </cell>
          <cell r="E1523">
            <v>1016.92</v>
          </cell>
          <cell r="F1523">
            <v>152926.46</v>
          </cell>
        </row>
        <row r="1524">
          <cell r="A1524" t="str">
            <v>10719831984</v>
          </cell>
          <cell r="B1524">
            <v>107</v>
          </cell>
          <cell r="C1524">
            <v>1983</v>
          </cell>
          <cell r="D1524">
            <v>1984</v>
          </cell>
          <cell r="E1524">
            <v>11350</v>
          </cell>
          <cell r="F1524">
            <v>360226.3</v>
          </cell>
        </row>
        <row r="1525">
          <cell r="A1525" t="str">
            <v>10719831985</v>
          </cell>
          <cell r="B1525">
            <v>107</v>
          </cell>
          <cell r="C1525">
            <v>1983</v>
          </cell>
          <cell r="D1525">
            <v>1985</v>
          </cell>
          <cell r="E1525">
            <v>43299.81</v>
          </cell>
          <cell r="F1525">
            <v>339600.41</v>
          </cell>
        </row>
        <row r="1526">
          <cell r="A1526" t="str">
            <v>10719831986</v>
          </cell>
          <cell r="B1526">
            <v>107</v>
          </cell>
          <cell r="C1526">
            <v>1983</v>
          </cell>
          <cell r="D1526">
            <v>1986</v>
          </cell>
          <cell r="E1526">
            <v>100946</v>
          </cell>
          <cell r="F1526">
            <v>534610.02</v>
          </cell>
        </row>
        <row r="1527">
          <cell r="A1527" t="str">
            <v>10719831987</v>
          </cell>
          <cell r="B1527">
            <v>107</v>
          </cell>
          <cell r="C1527">
            <v>1983</v>
          </cell>
          <cell r="D1527">
            <v>1987</v>
          </cell>
          <cell r="E1527">
            <v>49580</v>
          </cell>
          <cell r="F1527">
            <v>219094.02</v>
          </cell>
        </row>
        <row r="1528">
          <cell r="A1528" t="str">
            <v>10719831988</v>
          </cell>
          <cell r="B1528">
            <v>107</v>
          </cell>
          <cell r="C1528">
            <v>1983</v>
          </cell>
          <cell r="D1528">
            <v>1988</v>
          </cell>
          <cell r="E1528">
            <v>206088</v>
          </cell>
          <cell r="F1528">
            <v>782928.31</v>
          </cell>
        </row>
        <row r="1529">
          <cell r="A1529" t="str">
            <v>10719831989</v>
          </cell>
          <cell r="B1529">
            <v>107</v>
          </cell>
          <cell r="C1529">
            <v>1983</v>
          </cell>
          <cell r="D1529">
            <v>1989</v>
          </cell>
          <cell r="E1529">
            <v>402433</v>
          </cell>
          <cell r="F1529">
            <v>1272090.71</v>
          </cell>
        </row>
        <row r="1530">
          <cell r="A1530" t="str">
            <v>10719831990</v>
          </cell>
          <cell r="B1530">
            <v>107</v>
          </cell>
          <cell r="C1530">
            <v>1983</v>
          </cell>
          <cell r="D1530">
            <v>1990</v>
          </cell>
          <cell r="E1530">
            <v>127966</v>
          </cell>
          <cell r="F1530">
            <v>345252.27</v>
          </cell>
        </row>
        <row r="1531">
          <cell r="A1531" t="str">
            <v>10719831991</v>
          </cell>
          <cell r="B1531">
            <v>107</v>
          </cell>
          <cell r="C1531">
            <v>1983</v>
          </cell>
          <cell r="D1531">
            <v>1991</v>
          </cell>
          <cell r="E1531">
            <v>5107</v>
          </cell>
          <cell r="F1531">
            <v>11577.57</v>
          </cell>
        </row>
        <row r="1532">
          <cell r="A1532" t="str">
            <v>10719831992</v>
          </cell>
          <cell r="B1532">
            <v>107</v>
          </cell>
          <cell r="C1532">
            <v>1983</v>
          </cell>
          <cell r="D1532">
            <v>1992</v>
          </cell>
          <cell r="E1532">
            <v>226652</v>
          </cell>
          <cell r="F1532">
            <v>458970.3</v>
          </cell>
        </row>
        <row r="1533">
          <cell r="A1533" t="str">
            <v>10719831993</v>
          </cell>
          <cell r="B1533">
            <v>107</v>
          </cell>
          <cell r="C1533">
            <v>1983</v>
          </cell>
          <cell r="D1533">
            <v>1993</v>
          </cell>
          <cell r="E1533">
            <v>-6992</v>
          </cell>
          <cell r="F1533">
            <v>-12760.4</v>
          </cell>
        </row>
        <row r="1534">
          <cell r="A1534" t="str">
            <v>10719831994</v>
          </cell>
          <cell r="B1534">
            <v>107</v>
          </cell>
          <cell r="C1534">
            <v>1983</v>
          </cell>
          <cell r="D1534">
            <v>1994</v>
          </cell>
          <cell r="E1534">
            <v>95090</v>
          </cell>
          <cell r="F1534">
            <v>154521.25</v>
          </cell>
        </row>
        <row r="1535">
          <cell r="A1535" t="str">
            <v>10719831995</v>
          </cell>
          <cell r="B1535">
            <v>107</v>
          </cell>
          <cell r="C1535">
            <v>1983</v>
          </cell>
          <cell r="D1535">
            <v>1995</v>
          </cell>
          <cell r="E1535">
            <v>-5000</v>
          </cell>
          <cell r="F1535">
            <v>-7385</v>
          </cell>
        </row>
        <row r="1536">
          <cell r="A1536" t="str">
            <v>1071984.</v>
          </cell>
          <cell r="B1536">
            <v>107</v>
          </cell>
          <cell r="C1536">
            <v>1984</v>
          </cell>
          <cell r="D1536" t="str">
            <v>.</v>
          </cell>
          <cell r="E1536" t="str">
            <v>.</v>
          </cell>
          <cell r="F1536" t="str">
            <v>.</v>
          </cell>
        </row>
        <row r="1537">
          <cell r="A1537" t="str">
            <v>10719841984</v>
          </cell>
          <cell r="B1537">
            <v>107</v>
          </cell>
          <cell r="C1537">
            <v>1984</v>
          </cell>
          <cell r="D1537">
            <v>1984</v>
          </cell>
          <cell r="E1537">
            <v>2887.8</v>
          </cell>
          <cell r="F1537">
            <v>91653</v>
          </cell>
        </row>
        <row r="1538">
          <cell r="A1538" t="str">
            <v>10719841985</v>
          </cell>
          <cell r="B1538">
            <v>107</v>
          </cell>
          <cell r="C1538">
            <v>1984</v>
          </cell>
          <cell r="D1538">
            <v>1985</v>
          </cell>
          <cell r="E1538">
            <v>106475.88</v>
          </cell>
          <cell r="F1538">
            <v>835090.33</v>
          </cell>
        </row>
        <row r="1539">
          <cell r="A1539" t="str">
            <v>10719841986</v>
          </cell>
          <cell r="B1539">
            <v>107</v>
          </cell>
          <cell r="C1539">
            <v>1984</v>
          </cell>
          <cell r="D1539">
            <v>1986</v>
          </cell>
          <cell r="E1539">
            <v>208640</v>
          </cell>
          <cell r="F1539">
            <v>1104957.4399999999</v>
          </cell>
        </row>
        <row r="1540">
          <cell r="A1540" t="str">
            <v>10719841987</v>
          </cell>
          <cell r="B1540">
            <v>107</v>
          </cell>
          <cell r="C1540">
            <v>1984</v>
          </cell>
          <cell r="D1540">
            <v>1987</v>
          </cell>
          <cell r="E1540">
            <v>91956</v>
          </cell>
          <cell r="F1540">
            <v>406353.56</v>
          </cell>
        </row>
        <row r="1541">
          <cell r="A1541" t="str">
            <v>10719841988</v>
          </cell>
          <cell r="B1541">
            <v>107</v>
          </cell>
          <cell r="C1541">
            <v>1984</v>
          </cell>
          <cell r="D1541">
            <v>1988</v>
          </cell>
          <cell r="E1541">
            <v>22992</v>
          </cell>
          <cell r="F1541">
            <v>87346.61</v>
          </cell>
        </row>
        <row r="1542">
          <cell r="A1542" t="str">
            <v>10719841989</v>
          </cell>
          <cell r="B1542">
            <v>107</v>
          </cell>
          <cell r="C1542">
            <v>1984</v>
          </cell>
          <cell r="D1542">
            <v>1989</v>
          </cell>
          <cell r="E1542">
            <v>473140</v>
          </cell>
          <cell r="F1542">
            <v>1495595.54</v>
          </cell>
        </row>
        <row r="1543">
          <cell r="A1543" t="str">
            <v>10719841990</v>
          </cell>
          <cell r="B1543">
            <v>107</v>
          </cell>
          <cell r="C1543">
            <v>1984</v>
          </cell>
          <cell r="D1543">
            <v>1990</v>
          </cell>
          <cell r="E1543">
            <v>99144</v>
          </cell>
          <cell r="F1543">
            <v>267490.51</v>
          </cell>
        </row>
        <row r="1544">
          <cell r="A1544" t="str">
            <v>10719841991</v>
          </cell>
          <cell r="B1544">
            <v>107</v>
          </cell>
          <cell r="C1544">
            <v>1984</v>
          </cell>
          <cell r="D1544">
            <v>1991</v>
          </cell>
          <cell r="E1544">
            <v>8396</v>
          </cell>
          <cell r="F1544">
            <v>19033.73</v>
          </cell>
        </row>
        <row r="1545">
          <cell r="A1545" t="str">
            <v>10719841992</v>
          </cell>
          <cell r="B1545">
            <v>107</v>
          </cell>
          <cell r="C1545">
            <v>1984</v>
          </cell>
          <cell r="D1545">
            <v>1992</v>
          </cell>
          <cell r="E1545">
            <v>19056</v>
          </cell>
          <cell r="F1545">
            <v>38588.400000000001</v>
          </cell>
        </row>
        <row r="1546">
          <cell r="A1546" t="str">
            <v>10719841993</v>
          </cell>
          <cell r="B1546">
            <v>107</v>
          </cell>
          <cell r="C1546">
            <v>1984</v>
          </cell>
          <cell r="D1546">
            <v>1993</v>
          </cell>
          <cell r="E1546">
            <v>361364</v>
          </cell>
          <cell r="F1546">
            <v>659489.30000000005</v>
          </cell>
        </row>
        <row r="1547">
          <cell r="A1547" t="str">
            <v>10719841994</v>
          </cell>
          <cell r="B1547">
            <v>107</v>
          </cell>
          <cell r="C1547">
            <v>1984</v>
          </cell>
          <cell r="D1547">
            <v>1994</v>
          </cell>
          <cell r="E1547">
            <v>225899</v>
          </cell>
          <cell r="F1547">
            <v>367085.88</v>
          </cell>
        </row>
        <row r="1548">
          <cell r="A1548" t="str">
            <v>10719841996</v>
          </cell>
          <cell r="B1548">
            <v>107</v>
          </cell>
          <cell r="C1548">
            <v>1984</v>
          </cell>
          <cell r="D1548">
            <v>1996</v>
          </cell>
          <cell r="E1548">
            <v>155600</v>
          </cell>
          <cell r="F1548">
            <v>206325.6</v>
          </cell>
        </row>
        <row r="1549">
          <cell r="A1549" t="str">
            <v>10719841999</v>
          </cell>
          <cell r="B1549">
            <v>107</v>
          </cell>
          <cell r="C1549">
            <v>1984</v>
          </cell>
          <cell r="D1549">
            <v>1999</v>
          </cell>
          <cell r="E1549">
            <v>278</v>
          </cell>
          <cell r="F1549">
            <v>304.97000000000003</v>
          </cell>
        </row>
        <row r="1550">
          <cell r="A1550" t="str">
            <v>1071985.</v>
          </cell>
          <cell r="B1550">
            <v>107</v>
          </cell>
          <cell r="C1550">
            <v>1985</v>
          </cell>
          <cell r="D1550" t="str">
            <v>.</v>
          </cell>
          <cell r="E1550" t="str">
            <v>.</v>
          </cell>
          <cell r="F1550" t="str">
            <v>.</v>
          </cell>
        </row>
        <row r="1551">
          <cell r="A1551" t="str">
            <v>10719851985</v>
          </cell>
          <cell r="B1551">
            <v>107</v>
          </cell>
          <cell r="C1551">
            <v>1985</v>
          </cell>
          <cell r="D1551">
            <v>1985</v>
          </cell>
          <cell r="E1551">
            <v>20019.8</v>
          </cell>
          <cell r="F1551">
            <v>157015.29</v>
          </cell>
        </row>
        <row r="1552">
          <cell r="A1552" t="str">
            <v>10719851986</v>
          </cell>
          <cell r="B1552">
            <v>107</v>
          </cell>
          <cell r="C1552">
            <v>1985</v>
          </cell>
          <cell r="D1552">
            <v>1986</v>
          </cell>
          <cell r="E1552">
            <v>139739</v>
          </cell>
          <cell r="F1552">
            <v>740057.74</v>
          </cell>
        </row>
        <row r="1553">
          <cell r="A1553" t="str">
            <v>10719851987</v>
          </cell>
          <cell r="B1553">
            <v>107</v>
          </cell>
          <cell r="C1553">
            <v>1985</v>
          </cell>
          <cell r="D1553">
            <v>1987</v>
          </cell>
          <cell r="E1553">
            <v>252797</v>
          </cell>
          <cell r="F1553">
            <v>1117109.94</v>
          </cell>
        </row>
        <row r="1554">
          <cell r="A1554" t="str">
            <v>10719851988</v>
          </cell>
          <cell r="B1554">
            <v>107</v>
          </cell>
          <cell r="C1554">
            <v>1985</v>
          </cell>
          <cell r="D1554">
            <v>1988</v>
          </cell>
          <cell r="E1554">
            <v>194799</v>
          </cell>
          <cell r="F1554">
            <v>740041.4</v>
          </cell>
        </row>
        <row r="1555">
          <cell r="A1555" t="str">
            <v>10719851989</v>
          </cell>
          <cell r="B1555">
            <v>107</v>
          </cell>
          <cell r="C1555">
            <v>1985</v>
          </cell>
          <cell r="D1555">
            <v>1989</v>
          </cell>
          <cell r="E1555">
            <v>161276</v>
          </cell>
          <cell r="F1555">
            <v>509793.44</v>
          </cell>
        </row>
        <row r="1556">
          <cell r="A1556" t="str">
            <v>10719851990</v>
          </cell>
          <cell r="B1556">
            <v>107</v>
          </cell>
          <cell r="C1556">
            <v>1985</v>
          </cell>
          <cell r="D1556">
            <v>1990</v>
          </cell>
          <cell r="E1556">
            <v>204521</v>
          </cell>
          <cell r="F1556">
            <v>551797.66</v>
          </cell>
        </row>
        <row r="1557">
          <cell r="A1557" t="str">
            <v>10719851991</v>
          </cell>
          <cell r="B1557">
            <v>107</v>
          </cell>
          <cell r="C1557">
            <v>1985</v>
          </cell>
          <cell r="D1557">
            <v>1991</v>
          </cell>
          <cell r="E1557">
            <v>472622</v>
          </cell>
          <cell r="F1557">
            <v>1071434.07</v>
          </cell>
        </row>
        <row r="1558">
          <cell r="A1558" t="str">
            <v>10719851992</v>
          </cell>
          <cell r="B1558">
            <v>107</v>
          </cell>
          <cell r="C1558">
            <v>1985</v>
          </cell>
          <cell r="D1558">
            <v>1992</v>
          </cell>
          <cell r="E1558">
            <v>213694</v>
          </cell>
          <cell r="F1558">
            <v>432730.35</v>
          </cell>
        </row>
        <row r="1559">
          <cell r="A1559" t="str">
            <v>10719851993</v>
          </cell>
          <cell r="B1559">
            <v>107</v>
          </cell>
          <cell r="C1559">
            <v>1985</v>
          </cell>
          <cell r="D1559">
            <v>1993</v>
          </cell>
          <cell r="E1559">
            <v>20535</v>
          </cell>
          <cell r="F1559">
            <v>37476.379999999997</v>
          </cell>
        </row>
        <row r="1560">
          <cell r="A1560" t="str">
            <v>10719851994</v>
          </cell>
          <cell r="B1560">
            <v>107</v>
          </cell>
          <cell r="C1560">
            <v>1985</v>
          </cell>
          <cell r="D1560">
            <v>1994</v>
          </cell>
          <cell r="E1560">
            <v>142276</v>
          </cell>
          <cell r="F1560">
            <v>231198.5</v>
          </cell>
        </row>
        <row r="1561">
          <cell r="A1561" t="str">
            <v>10719851995</v>
          </cell>
          <cell r="B1561">
            <v>107</v>
          </cell>
          <cell r="C1561">
            <v>1985</v>
          </cell>
          <cell r="D1561">
            <v>1995</v>
          </cell>
          <cell r="E1561">
            <v>3822</v>
          </cell>
          <cell r="F1561">
            <v>5645.09</v>
          </cell>
        </row>
        <row r="1562">
          <cell r="A1562" t="str">
            <v>10719851996</v>
          </cell>
          <cell r="B1562">
            <v>107</v>
          </cell>
          <cell r="C1562">
            <v>1985</v>
          </cell>
          <cell r="D1562">
            <v>1996</v>
          </cell>
          <cell r="E1562">
            <v>29582</v>
          </cell>
          <cell r="F1562">
            <v>39225.730000000003</v>
          </cell>
        </row>
        <row r="1563">
          <cell r="A1563" t="str">
            <v>10719851998</v>
          </cell>
          <cell r="B1563">
            <v>107</v>
          </cell>
          <cell r="C1563">
            <v>1985</v>
          </cell>
          <cell r="D1563">
            <v>1998</v>
          </cell>
          <cell r="E1563">
            <v>285</v>
          </cell>
          <cell r="F1563">
            <v>328.89</v>
          </cell>
        </row>
        <row r="1564">
          <cell r="A1564" t="str">
            <v>10719851999</v>
          </cell>
          <cell r="B1564">
            <v>107</v>
          </cell>
          <cell r="C1564">
            <v>1985</v>
          </cell>
          <cell r="D1564">
            <v>1999</v>
          </cell>
          <cell r="E1564">
            <v>595</v>
          </cell>
          <cell r="F1564">
            <v>652.72</v>
          </cell>
        </row>
        <row r="1565">
          <cell r="A1565" t="str">
            <v>10719852000</v>
          </cell>
          <cell r="B1565">
            <v>107</v>
          </cell>
          <cell r="C1565">
            <v>1985</v>
          </cell>
          <cell r="D1565">
            <v>2000</v>
          </cell>
          <cell r="E1565">
            <v>269</v>
          </cell>
          <cell r="F1565">
            <v>291.87</v>
          </cell>
        </row>
        <row r="1566">
          <cell r="A1566" t="str">
            <v>1071986.</v>
          </cell>
          <cell r="B1566">
            <v>107</v>
          </cell>
          <cell r="C1566">
            <v>1986</v>
          </cell>
          <cell r="D1566" t="str">
            <v>.</v>
          </cell>
          <cell r="E1566" t="str">
            <v>.</v>
          </cell>
          <cell r="F1566" t="str">
            <v>.</v>
          </cell>
        </row>
        <row r="1567">
          <cell r="A1567" t="str">
            <v>10719861986</v>
          </cell>
          <cell r="B1567">
            <v>107</v>
          </cell>
          <cell r="C1567">
            <v>1986</v>
          </cell>
          <cell r="D1567">
            <v>1986</v>
          </cell>
          <cell r="E1567">
            <v>49664</v>
          </cell>
          <cell r="F1567">
            <v>263020.53999999998</v>
          </cell>
        </row>
        <row r="1568">
          <cell r="A1568" t="str">
            <v>10719861987</v>
          </cell>
          <cell r="B1568">
            <v>107</v>
          </cell>
          <cell r="C1568">
            <v>1986</v>
          </cell>
          <cell r="D1568">
            <v>1987</v>
          </cell>
          <cell r="E1568">
            <v>204083</v>
          </cell>
          <cell r="F1568">
            <v>901842.78</v>
          </cell>
        </row>
        <row r="1569">
          <cell r="A1569" t="str">
            <v>10719861988</v>
          </cell>
          <cell r="B1569">
            <v>107</v>
          </cell>
          <cell r="C1569">
            <v>1986</v>
          </cell>
          <cell r="D1569">
            <v>1988</v>
          </cell>
          <cell r="E1569">
            <v>321845</v>
          </cell>
          <cell r="F1569">
            <v>1222689.1499999999</v>
          </cell>
        </row>
        <row r="1570">
          <cell r="A1570" t="str">
            <v>10719861989</v>
          </cell>
          <cell r="B1570">
            <v>107</v>
          </cell>
          <cell r="C1570">
            <v>1986</v>
          </cell>
          <cell r="D1570">
            <v>1989</v>
          </cell>
          <cell r="E1570">
            <v>115489</v>
          </cell>
          <cell r="F1570">
            <v>365060.73</v>
          </cell>
        </row>
        <row r="1571">
          <cell r="A1571" t="str">
            <v>10719861990</v>
          </cell>
          <cell r="B1571">
            <v>107</v>
          </cell>
          <cell r="C1571">
            <v>1986</v>
          </cell>
          <cell r="D1571">
            <v>1990</v>
          </cell>
          <cell r="E1571">
            <v>50926</v>
          </cell>
          <cell r="F1571">
            <v>137398.35</v>
          </cell>
        </row>
        <row r="1572">
          <cell r="A1572" t="str">
            <v>10719861991</v>
          </cell>
          <cell r="B1572">
            <v>107</v>
          </cell>
          <cell r="C1572">
            <v>1986</v>
          </cell>
          <cell r="D1572">
            <v>1991</v>
          </cell>
          <cell r="E1572">
            <v>32614</v>
          </cell>
          <cell r="F1572">
            <v>73935.94</v>
          </cell>
        </row>
        <row r="1573">
          <cell r="A1573" t="str">
            <v>10719861992</v>
          </cell>
          <cell r="B1573">
            <v>107</v>
          </cell>
          <cell r="C1573">
            <v>1986</v>
          </cell>
          <cell r="D1573">
            <v>1992</v>
          </cell>
          <cell r="E1573">
            <v>282523</v>
          </cell>
          <cell r="F1573">
            <v>572109.06999999995</v>
          </cell>
        </row>
        <row r="1574">
          <cell r="A1574" t="str">
            <v>10719861993</v>
          </cell>
          <cell r="B1574">
            <v>107</v>
          </cell>
          <cell r="C1574">
            <v>1986</v>
          </cell>
          <cell r="D1574">
            <v>1993</v>
          </cell>
          <cell r="E1574">
            <v>332072</v>
          </cell>
          <cell r="F1574">
            <v>606031.4</v>
          </cell>
        </row>
        <row r="1575">
          <cell r="A1575" t="str">
            <v>10719861994</v>
          </cell>
          <cell r="B1575">
            <v>107</v>
          </cell>
          <cell r="C1575">
            <v>1986</v>
          </cell>
          <cell r="D1575">
            <v>1994</v>
          </cell>
          <cell r="E1575">
            <v>58036</v>
          </cell>
          <cell r="F1575">
            <v>94308.5</v>
          </cell>
        </row>
        <row r="1576">
          <cell r="A1576" t="str">
            <v>10719861995</v>
          </cell>
          <cell r="B1576">
            <v>107</v>
          </cell>
          <cell r="C1576">
            <v>1986</v>
          </cell>
          <cell r="D1576">
            <v>1995</v>
          </cell>
          <cell r="E1576">
            <v>8744</v>
          </cell>
          <cell r="F1576">
            <v>12914.89</v>
          </cell>
        </row>
        <row r="1577">
          <cell r="A1577" t="str">
            <v>10719861996</v>
          </cell>
          <cell r="B1577">
            <v>107</v>
          </cell>
          <cell r="C1577">
            <v>1986</v>
          </cell>
          <cell r="D1577">
            <v>1996</v>
          </cell>
          <cell r="E1577">
            <v>20714</v>
          </cell>
          <cell r="F1577">
            <v>27466.76</v>
          </cell>
        </row>
        <row r="1578">
          <cell r="A1578" t="str">
            <v>10719861997</v>
          </cell>
          <cell r="B1578">
            <v>107</v>
          </cell>
          <cell r="C1578">
            <v>1986</v>
          </cell>
          <cell r="D1578">
            <v>1997</v>
          </cell>
          <cell r="E1578">
            <v>5531</v>
          </cell>
          <cell r="F1578">
            <v>6731.23</v>
          </cell>
        </row>
        <row r="1579">
          <cell r="A1579" t="str">
            <v>10719861998</v>
          </cell>
          <cell r="B1579">
            <v>107</v>
          </cell>
          <cell r="C1579">
            <v>1986</v>
          </cell>
          <cell r="D1579">
            <v>1998</v>
          </cell>
          <cell r="E1579">
            <v>163785</v>
          </cell>
          <cell r="F1579">
            <v>189007.89</v>
          </cell>
        </row>
        <row r="1580">
          <cell r="A1580" t="str">
            <v>10719861999</v>
          </cell>
          <cell r="B1580">
            <v>107</v>
          </cell>
          <cell r="C1580">
            <v>1986</v>
          </cell>
          <cell r="D1580">
            <v>1999</v>
          </cell>
          <cell r="E1580">
            <v>278</v>
          </cell>
          <cell r="F1580">
            <v>304.97000000000003</v>
          </cell>
        </row>
        <row r="1581">
          <cell r="A1581" t="str">
            <v>1071987.</v>
          </cell>
          <cell r="B1581">
            <v>107</v>
          </cell>
          <cell r="C1581">
            <v>1987</v>
          </cell>
          <cell r="D1581" t="str">
            <v>.</v>
          </cell>
          <cell r="E1581" t="str">
            <v>.</v>
          </cell>
          <cell r="F1581" t="str">
            <v>.</v>
          </cell>
        </row>
        <row r="1582">
          <cell r="A1582" t="str">
            <v>10719871987</v>
          </cell>
          <cell r="B1582">
            <v>107</v>
          </cell>
          <cell r="C1582">
            <v>1987</v>
          </cell>
          <cell r="D1582">
            <v>1987</v>
          </cell>
          <cell r="E1582">
            <v>11296</v>
          </cell>
          <cell r="F1582">
            <v>49917.02</v>
          </cell>
        </row>
        <row r="1583">
          <cell r="A1583" t="str">
            <v>10719871988</v>
          </cell>
          <cell r="B1583">
            <v>107</v>
          </cell>
          <cell r="C1583">
            <v>1987</v>
          </cell>
          <cell r="D1583">
            <v>1988</v>
          </cell>
          <cell r="E1583">
            <v>313844</v>
          </cell>
          <cell r="F1583">
            <v>1192293.3600000001</v>
          </cell>
        </row>
        <row r="1584">
          <cell r="A1584" t="str">
            <v>10719871989</v>
          </cell>
          <cell r="B1584">
            <v>107</v>
          </cell>
          <cell r="C1584">
            <v>1987</v>
          </cell>
          <cell r="D1584">
            <v>1989</v>
          </cell>
          <cell r="E1584">
            <v>250409</v>
          </cell>
          <cell r="F1584">
            <v>791542.85</v>
          </cell>
        </row>
        <row r="1585">
          <cell r="A1585" t="str">
            <v>10719871990</v>
          </cell>
          <cell r="B1585">
            <v>107</v>
          </cell>
          <cell r="C1585">
            <v>1987</v>
          </cell>
          <cell r="D1585">
            <v>1990</v>
          </cell>
          <cell r="E1585">
            <v>80472</v>
          </cell>
          <cell r="F1585">
            <v>217113.46</v>
          </cell>
        </row>
        <row r="1586">
          <cell r="A1586" t="str">
            <v>10719871991</v>
          </cell>
          <cell r="B1586">
            <v>107</v>
          </cell>
          <cell r="C1586">
            <v>1987</v>
          </cell>
          <cell r="D1586">
            <v>1991</v>
          </cell>
          <cell r="E1586">
            <v>260912</v>
          </cell>
          <cell r="F1586">
            <v>591487.5</v>
          </cell>
        </row>
        <row r="1587">
          <cell r="A1587" t="str">
            <v>10719871992</v>
          </cell>
          <cell r="B1587">
            <v>107</v>
          </cell>
          <cell r="C1587">
            <v>1987</v>
          </cell>
          <cell r="D1587">
            <v>1992</v>
          </cell>
          <cell r="E1587">
            <v>4997</v>
          </cell>
          <cell r="F1587">
            <v>10118.92</v>
          </cell>
        </row>
        <row r="1588">
          <cell r="A1588" t="str">
            <v>10719871993</v>
          </cell>
          <cell r="B1588">
            <v>107</v>
          </cell>
          <cell r="C1588">
            <v>1987</v>
          </cell>
          <cell r="D1588">
            <v>1993</v>
          </cell>
          <cell r="E1588">
            <v>123434</v>
          </cell>
          <cell r="F1588">
            <v>225267.05</v>
          </cell>
        </row>
        <row r="1589">
          <cell r="A1589" t="str">
            <v>10719871994</v>
          </cell>
          <cell r="B1589">
            <v>107</v>
          </cell>
          <cell r="C1589">
            <v>1987</v>
          </cell>
          <cell r="D1589">
            <v>1994</v>
          </cell>
          <cell r="E1589">
            <v>63390</v>
          </cell>
          <cell r="F1589">
            <v>103008.75</v>
          </cell>
        </row>
        <row r="1590">
          <cell r="A1590" t="str">
            <v>10719871995</v>
          </cell>
          <cell r="B1590">
            <v>107</v>
          </cell>
          <cell r="C1590">
            <v>1987</v>
          </cell>
          <cell r="D1590">
            <v>1995</v>
          </cell>
          <cell r="E1590">
            <v>158451</v>
          </cell>
          <cell r="F1590">
            <v>234032.13</v>
          </cell>
        </row>
        <row r="1591">
          <cell r="A1591" t="str">
            <v>10719871996</v>
          </cell>
          <cell r="B1591">
            <v>107</v>
          </cell>
          <cell r="C1591">
            <v>1987</v>
          </cell>
          <cell r="D1591">
            <v>1996</v>
          </cell>
          <cell r="E1591">
            <v>33681</v>
          </cell>
          <cell r="F1591">
            <v>44661.01</v>
          </cell>
        </row>
        <row r="1592">
          <cell r="A1592" t="str">
            <v>10719871997</v>
          </cell>
          <cell r="B1592">
            <v>107</v>
          </cell>
          <cell r="C1592">
            <v>1987</v>
          </cell>
          <cell r="D1592">
            <v>1997</v>
          </cell>
          <cell r="E1592">
            <v>87225</v>
          </cell>
          <cell r="F1592">
            <v>106152.82</v>
          </cell>
        </row>
        <row r="1593">
          <cell r="A1593" t="str">
            <v>10719871998</v>
          </cell>
          <cell r="B1593">
            <v>107</v>
          </cell>
          <cell r="C1593">
            <v>1987</v>
          </cell>
          <cell r="D1593">
            <v>1998</v>
          </cell>
          <cell r="E1593">
            <v>12932</v>
          </cell>
          <cell r="F1593">
            <v>14923.53</v>
          </cell>
        </row>
        <row r="1594">
          <cell r="A1594" t="str">
            <v>10719871999</v>
          </cell>
          <cell r="B1594">
            <v>107</v>
          </cell>
          <cell r="C1594">
            <v>1987</v>
          </cell>
          <cell r="D1594">
            <v>1999</v>
          </cell>
          <cell r="E1594">
            <v>582090</v>
          </cell>
          <cell r="F1594">
            <v>638552.73</v>
          </cell>
        </row>
        <row r="1595">
          <cell r="A1595" t="str">
            <v>1071988.</v>
          </cell>
          <cell r="B1595">
            <v>107</v>
          </cell>
          <cell r="C1595">
            <v>1988</v>
          </cell>
          <cell r="D1595" t="str">
            <v>.</v>
          </cell>
          <cell r="E1595" t="str">
            <v>.</v>
          </cell>
          <cell r="F1595" t="str">
            <v>.</v>
          </cell>
        </row>
        <row r="1596">
          <cell r="A1596" t="str">
            <v>10719881988</v>
          </cell>
          <cell r="B1596">
            <v>107</v>
          </cell>
          <cell r="C1596">
            <v>1988</v>
          </cell>
          <cell r="D1596">
            <v>1988</v>
          </cell>
          <cell r="E1596">
            <v>34340</v>
          </cell>
          <cell r="F1596">
            <v>130457.66</v>
          </cell>
        </row>
        <row r="1597">
          <cell r="A1597" t="str">
            <v>10719881989</v>
          </cell>
          <cell r="B1597">
            <v>107</v>
          </cell>
          <cell r="C1597">
            <v>1988</v>
          </cell>
          <cell r="D1597">
            <v>1989</v>
          </cell>
          <cell r="E1597">
            <v>386729</v>
          </cell>
          <cell r="F1597">
            <v>1222450.3700000001</v>
          </cell>
        </row>
        <row r="1598">
          <cell r="A1598" t="str">
            <v>10719881990</v>
          </cell>
          <cell r="B1598">
            <v>107</v>
          </cell>
          <cell r="C1598">
            <v>1988</v>
          </cell>
          <cell r="D1598">
            <v>1990</v>
          </cell>
          <cell r="E1598">
            <v>180196</v>
          </cell>
          <cell r="F1598">
            <v>486168.81</v>
          </cell>
        </row>
        <row r="1599">
          <cell r="A1599" t="str">
            <v>10719881991</v>
          </cell>
          <cell r="B1599">
            <v>107</v>
          </cell>
          <cell r="C1599">
            <v>1988</v>
          </cell>
          <cell r="D1599">
            <v>1991</v>
          </cell>
          <cell r="E1599">
            <v>1177017</v>
          </cell>
          <cell r="F1599">
            <v>2668297.54</v>
          </cell>
        </row>
        <row r="1600">
          <cell r="A1600" t="str">
            <v>10719881992</v>
          </cell>
          <cell r="B1600">
            <v>107</v>
          </cell>
          <cell r="C1600">
            <v>1988</v>
          </cell>
          <cell r="D1600">
            <v>1992</v>
          </cell>
          <cell r="E1600">
            <v>590299</v>
          </cell>
          <cell r="F1600">
            <v>1195355.47</v>
          </cell>
        </row>
        <row r="1601">
          <cell r="A1601" t="str">
            <v>10719881993</v>
          </cell>
          <cell r="B1601">
            <v>107</v>
          </cell>
          <cell r="C1601">
            <v>1988</v>
          </cell>
          <cell r="D1601">
            <v>1993</v>
          </cell>
          <cell r="E1601">
            <v>84977</v>
          </cell>
          <cell r="F1601">
            <v>155083.01999999999</v>
          </cell>
        </row>
        <row r="1602">
          <cell r="A1602" t="str">
            <v>10719881994</v>
          </cell>
          <cell r="B1602">
            <v>107</v>
          </cell>
          <cell r="C1602">
            <v>1988</v>
          </cell>
          <cell r="D1602">
            <v>1994</v>
          </cell>
          <cell r="E1602">
            <v>-44898</v>
          </cell>
          <cell r="F1602">
            <v>-72959.25</v>
          </cell>
        </row>
        <row r="1603">
          <cell r="A1603" t="str">
            <v>10719881995</v>
          </cell>
          <cell r="B1603">
            <v>107</v>
          </cell>
          <cell r="C1603">
            <v>1988</v>
          </cell>
          <cell r="D1603">
            <v>1995</v>
          </cell>
          <cell r="E1603">
            <v>6345</v>
          </cell>
          <cell r="F1603">
            <v>9371.56</v>
          </cell>
        </row>
        <row r="1604">
          <cell r="A1604" t="str">
            <v>10719881996</v>
          </cell>
          <cell r="B1604">
            <v>107</v>
          </cell>
          <cell r="C1604">
            <v>1988</v>
          </cell>
          <cell r="D1604">
            <v>1996</v>
          </cell>
          <cell r="E1604">
            <v>36927</v>
          </cell>
          <cell r="F1604">
            <v>48965.2</v>
          </cell>
        </row>
        <row r="1605">
          <cell r="A1605" t="str">
            <v>10719881997</v>
          </cell>
          <cell r="B1605">
            <v>107</v>
          </cell>
          <cell r="C1605">
            <v>1988</v>
          </cell>
          <cell r="D1605">
            <v>1997</v>
          </cell>
          <cell r="E1605">
            <v>-8204</v>
          </cell>
          <cell r="F1605">
            <v>-9984.27</v>
          </cell>
        </row>
        <row r="1606">
          <cell r="A1606" t="str">
            <v>10719881998</v>
          </cell>
          <cell r="B1606">
            <v>107</v>
          </cell>
          <cell r="C1606">
            <v>1988</v>
          </cell>
          <cell r="D1606">
            <v>1998</v>
          </cell>
          <cell r="E1606">
            <v>1020</v>
          </cell>
          <cell r="F1606">
            <v>1177.08</v>
          </cell>
        </row>
        <row r="1607">
          <cell r="A1607" t="str">
            <v>10719881999</v>
          </cell>
          <cell r="B1607">
            <v>107</v>
          </cell>
          <cell r="C1607">
            <v>1988</v>
          </cell>
          <cell r="D1607">
            <v>1999</v>
          </cell>
          <cell r="E1607">
            <v>-1512</v>
          </cell>
          <cell r="F1607">
            <v>-1658.66</v>
          </cell>
        </row>
        <row r="1608">
          <cell r="A1608" t="str">
            <v>10719882000</v>
          </cell>
          <cell r="B1608">
            <v>107</v>
          </cell>
          <cell r="C1608">
            <v>1988</v>
          </cell>
          <cell r="D1608">
            <v>2000</v>
          </cell>
          <cell r="E1608">
            <v>30306</v>
          </cell>
          <cell r="F1608">
            <v>32882.01</v>
          </cell>
        </row>
        <row r="1609">
          <cell r="A1609" t="str">
            <v>10719882001</v>
          </cell>
          <cell r="B1609">
            <v>107</v>
          </cell>
          <cell r="C1609">
            <v>1988</v>
          </cell>
          <cell r="D1609">
            <v>2001</v>
          </cell>
          <cell r="E1609">
            <v>-12023</v>
          </cell>
          <cell r="F1609">
            <v>-12900.68</v>
          </cell>
        </row>
        <row r="1610">
          <cell r="A1610" t="str">
            <v>1071989.</v>
          </cell>
          <cell r="B1610">
            <v>107</v>
          </cell>
          <cell r="C1610">
            <v>1989</v>
          </cell>
          <cell r="D1610" t="str">
            <v>.</v>
          </cell>
          <cell r="E1610" t="str">
            <v>.</v>
          </cell>
          <cell r="F1610" t="str">
            <v>.</v>
          </cell>
        </row>
        <row r="1611">
          <cell r="A1611" t="str">
            <v>10719891989</v>
          </cell>
          <cell r="B1611">
            <v>107</v>
          </cell>
          <cell r="C1611">
            <v>1989</v>
          </cell>
          <cell r="D1611">
            <v>1989</v>
          </cell>
          <cell r="E1611">
            <v>83534</v>
          </cell>
          <cell r="F1611">
            <v>264050.96999999997</v>
          </cell>
        </row>
        <row r="1612">
          <cell r="A1612" t="str">
            <v>10719891990</v>
          </cell>
          <cell r="B1612">
            <v>107</v>
          </cell>
          <cell r="C1612">
            <v>1989</v>
          </cell>
          <cell r="D1612">
            <v>1990</v>
          </cell>
          <cell r="E1612">
            <v>407394</v>
          </cell>
          <cell r="F1612">
            <v>1099149.01</v>
          </cell>
        </row>
        <row r="1613">
          <cell r="A1613" t="str">
            <v>10719891991</v>
          </cell>
          <cell r="B1613">
            <v>107</v>
          </cell>
          <cell r="C1613">
            <v>1989</v>
          </cell>
          <cell r="D1613">
            <v>1991</v>
          </cell>
          <cell r="E1613">
            <v>573871</v>
          </cell>
          <cell r="F1613">
            <v>1300965.56</v>
          </cell>
        </row>
        <row r="1614">
          <cell r="A1614" t="str">
            <v>10719891992</v>
          </cell>
          <cell r="B1614">
            <v>107</v>
          </cell>
          <cell r="C1614">
            <v>1989</v>
          </cell>
          <cell r="D1614">
            <v>1992</v>
          </cell>
          <cell r="E1614">
            <v>1490043</v>
          </cell>
          <cell r="F1614">
            <v>3017337.07</v>
          </cell>
        </row>
        <row r="1615">
          <cell r="A1615" t="str">
            <v>10719891993</v>
          </cell>
          <cell r="B1615">
            <v>107</v>
          </cell>
          <cell r="C1615">
            <v>1989</v>
          </cell>
          <cell r="D1615">
            <v>1993</v>
          </cell>
          <cell r="E1615">
            <v>447428</v>
          </cell>
          <cell r="F1615">
            <v>816556.1</v>
          </cell>
        </row>
        <row r="1616">
          <cell r="A1616" t="str">
            <v>10719891994</v>
          </cell>
          <cell r="B1616">
            <v>107</v>
          </cell>
          <cell r="C1616">
            <v>1989</v>
          </cell>
          <cell r="D1616">
            <v>1994</v>
          </cell>
          <cell r="E1616">
            <v>139918</v>
          </cell>
          <cell r="F1616">
            <v>227366.75</v>
          </cell>
        </row>
        <row r="1617">
          <cell r="A1617" t="str">
            <v>10719891995</v>
          </cell>
          <cell r="B1617">
            <v>107</v>
          </cell>
          <cell r="C1617">
            <v>1989</v>
          </cell>
          <cell r="D1617">
            <v>1995</v>
          </cell>
          <cell r="E1617">
            <v>112758</v>
          </cell>
          <cell r="F1617">
            <v>166543.57</v>
          </cell>
        </row>
        <row r="1618">
          <cell r="A1618" t="str">
            <v>10719891996</v>
          </cell>
          <cell r="B1618">
            <v>107</v>
          </cell>
          <cell r="C1618">
            <v>1989</v>
          </cell>
          <cell r="D1618">
            <v>1996</v>
          </cell>
          <cell r="E1618">
            <v>232423</v>
          </cell>
          <cell r="F1618">
            <v>308192.90000000002</v>
          </cell>
        </row>
        <row r="1619">
          <cell r="A1619" t="str">
            <v>10719891997</v>
          </cell>
          <cell r="B1619">
            <v>107</v>
          </cell>
          <cell r="C1619">
            <v>1989</v>
          </cell>
          <cell r="D1619">
            <v>1997</v>
          </cell>
          <cell r="E1619">
            <v>129678</v>
          </cell>
          <cell r="F1619">
            <v>157818.13</v>
          </cell>
        </row>
        <row r="1620">
          <cell r="A1620" t="str">
            <v>10719891999</v>
          </cell>
          <cell r="B1620">
            <v>107</v>
          </cell>
          <cell r="C1620">
            <v>1989</v>
          </cell>
          <cell r="D1620">
            <v>1999</v>
          </cell>
          <cell r="E1620">
            <v>72938</v>
          </cell>
          <cell r="F1620">
            <v>80012.990000000005</v>
          </cell>
        </row>
        <row r="1621">
          <cell r="A1621" t="str">
            <v>10719892000</v>
          </cell>
          <cell r="B1621">
            <v>107</v>
          </cell>
          <cell r="C1621">
            <v>1989</v>
          </cell>
          <cell r="D1621">
            <v>2000</v>
          </cell>
          <cell r="E1621">
            <v>13994</v>
          </cell>
          <cell r="F1621">
            <v>15183.49</v>
          </cell>
        </row>
        <row r="1622">
          <cell r="A1622" t="str">
            <v>10719892001</v>
          </cell>
          <cell r="B1622">
            <v>107</v>
          </cell>
          <cell r="C1622">
            <v>1989</v>
          </cell>
          <cell r="D1622">
            <v>2001</v>
          </cell>
          <cell r="E1622">
            <v>332</v>
          </cell>
          <cell r="F1622">
            <v>356.24</v>
          </cell>
        </row>
        <row r="1623">
          <cell r="A1623" t="str">
            <v>1071990.</v>
          </cell>
          <cell r="B1623">
            <v>107</v>
          </cell>
          <cell r="C1623">
            <v>1990</v>
          </cell>
          <cell r="D1623" t="str">
            <v>.</v>
          </cell>
          <cell r="E1623" t="str">
            <v>.</v>
          </cell>
          <cell r="F1623" t="str">
            <v>.</v>
          </cell>
        </row>
        <row r="1624">
          <cell r="A1624" t="str">
            <v>10719901990</v>
          </cell>
          <cell r="B1624">
            <v>107</v>
          </cell>
          <cell r="C1624">
            <v>1990</v>
          </cell>
          <cell r="D1624">
            <v>1990</v>
          </cell>
          <cell r="E1624">
            <v>104060</v>
          </cell>
          <cell r="F1624">
            <v>280753.88</v>
          </cell>
        </row>
        <row r="1625">
          <cell r="A1625" t="str">
            <v>10719901991</v>
          </cell>
          <cell r="B1625">
            <v>107</v>
          </cell>
          <cell r="C1625">
            <v>1990</v>
          </cell>
          <cell r="D1625">
            <v>1991</v>
          </cell>
          <cell r="E1625">
            <v>563268</v>
          </cell>
          <cell r="F1625">
            <v>1276928.56</v>
          </cell>
        </row>
        <row r="1626">
          <cell r="A1626" t="str">
            <v>10719901992</v>
          </cell>
          <cell r="B1626">
            <v>107</v>
          </cell>
          <cell r="C1626">
            <v>1990</v>
          </cell>
          <cell r="D1626">
            <v>1992</v>
          </cell>
          <cell r="E1626">
            <v>868963</v>
          </cell>
          <cell r="F1626">
            <v>1759650.07</v>
          </cell>
        </row>
        <row r="1627">
          <cell r="A1627" t="str">
            <v>10719901993</v>
          </cell>
          <cell r="B1627">
            <v>107</v>
          </cell>
          <cell r="C1627">
            <v>1990</v>
          </cell>
          <cell r="D1627">
            <v>1993</v>
          </cell>
          <cell r="E1627">
            <v>960873</v>
          </cell>
          <cell r="F1627">
            <v>1753593.22</v>
          </cell>
        </row>
        <row r="1628">
          <cell r="A1628" t="str">
            <v>10719901994</v>
          </cell>
          <cell r="B1628">
            <v>107</v>
          </cell>
          <cell r="C1628">
            <v>1990</v>
          </cell>
          <cell r="D1628">
            <v>1994</v>
          </cell>
          <cell r="E1628">
            <v>234188</v>
          </cell>
          <cell r="F1628">
            <v>380555.5</v>
          </cell>
        </row>
        <row r="1629">
          <cell r="A1629" t="str">
            <v>10719901995</v>
          </cell>
          <cell r="B1629">
            <v>107</v>
          </cell>
          <cell r="C1629">
            <v>1990</v>
          </cell>
          <cell r="D1629">
            <v>1995</v>
          </cell>
          <cell r="E1629">
            <v>363447</v>
          </cell>
          <cell r="F1629">
            <v>536811.22</v>
          </cell>
        </row>
        <row r="1630">
          <cell r="A1630" t="str">
            <v>10719901996</v>
          </cell>
          <cell r="B1630">
            <v>107</v>
          </cell>
          <cell r="C1630">
            <v>1990</v>
          </cell>
          <cell r="D1630">
            <v>1996</v>
          </cell>
          <cell r="E1630">
            <v>414920</v>
          </cell>
          <cell r="F1630">
            <v>550183.92000000004</v>
          </cell>
        </row>
        <row r="1631">
          <cell r="A1631" t="str">
            <v>10719901997</v>
          </cell>
          <cell r="B1631">
            <v>107</v>
          </cell>
          <cell r="C1631">
            <v>1990</v>
          </cell>
          <cell r="D1631">
            <v>1997</v>
          </cell>
          <cell r="E1631">
            <v>156529</v>
          </cell>
          <cell r="F1631">
            <v>190495.79</v>
          </cell>
        </row>
        <row r="1632">
          <cell r="A1632" t="str">
            <v>10719901998</v>
          </cell>
          <cell r="B1632">
            <v>107</v>
          </cell>
          <cell r="C1632">
            <v>1990</v>
          </cell>
          <cell r="D1632">
            <v>1998</v>
          </cell>
          <cell r="E1632">
            <v>441959</v>
          </cell>
          <cell r="F1632">
            <v>510020.69</v>
          </cell>
        </row>
        <row r="1633">
          <cell r="A1633" t="str">
            <v>10719901999</v>
          </cell>
          <cell r="B1633">
            <v>107</v>
          </cell>
          <cell r="C1633">
            <v>1990</v>
          </cell>
          <cell r="D1633">
            <v>1999</v>
          </cell>
          <cell r="E1633">
            <v>11442.55</v>
          </cell>
          <cell r="F1633">
            <v>12552.48</v>
          </cell>
        </row>
        <row r="1634">
          <cell r="A1634" t="str">
            <v>10719902000</v>
          </cell>
          <cell r="B1634">
            <v>107</v>
          </cell>
          <cell r="C1634">
            <v>1990</v>
          </cell>
          <cell r="D1634">
            <v>2000</v>
          </cell>
          <cell r="E1634">
            <v>6180</v>
          </cell>
          <cell r="F1634">
            <v>6705.3</v>
          </cell>
        </row>
        <row r="1635">
          <cell r="A1635" t="str">
            <v>10719902002</v>
          </cell>
          <cell r="B1635">
            <v>107</v>
          </cell>
          <cell r="C1635">
            <v>1990</v>
          </cell>
          <cell r="D1635">
            <v>2002</v>
          </cell>
          <cell r="E1635">
            <v>146849</v>
          </cell>
          <cell r="F1635">
            <v>149198.57999999999</v>
          </cell>
        </row>
        <row r="1636">
          <cell r="A1636" t="str">
            <v>1071991.</v>
          </cell>
          <cell r="B1636">
            <v>107</v>
          </cell>
          <cell r="C1636">
            <v>1991</v>
          </cell>
          <cell r="D1636" t="str">
            <v>.</v>
          </cell>
          <cell r="E1636" t="str">
            <v>.</v>
          </cell>
          <cell r="F1636" t="str">
            <v>.</v>
          </cell>
        </row>
        <row r="1637">
          <cell r="A1637" t="str">
            <v>10719911991</v>
          </cell>
          <cell r="B1637">
            <v>107</v>
          </cell>
          <cell r="C1637">
            <v>1991</v>
          </cell>
          <cell r="D1637">
            <v>1991</v>
          </cell>
          <cell r="E1637">
            <v>228213</v>
          </cell>
          <cell r="F1637">
            <v>517358.87</v>
          </cell>
        </row>
        <row r="1638">
          <cell r="A1638" t="str">
            <v>10719911992</v>
          </cell>
          <cell r="B1638">
            <v>107</v>
          </cell>
          <cell r="C1638">
            <v>1991</v>
          </cell>
          <cell r="D1638">
            <v>1992</v>
          </cell>
          <cell r="E1638">
            <v>437996</v>
          </cell>
          <cell r="F1638">
            <v>886941.9</v>
          </cell>
        </row>
        <row r="1639">
          <cell r="A1639" t="str">
            <v>10719911993</v>
          </cell>
          <cell r="B1639">
            <v>107</v>
          </cell>
          <cell r="C1639">
            <v>1991</v>
          </cell>
          <cell r="D1639">
            <v>1993</v>
          </cell>
          <cell r="E1639">
            <v>453840</v>
          </cell>
          <cell r="F1639">
            <v>828258</v>
          </cell>
        </row>
        <row r="1640">
          <cell r="A1640" t="str">
            <v>10719911994</v>
          </cell>
          <cell r="B1640">
            <v>107</v>
          </cell>
          <cell r="C1640">
            <v>1991</v>
          </cell>
          <cell r="D1640">
            <v>1994</v>
          </cell>
          <cell r="E1640">
            <v>1322580</v>
          </cell>
          <cell r="F1640">
            <v>2149192.5</v>
          </cell>
        </row>
        <row r="1641">
          <cell r="A1641" t="str">
            <v>10719911995</v>
          </cell>
          <cell r="B1641">
            <v>107</v>
          </cell>
          <cell r="C1641">
            <v>1991</v>
          </cell>
          <cell r="D1641">
            <v>1995</v>
          </cell>
          <cell r="E1641">
            <v>522192</v>
          </cell>
          <cell r="F1641">
            <v>771277.58</v>
          </cell>
        </row>
        <row r="1642">
          <cell r="A1642" t="str">
            <v>10719911996</v>
          </cell>
          <cell r="B1642">
            <v>107</v>
          </cell>
          <cell r="C1642">
            <v>1991</v>
          </cell>
          <cell r="D1642">
            <v>1996</v>
          </cell>
          <cell r="E1642">
            <v>531894</v>
          </cell>
          <cell r="F1642">
            <v>705291.44</v>
          </cell>
        </row>
        <row r="1643">
          <cell r="A1643" t="str">
            <v>10719911997</v>
          </cell>
          <cell r="B1643">
            <v>107</v>
          </cell>
          <cell r="C1643">
            <v>1991</v>
          </cell>
          <cell r="D1643">
            <v>1997</v>
          </cell>
          <cell r="E1643">
            <v>589024</v>
          </cell>
          <cell r="F1643">
            <v>716842.21</v>
          </cell>
        </row>
        <row r="1644">
          <cell r="A1644" t="str">
            <v>10719911998</v>
          </cell>
          <cell r="B1644">
            <v>107</v>
          </cell>
          <cell r="C1644">
            <v>1991</v>
          </cell>
          <cell r="D1644">
            <v>1998</v>
          </cell>
          <cell r="E1644">
            <v>440533</v>
          </cell>
          <cell r="F1644">
            <v>508375.08</v>
          </cell>
        </row>
        <row r="1645">
          <cell r="A1645" t="str">
            <v>10719911999</v>
          </cell>
          <cell r="B1645">
            <v>107</v>
          </cell>
          <cell r="C1645">
            <v>1991</v>
          </cell>
          <cell r="D1645">
            <v>1999</v>
          </cell>
          <cell r="E1645">
            <v>201229</v>
          </cell>
          <cell r="F1645">
            <v>220748.21</v>
          </cell>
        </row>
        <row r="1646">
          <cell r="A1646" t="str">
            <v>10719912000</v>
          </cell>
          <cell r="B1646">
            <v>107</v>
          </cell>
          <cell r="C1646">
            <v>1991</v>
          </cell>
          <cell r="D1646">
            <v>2000</v>
          </cell>
          <cell r="E1646">
            <v>7720</v>
          </cell>
          <cell r="F1646">
            <v>8376.2000000000007</v>
          </cell>
        </row>
        <row r="1647">
          <cell r="A1647" t="str">
            <v>10719912001</v>
          </cell>
          <cell r="B1647">
            <v>107</v>
          </cell>
          <cell r="C1647">
            <v>1991</v>
          </cell>
          <cell r="D1647">
            <v>2001</v>
          </cell>
          <cell r="E1647">
            <v>2499</v>
          </cell>
          <cell r="F1647">
            <v>2681.43</v>
          </cell>
        </row>
        <row r="1648">
          <cell r="A1648" t="str">
            <v>10719912002</v>
          </cell>
          <cell r="B1648">
            <v>107</v>
          </cell>
          <cell r="C1648">
            <v>1991</v>
          </cell>
          <cell r="D1648">
            <v>2002</v>
          </cell>
          <cell r="E1648">
            <v>195247</v>
          </cell>
          <cell r="F1648">
            <v>198370.95</v>
          </cell>
        </row>
        <row r="1649">
          <cell r="A1649" t="str">
            <v>1071992.</v>
          </cell>
          <cell r="B1649">
            <v>107</v>
          </cell>
          <cell r="C1649">
            <v>1992</v>
          </cell>
          <cell r="D1649" t="str">
            <v>.</v>
          </cell>
          <cell r="E1649" t="str">
            <v>.</v>
          </cell>
          <cell r="F1649" t="str">
            <v>.</v>
          </cell>
        </row>
        <row r="1650">
          <cell r="A1650" t="str">
            <v>10719921992</v>
          </cell>
          <cell r="B1650">
            <v>107</v>
          </cell>
          <cell r="C1650">
            <v>1992</v>
          </cell>
          <cell r="D1650">
            <v>1992</v>
          </cell>
          <cell r="E1650">
            <v>122189</v>
          </cell>
          <cell r="F1650">
            <v>247432.72</v>
          </cell>
        </row>
        <row r="1651">
          <cell r="A1651" t="str">
            <v>10719921993</v>
          </cell>
          <cell r="B1651">
            <v>107</v>
          </cell>
          <cell r="C1651">
            <v>1992</v>
          </cell>
          <cell r="D1651">
            <v>1993</v>
          </cell>
          <cell r="E1651">
            <v>754515</v>
          </cell>
          <cell r="F1651">
            <v>1376989.87</v>
          </cell>
        </row>
        <row r="1652">
          <cell r="A1652" t="str">
            <v>10719921994</v>
          </cell>
          <cell r="B1652">
            <v>107</v>
          </cell>
          <cell r="C1652">
            <v>1992</v>
          </cell>
          <cell r="D1652">
            <v>1994</v>
          </cell>
          <cell r="E1652">
            <v>669076</v>
          </cell>
          <cell r="F1652">
            <v>1087248.5</v>
          </cell>
        </row>
        <row r="1653">
          <cell r="A1653" t="str">
            <v>10719921995</v>
          </cell>
          <cell r="B1653">
            <v>107</v>
          </cell>
          <cell r="C1653">
            <v>1992</v>
          </cell>
          <cell r="D1653">
            <v>1995</v>
          </cell>
          <cell r="E1653">
            <v>591398</v>
          </cell>
          <cell r="F1653">
            <v>873494.85</v>
          </cell>
        </row>
        <row r="1654">
          <cell r="A1654" t="str">
            <v>10719921996</v>
          </cell>
          <cell r="B1654">
            <v>107</v>
          </cell>
          <cell r="C1654">
            <v>1992</v>
          </cell>
          <cell r="D1654">
            <v>1996</v>
          </cell>
          <cell r="E1654">
            <v>376702</v>
          </cell>
          <cell r="F1654">
            <v>499506.85</v>
          </cell>
        </row>
        <row r="1655">
          <cell r="A1655" t="str">
            <v>10719921997</v>
          </cell>
          <cell r="B1655">
            <v>107</v>
          </cell>
          <cell r="C1655">
            <v>1992</v>
          </cell>
          <cell r="D1655">
            <v>1997</v>
          </cell>
          <cell r="E1655">
            <v>208208</v>
          </cell>
          <cell r="F1655">
            <v>253389.14</v>
          </cell>
        </row>
        <row r="1656">
          <cell r="A1656" t="str">
            <v>10719921998</v>
          </cell>
          <cell r="B1656">
            <v>107</v>
          </cell>
          <cell r="C1656">
            <v>1992</v>
          </cell>
          <cell r="D1656">
            <v>1998</v>
          </cell>
          <cell r="E1656">
            <v>87179</v>
          </cell>
          <cell r="F1656">
            <v>100604.57</v>
          </cell>
        </row>
        <row r="1657">
          <cell r="A1657" t="str">
            <v>10719921999</v>
          </cell>
          <cell r="B1657">
            <v>107</v>
          </cell>
          <cell r="C1657">
            <v>1992</v>
          </cell>
          <cell r="D1657">
            <v>1999</v>
          </cell>
          <cell r="E1657">
            <v>251666</v>
          </cell>
          <cell r="F1657">
            <v>276077.59999999998</v>
          </cell>
        </row>
        <row r="1658">
          <cell r="A1658" t="str">
            <v>10719922000</v>
          </cell>
          <cell r="B1658">
            <v>107</v>
          </cell>
          <cell r="C1658">
            <v>1992</v>
          </cell>
          <cell r="D1658">
            <v>2000</v>
          </cell>
          <cell r="E1658">
            <v>499496</v>
          </cell>
          <cell r="F1658">
            <v>541953.16</v>
          </cell>
        </row>
        <row r="1659">
          <cell r="A1659" t="str">
            <v>10719922001</v>
          </cell>
          <cell r="B1659">
            <v>107</v>
          </cell>
          <cell r="C1659">
            <v>1992</v>
          </cell>
          <cell r="D1659">
            <v>2001</v>
          </cell>
          <cell r="E1659">
            <v>24196</v>
          </cell>
          <cell r="F1659">
            <v>25962.31</v>
          </cell>
        </row>
        <row r="1660">
          <cell r="A1660" t="str">
            <v>10719922002</v>
          </cell>
          <cell r="B1660">
            <v>107</v>
          </cell>
          <cell r="C1660">
            <v>1992</v>
          </cell>
          <cell r="D1660">
            <v>2002</v>
          </cell>
          <cell r="E1660">
            <v>655457</v>
          </cell>
          <cell r="F1660">
            <v>665944.31000000006</v>
          </cell>
        </row>
        <row r="1661">
          <cell r="A1661" t="str">
            <v>1071993.</v>
          </cell>
          <cell r="B1661">
            <v>107</v>
          </cell>
          <cell r="C1661">
            <v>1993</v>
          </cell>
          <cell r="D1661" t="str">
            <v>.</v>
          </cell>
          <cell r="E1661" t="str">
            <v>.</v>
          </cell>
          <cell r="F1661" t="str">
            <v>.</v>
          </cell>
        </row>
        <row r="1662">
          <cell r="A1662" t="str">
            <v>10719931993</v>
          </cell>
          <cell r="B1662">
            <v>107</v>
          </cell>
          <cell r="C1662">
            <v>1993</v>
          </cell>
          <cell r="D1662">
            <v>1993</v>
          </cell>
          <cell r="E1662">
            <v>257589</v>
          </cell>
          <cell r="F1662">
            <v>470099.92</v>
          </cell>
        </row>
        <row r="1663">
          <cell r="A1663" t="str">
            <v>10719931994</v>
          </cell>
          <cell r="B1663">
            <v>107</v>
          </cell>
          <cell r="C1663">
            <v>1993</v>
          </cell>
          <cell r="D1663">
            <v>1994</v>
          </cell>
          <cell r="E1663">
            <v>705577</v>
          </cell>
          <cell r="F1663">
            <v>1146562.6299999999</v>
          </cell>
        </row>
        <row r="1664">
          <cell r="A1664" t="str">
            <v>10719931995</v>
          </cell>
          <cell r="B1664">
            <v>107</v>
          </cell>
          <cell r="C1664">
            <v>1993</v>
          </cell>
          <cell r="D1664">
            <v>1995</v>
          </cell>
          <cell r="E1664">
            <v>735799</v>
          </cell>
          <cell r="F1664">
            <v>1086775.1200000001</v>
          </cell>
        </row>
        <row r="1665">
          <cell r="A1665" t="str">
            <v>10719931996</v>
          </cell>
          <cell r="B1665">
            <v>107</v>
          </cell>
          <cell r="C1665">
            <v>1993</v>
          </cell>
          <cell r="D1665">
            <v>1996</v>
          </cell>
          <cell r="E1665">
            <v>841116</v>
          </cell>
          <cell r="F1665">
            <v>1115319.82</v>
          </cell>
        </row>
        <row r="1666">
          <cell r="A1666" t="str">
            <v>10719931997</v>
          </cell>
          <cell r="B1666">
            <v>107</v>
          </cell>
          <cell r="C1666">
            <v>1993</v>
          </cell>
          <cell r="D1666">
            <v>1997</v>
          </cell>
          <cell r="E1666">
            <v>828697</v>
          </cell>
          <cell r="F1666">
            <v>1008524.25</v>
          </cell>
        </row>
        <row r="1667">
          <cell r="A1667" t="str">
            <v>10719931998</v>
          </cell>
          <cell r="B1667">
            <v>107</v>
          </cell>
          <cell r="C1667">
            <v>1993</v>
          </cell>
          <cell r="D1667">
            <v>1998</v>
          </cell>
          <cell r="E1667">
            <v>385556</v>
          </cell>
          <cell r="F1667">
            <v>444931.62</v>
          </cell>
        </row>
        <row r="1668">
          <cell r="A1668" t="str">
            <v>10719931999</v>
          </cell>
          <cell r="B1668">
            <v>107</v>
          </cell>
          <cell r="C1668">
            <v>1993</v>
          </cell>
          <cell r="D1668">
            <v>1999</v>
          </cell>
          <cell r="E1668">
            <v>376865</v>
          </cell>
          <cell r="F1668">
            <v>413420.9</v>
          </cell>
        </row>
        <row r="1669">
          <cell r="A1669" t="str">
            <v>10719932000</v>
          </cell>
          <cell r="B1669">
            <v>107</v>
          </cell>
          <cell r="C1669">
            <v>1993</v>
          </cell>
          <cell r="D1669">
            <v>2000</v>
          </cell>
          <cell r="E1669">
            <v>85079</v>
          </cell>
          <cell r="F1669">
            <v>92310.71</v>
          </cell>
        </row>
        <row r="1670">
          <cell r="A1670" t="str">
            <v>10719932001</v>
          </cell>
          <cell r="B1670">
            <v>107</v>
          </cell>
          <cell r="C1670">
            <v>1993</v>
          </cell>
          <cell r="D1670">
            <v>2001</v>
          </cell>
          <cell r="E1670">
            <v>8228</v>
          </cell>
          <cell r="F1670">
            <v>8828.64</v>
          </cell>
        </row>
        <row r="1671">
          <cell r="A1671" t="str">
            <v>10719932002</v>
          </cell>
          <cell r="B1671">
            <v>107</v>
          </cell>
          <cell r="C1671">
            <v>1993</v>
          </cell>
          <cell r="D1671">
            <v>2002</v>
          </cell>
          <cell r="E1671">
            <v>26458</v>
          </cell>
          <cell r="F1671">
            <v>26881.33</v>
          </cell>
        </row>
        <row r="1672">
          <cell r="A1672" t="str">
            <v>1071994.</v>
          </cell>
          <cell r="B1672">
            <v>107</v>
          </cell>
          <cell r="C1672">
            <v>1994</v>
          </cell>
          <cell r="D1672" t="str">
            <v>.</v>
          </cell>
          <cell r="E1672" t="str">
            <v>.</v>
          </cell>
          <cell r="F1672" t="str">
            <v>.</v>
          </cell>
        </row>
        <row r="1673">
          <cell r="A1673" t="str">
            <v>10719941994</v>
          </cell>
          <cell r="B1673">
            <v>107</v>
          </cell>
          <cell r="C1673">
            <v>1994</v>
          </cell>
          <cell r="D1673">
            <v>1994</v>
          </cell>
          <cell r="E1673">
            <v>144105</v>
          </cell>
          <cell r="F1673">
            <v>234170.63</v>
          </cell>
        </row>
        <row r="1674">
          <cell r="A1674" t="str">
            <v>10719941995</v>
          </cell>
          <cell r="B1674">
            <v>107</v>
          </cell>
          <cell r="C1674">
            <v>1994</v>
          </cell>
          <cell r="D1674">
            <v>1995</v>
          </cell>
          <cell r="E1674">
            <v>726229</v>
          </cell>
          <cell r="F1674">
            <v>1072640.23</v>
          </cell>
        </row>
        <row r="1675">
          <cell r="A1675" t="str">
            <v>10719941996</v>
          </cell>
          <cell r="B1675">
            <v>107</v>
          </cell>
          <cell r="C1675">
            <v>1994</v>
          </cell>
          <cell r="D1675">
            <v>1996</v>
          </cell>
          <cell r="E1675">
            <v>611641</v>
          </cell>
          <cell r="F1675">
            <v>811035.97</v>
          </cell>
        </row>
        <row r="1676">
          <cell r="A1676" t="str">
            <v>10719941997</v>
          </cell>
          <cell r="B1676">
            <v>107</v>
          </cell>
          <cell r="C1676">
            <v>1994</v>
          </cell>
          <cell r="D1676">
            <v>1997</v>
          </cell>
          <cell r="E1676">
            <v>262721</v>
          </cell>
          <cell r="F1676">
            <v>319731.46000000002</v>
          </cell>
        </row>
        <row r="1677">
          <cell r="A1677" t="str">
            <v>10719941998</v>
          </cell>
          <cell r="B1677">
            <v>107</v>
          </cell>
          <cell r="C1677">
            <v>1994</v>
          </cell>
          <cell r="D1677">
            <v>1998</v>
          </cell>
          <cell r="E1677">
            <v>411592</v>
          </cell>
          <cell r="F1677">
            <v>474977.17</v>
          </cell>
        </row>
        <row r="1678">
          <cell r="A1678" t="str">
            <v>10719941999</v>
          </cell>
          <cell r="B1678">
            <v>107</v>
          </cell>
          <cell r="C1678">
            <v>1994</v>
          </cell>
          <cell r="D1678">
            <v>1999</v>
          </cell>
          <cell r="E1678">
            <v>1646032</v>
          </cell>
          <cell r="F1678">
            <v>1805697.1</v>
          </cell>
        </row>
        <row r="1679">
          <cell r="A1679" t="str">
            <v>10719942000</v>
          </cell>
          <cell r="B1679">
            <v>107</v>
          </cell>
          <cell r="C1679">
            <v>1994</v>
          </cell>
          <cell r="D1679">
            <v>2000</v>
          </cell>
          <cell r="E1679">
            <v>882358</v>
          </cell>
          <cell r="F1679">
            <v>957358.43</v>
          </cell>
        </row>
        <row r="1680">
          <cell r="A1680" t="str">
            <v>10719942001</v>
          </cell>
          <cell r="B1680">
            <v>107</v>
          </cell>
          <cell r="C1680">
            <v>1994</v>
          </cell>
          <cell r="D1680">
            <v>2001</v>
          </cell>
          <cell r="E1680">
            <v>158611</v>
          </cell>
          <cell r="F1680">
            <v>170189.6</v>
          </cell>
        </row>
        <row r="1681">
          <cell r="A1681" t="str">
            <v>10719942002</v>
          </cell>
          <cell r="B1681">
            <v>107</v>
          </cell>
          <cell r="C1681">
            <v>1994</v>
          </cell>
          <cell r="D1681">
            <v>2002</v>
          </cell>
          <cell r="E1681">
            <v>28227</v>
          </cell>
          <cell r="F1681">
            <v>28678.63</v>
          </cell>
        </row>
        <row r="1682">
          <cell r="A1682" t="str">
            <v>1071995.</v>
          </cell>
          <cell r="B1682">
            <v>107</v>
          </cell>
          <cell r="C1682">
            <v>1995</v>
          </cell>
          <cell r="D1682" t="str">
            <v>.</v>
          </cell>
          <cell r="E1682" t="str">
            <v>.</v>
          </cell>
          <cell r="F1682" t="str">
            <v>.</v>
          </cell>
        </row>
        <row r="1683">
          <cell r="A1683" t="str">
            <v>10719951995</v>
          </cell>
          <cell r="B1683">
            <v>107</v>
          </cell>
          <cell r="C1683">
            <v>1995</v>
          </cell>
          <cell r="D1683">
            <v>1995</v>
          </cell>
          <cell r="E1683">
            <v>194770</v>
          </cell>
          <cell r="F1683">
            <v>287675.28999999998</v>
          </cell>
        </row>
        <row r="1684">
          <cell r="A1684" t="str">
            <v>10719951996</v>
          </cell>
          <cell r="B1684">
            <v>107</v>
          </cell>
          <cell r="C1684">
            <v>1995</v>
          </cell>
          <cell r="D1684">
            <v>1996</v>
          </cell>
          <cell r="E1684">
            <v>696734</v>
          </cell>
          <cell r="F1684">
            <v>923869.28</v>
          </cell>
        </row>
        <row r="1685">
          <cell r="A1685" t="str">
            <v>10719951997</v>
          </cell>
          <cell r="B1685">
            <v>107</v>
          </cell>
          <cell r="C1685">
            <v>1995</v>
          </cell>
          <cell r="D1685">
            <v>1997</v>
          </cell>
          <cell r="E1685">
            <v>607791</v>
          </cell>
          <cell r="F1685">
            <v>739681.65</v>
          </cell>
        </row>
        <row r="1686">
          <cell r="A1686" t="str">
            <v>10719951998</v>
          </cell>
          <cell r="B1686">
            <v>107</v>
          </cell>
          <cell r="C1686">
            <v>1995</v>
          </cell>
          <cell r="D1686">
            <v>1998</v>
          </cell>
          <cell r="E1686">
            <v>840347</v>
          </cell>
          <cell r="F1686">
            <v>969760.44</v>
          </cell>
        </row>
        <row r="1687">
          <cell r="A1687" t="str">
            <v>10719951999</v>
          </cell>
          <cell r="B1687">
            <v>107</v>
          </cell>
          <cell r="C1687">
            <v>1995</v>
          </cell>
          <cell r="D1687">
            <v>1999</v>
          </cell>
          <cell r="E1687">
            <v>1103449</v>
          </cell>
          <cell r="F1687">
            <v>1210483.55</v>
          </cell>
        </row>
        <row r="1688">
          <cell r="A1688" t="str">
            <v>10719952000</v>
          </cell>
          <cell r="B1688">
            <v>107</v>
          </cell>
          <cell r="C1688">
            <v>1995</v>
          </cell>
          <cell r="D1688">
            <v>2000</v>
          </cell>
          <cell r="E1688">
            <v>193661.98</v>
          </cell>
          <cell r="F1688">
            <v>210123.25</v>
          </cell>
        </row>
        <row r="1689">
          <cell r="A1689" t="str">
            <v>10719952001</v>
          </cell>
          <cell r="B1689">
            <v>107</v>
          </cell>
          <cell r="C1689">
            <v>1995</v>
          </cell>
          <cell r="D1689">
            <v>2001</v>
          </cell>
          <cell r="E1689">
            <v>586783.1</v>
          </cell>
          <cell r="F1689">
            <v>629618.27</v>
          </cell>
        </row>
        <row r="1690">
          <cell r="A1690" t="str">
            <v>10719952002</v>
          </cell>
          <cell r="B1690">
            <v>107</v>
          </cell>
          <cell r="C1690">
            <v>1995</v>
          </cell>
          <cell r="D1690">
            <v>2002</v>
          </cell>
          <cell r="E1690">
            <v>210496</v>
          </cell>
          <cell r="F1690">
            <v>213863.94</v>
          </cell>
        </row>
        <row r="1691">
          <cell r="A1691" t="str">
            <v>1071996.</v>
          </cell>
          <cell r="B1691">
            <v>107</v>
          </cell>
          <cell r="C1691">
            <v>1996</v>
          </cell>
          <cell r="D1691" t="str">
            <v>.</v>
          </cell>
          <cell r="E1691" t="str">
            <v>.</v>
          </cell>
          <cell r="F1691" t="str">
            <v>.</v>
          </cell>
        </row>
        <row r="1692">
          <cell r="A1692" t="str">
            <v>10719961996</v>
          </cell>
          <cell r="B1692">
            <v>107</v>
          </cell>
          <cell r="C1692">
            <v>1996</v>
          </cell>
          <cell r="D1692">
            <v>1996</v>
          </cell>
          <cell r="E1692">
            <v>152819</v>
          </cell>
          <cell r="F1692">
            <v>202637.99</v>
          </cell>
        </row>
        <row r="1693">
          <cell r="A1693" t="str">
            <v>10719961997</v>
          </cell>
          <cell r="B1693">
            <v>107</v>
          </cell>
          <cell r="C1693">
            <v>1996</v>
          </cell>
          <cell r="D1693">
            <v>1997</v>
          </cell>
          <cell r="E1693">
            <v>942571</v>
          </cell>
          <cell r="F1693">
            <v>1147108.9099999999</v>
          </cell>
        </row>
        <row r="1694">
          <cell r="A1694" t="str">
            <v>10719961998</v>
          </cell>
          <cell r="B1694">
            <v>107</v>
          </cell>
          <cell r="C1694">
            <v>1996</v>
          </cell>
          <cell r="D1694">
            <v>1998</v>
          </cell>
          <cell r="E1694">
            <v>742985</v>
          </cell>
          <cell r="F1694">
            <v>857404.69</v>
          </cell>
        </row>
        <row r="1695">
          <cell r="A1695" t="str">
            <v>10719961999</v>
          </cell>
          <cell r="B1695">
            <v>107</v>
          </cell>
          <cell r="C1695">
            <v>1996</v>
          </cell>
          <cell r="D1695">
            <v>1999</v>
          </cell>
          <cell r="E1695">
            <v>864412</v>
          </cell>
          <cell r="F1695">
            <v>948259.96</v>
          </cell>
        </row>
        <row r="1696">
          <cell r="A1696" t="str">
            <v>10719962000</v>
          </cell>
          <cell r="B1696">
            <v>107</v>
          </cell>
          <cell r="C1696">
            <v>1996</v>
          </cell>
          <cell r="D1696">
            <v>2000</v>
          </cell>
          <cell r="E1696">
            <v>1134075</v>
          </cell>
          <cell r="F1696">
            <v>1230471.3700000001</v>
          </cell>
        </row>
        <row r="1697">
          <cell r="A1697" t="str">
            <v>10719962001</v>
          </cell>
          <cell r="B1697">
            <v>107</v>
          </cell>
          <cell r="C1697">
            <v>1996</v>
          </cell>
          <cell r="D1697">
            <v>2001</v>
          </cell>
          <cell r="E1697">
            <v>668824</v>
          </cell>
          <cell r="F1697">
            <v>717648.15</v>
          </cell>
        </row>
        <row r="1698">
          <cell r="A1698" t="str">
            <v>10719962002</v>
          </cell>
          <cell r="B1698">
            <v>107</v>
          </cell>
          <cell r="C1698">
            <v>1996</v>
          </cell>
          <cell r="D1698">
            <v>2002</v>
          </cell>
          <cell r="E1698">
            <v>471685</v>
          </cell>
          <cell r="F1698">
            <v>479231.96</v>
          </cell>
        </row>
        <row r="1699">
          <cell r="A1699" t="str">
            <v>1071997.</v>
          </cell>
          <cell r="B1699">
            <v>107</v>
          </cell>
          <cell r="C1699">
            <v>1997</v>
          </cell>
          <cell r="D1699" t="str">
            <v>.</v>
          </cell>
          <cell r="E1699" t="str">
            <v>.</v>
          </cell>
          <cell r="F1699" t="str">
            <v>.</v>
          </cell>
        </row>
        <row r="1700">
          <cell r="A1700" t="str">
            <v>10719971997</v>
          </cell>
          <cell r="B1700">
            <v>107</v>
          </cell>
          <cell r="C1700">
            <v>1997</v>
          </cell>
          <cell r="D1700">
            <v>1997</v>
          </cell>
          <cell r="E1700">
            <v>255775</v>
          </cell>
          <cell r="F1700">
            <v>311278.17</v>
          </cell>
        </row>
        <row r="1701">
          <cell r="A1701" t="str">
            <v>10719971998</v>
          </cell>
          <cell r="B1701">
            <v>107</v>
          </cell>
          <cell r="C1701">
            <v>1997</v>
          </cell>
          <cell r="D1701">
            <v>1998</v>
          </cell>
          <cell r="E1701">
            <v>1080595</v>
          </cell>
          <cell r="F1701">
            <v>1247006.6299999999</v>
          </cell>
        </row>
        <row r="1702">
          <cell r="A1702" t="str">
            <v>10719971999</v>
          </cell>
          <cell r="B1702">
            <v>107</v>
          </cell>
          <cell r="C1702">
            <v>1997</v>
          </cell>
          <cell r="D1702">
            <v>1999</v>
          </cell>
          <cell r="E1702">
            <v>1303986</v>
          </cell>
          <cell r="F1702">
            <v>1430472.64</v>
          </cell>
        </row>
        <row r="1703">
          <cell r="A1703" t="str">
            <v>10719972000</v>
          </cell>
          <cell r="B1703">
            <v>107</v>
          </cell>
          <cell r="C1703">
            <v>1997</v>
          </cell>
          <cell r="D1703">
            <v>2000</v>
          </cell>
          <cell r="E1703">
            <v>1910129</v>
          </cell>
          <cell r="F1703">
            <v>2072489.96</v>
          </cell>
        </row>
        <row r="1704">
          <cell r="A1704" t="str">
            <v>10719972001</v>
          </cell>
          <cell r="B1704">
            <v>107</v>
          </cell>
          <cell r="C1704">
            <v>1997</v>
          </cell>
          <cell r="D1704">
            <v>2001</v>
          </cell>
          <cell r="E1704">
            <v>693923</v>
          </cell>
          <cell r="F1704">
            <v>744579.38</v>
          </cell>
        </row>
        <row r="1705">
          <cell r="A1705" t="str">
            <v>10719972002</v>
          </cell>
          <cell r="B1705">
            <v>107</v>
          </cell>
          <cell r="C1705">
            <v>1997</v>
          </cell>
          <cell r="D1705">
            <v>2002</v>
          </cell>
          <cell r="E1705">
            <v>520853.38</v>
          </cell>
          <cell r="F1705">
            <v>529187.03</v>
          </cell>
        </row>
        <row r="1706">
          <cell r="A1706" t="str">
            <v>1071998.</v>
          </cell>
          <cell r="B1706">
            <v>107</v>
          </cell>
          <cell r="C1706">
            <v>1998</v>
          </cell>
          <cell r="D1706" t="str">
            <v>.</v>
          </cell>
          <cell r="E1706" t="str">
            <v>.</v>
          </cell>
          <cell r="F1706" t="str">
            <v>.</v>
          </cell>
        </row>
        <row r="1707">
          <cell r="A1707" t="str">
            <v>10719981998</v>
          </cell>
          <cell r="B1707">
            <v>107</v>
          </cell>
          <cell r="C1707">
            <v>1998</v>
          </cell>
          <cell r="D1707">
            <v>1998</v>
          </cell>
          <cell r="E1707">
            <v>328919</v>
          </cell>
          <cell r="F1707">
            <v>379572.53</v>
          </cell>
        </row>
        <row r="1708">
          <cell r="A1708" t="str">
            <v>10719981999</v>
          </cell>
          <cell r="B1708">
            <v>107</v>
          </cell>
          <cell r="C1708">
            <v>1998</v>
          </cell>
          <cell r="D1708">
            <v>1999</v>
          </cell>
          <cell r="E1708">
            <v>1469276.35</v>
          </cell>
          <cell r="F1708">
            <v>1611796.16</v>
          </cell>
        </row>
        <row r="1709">
          <cell r="A1709" t="str">
            <v>10719982000</v>
          </cell>
          <cell r="B1709">
            <v>107</v>
          </cell>
          <cell r="C1709">
            <v>1998</v>
          </cell>
          <cell r="D1709">
            <v>2000</v>
          </cell>
          <cell r="E1709">
            <v>1733793</v>
          </cell>
          <cell r="F1709">
            <v>1881165.4</v>
          </cell>
        </row>
        <row r="1710">
          <cell r="A1710" t="str">
            <v>10719982001</v>
          </cell>
          <cell r="B1710">
            <v>107</v>
          </cell>
          <cell r="C1710">
            <v>1998</v>
          </cell>
          <cell r="D1710">
            <v>2001</v>
          </cell>
          <cell r="E1710">
            <v>1412021</v>
          </cell>
          <cell r="F1710">
            <v>1515098.53</v>
          </cell>
        </row>
        <row r="1711">
          <cell r="A1711" t="str">
            <v>10719982002</v>
          </cell>
          <cell r="B1711">
            <v>107</v>
          </cell>
          <cell r="C1711">
            <v>1998</v>
          </cell>
          <cell r="D1711">
            <v>2002</v>
          </cell>
          <cell r="E1711">
            <v>744191</v>
          </cell>
          <cell r="F1711">
            <v>756098.06</v>
          </cell>
        </row>
        <row r="1712">
          <cell r="A1712" t="str">
            <v>1071999.</v>
          </cell>
          <cell r="B1712">
            <v>107</v>
          </cell>
          <cell r="C1712">
            <v>1999</v>
          </cell>
          <cell r="D1712" t="str">
            <v>.</v>
          </cell>
          <cell r="E1712" t="str">
            <v>.</v>
          </cell>
          <cell r="F1712" t="str">
            <v>.</v>
          </cell>
        </row>
        <row r="1713">
          <cell r="A1713" t="str">
            <v>10719991999</v>
          </cell>
          <cell r="B1713">
            <v>107</v>
          </cell>
          <cell r="C1713">
            <v>1999</v>
          </cell>
          <cell r="D1713">
            <v>1999</v>
          </cell>
          <cell r="E1713">
            <v>228397</v>
          </cell>
          <cell r="F1713">
            <v>250551.51</v>
          </cell>
        </row>
        <row r="1714">
          <cell r="A1714" t="str">
            <v>10719992000</v>
          </cell>
          <cell r="B1714">
            <v>107</v>
          </cell>
          <cell r="C1714">
            <v>1999</v>
          </cell>
          <cell r="D1714">
            <v>2000</v>
          </cell>
          <cell r="E1714">
            <v>1338563</v>
          </cell>
          <cell r="F1714">
            <v>1452340.85</v>
          </cell>
        </row>
        <row r="1715">
          <cell r="A1715" t="str">
            <v>10719992001</v>
          </cell>
          <cell r="B1715">
            <v>107</v>
          </cell>
          <cell r="C1715">
            <v>1999</v>
          </cell>
          <cell r="D1715">
            <v>2001</v>
          </cell>
          <cell r="E1715">
            <v>1243614</v>
          </cell>
          <cell r="F1715">
            <v>1334397.82</v>
          </cell>
        </row>
        <row r="1716">
          <cell r="A1716" t="str">
            <v>10719992002</v>
          </cell>
          <cell r="B1716">
            <v>107</v>
          </cell>
          <cell r="C1716">
            <v>1999</v>
          </cell>
          <cell r="D1716">
            <v>2002</v>
          </cell>
          <cell r="E1716">
            <v>811541</v>
          </cell>
          <cell r="F1716">
            <v>824525.66</v>
          </cell>
        </row>
        <row r="1717">
          <cell r="A1717" t="str">
            <v>1072000.</v>
          </cell>
          <cell r="B1717">
            <v>107</v>
          </cell>
          <cell r="C1717">
            <v>2000</v>
          </cell>
          <cell r="D1717" t="str">
            <v>.</v>
          </cell>
          <cell r="E1717" t="str">
            <v>.</v>
          </cell>
          <cell r="F1717" t="str">
            <v>.</v>
          </cell>
        </row>
        <row r="1718">
          <cell r="A1718" t="str">
            <v>10720002000</v>
          </cell>
          <cell r="B1718">
            <v>107</v>
          </cell>
          <cell r="C1718">
            <v>2000</v>
          </cell>
          <cell r="D1718">
            <v>2000</v>
          </cell>
          <cell r="E1718">
            <v>713940</v>
          </cell>
          <cell r="F1718">
            <v>774624.9</v>
          </cell>
        </row>
        <row r="1719">
          <cell r="A1719" t="str">
            <v>10720002001</v>
          </cell>
          <cell r="B1719">
            <v>107</v>
          </cell>
          <cell r="C1719">
            <v>2000</v>
          </cell>
          <cell r="D1719">
            <v>2001</v>
          </cell>
          <cell r="E1719">
            <v>901937.55</v>
          </cell>
          <cell r="F1719">
            <v>967778.99</v>
          </cell>
        </row>
        <row r="1720">
          <cell r="A1720" t="str">
            <v>10720002002</v>
          </cell>
          <cell r="B1720">
            <v>107</v>
          </cell>
          <cell r="C1720">
            <v>2000</v>
          </cell>
          <cell r="D1720">
            <v>2002</v>
          </cell>
          <cell r="E1720">
            <v>1332180</v>
          </cell>
          <cell r="F1720">
            <v>1353494.88</v>
          </cell>
        </row>
        <row r="1721">
          <cell r="A1721" t="str">
            <v>1072001.</v>
          </cell>
          <cell r="B1721">
            <v>107</v>
          </cell>
          <cell r="C1721">
            <v>2001</v>
          </cell>
          <cell r="D1721" t="str">
            <v>.</v>
          </cell>
          <cell r="E1721" t="str">
            <v>.</v>
          </cell>
          <cell r="F1721" t="str">
            <v>.</v>
          </cell>
        </row>
        <row r="1722">
          <cell r="A1722" t="str">
            <v>10720012001</v>
          </cell>
          <cell r="B1722">
            <v>107</v>
          </cell>
          <cell r="C1722">
            <v>2001</v>
          </cell>
          <cell r="D1722">
            <v>2001</v>
          </cell>
          <cell r="E1722">
            <v>175001</v>
          </cell>
          <cell r="F1722">
            <v>187776.07</v>
          </cell>
        </row>
        <row r="1723">
          <cell r="A1723" t="str">
            <v>10720012002</v>
          </cell>
          <cell r="B1723">
            <v>107</v>
          </cell>
          <cell r="C1723">
            <v>2001</v>
          </cell>
          <cell r="D1723">
            <v>2002</v>
          </cell>
          <cell r="E1723">
            <v>602105</v>
          </cell>
          <cell r="F1723">
            <v>611738.68000000005</v>
          </cell>
        </row>
        <row r="1724">
          <cell r="A1724" t="str">
            <v>1072002.</v>
          </cell>
          <cell r="B1724">
            <v>107</v>
          </cell>
          <cell r="C1724">
            <v>2002</v>
          </cell>
          <cell r="D1724" t="str">
            <v>.</v>
          </cell>
          <cell r="E1724" t="str">
            <v>.</v>
          </cell>
          <cell r="F1724" t="str">
            <v>.</v>
          </cell>
        </row>
        <row r="1725">
          <cell r="A1725" t="str">
            <v>10720022002</v>
          </cell>
          <cell r="B1725">
            <v>107</v>
          </cell>
          <cell r="C1725">
            <v>2002</v>
          </cell>
          <cell r="D1725">
            <v>2002</v>
          </cell>
          <cell r="E1725">
            <v>253200</v>
          </cell>
          <cell r="F1725">
            <v>257251.20000000001</v>
          </cell>
        </row>
        <row r="1726">
          <cell r="A1726" t="str">
            <v>1081977.</v>
          </cell>
          <cell r="B1726">
            <v>108</v>
          </cell>
          <cell r="C1726">
            <v>1977</v>
          </cell>
          <cell r="D1726" t="str">
            <v>.</v>
          </cell>
          <cell r="E1726" t="str">
            <v>.</v>
          </cell>
          <cell r="F1726" t="str">
            <v>.</v>
          </cell>
        </row>
        <row r="1727">
          <cell r="A1727" t="str">
            <v>10819771977</v>
          </cell>
          <cell r="B1727">
            <v>108</v>
          </cell>
          <cell r="C1727">
            <v>1977</v>
          </cell>
          <cell r="D1727">
            <v>1977</v>
          </cell>
          <cell r="E1727">
            <v>17.34</v>
          </cell>
          <cell r="F1727">
            <v>189809.26</v>
          </cell>
        </row>
        <row r="1728">
          <cell r="A1728" t="str">
            <v>10819771978</v>
          </cell>
          <cell r="B1728">
            <v>108</v>
          </cell>
          <cell r="C1728">
            <v>1977</v>
          </cell>
          <cell r="D1728">
            <v>1978</v>
          </cell>
          <cell r="E1728">
            <v>33.06</v>
          </cell>
          <cell r="F1728">
            <v>240304.81</v>
          </cell>
        </row>
        <row r="1729">
          <cell r="A1729" t="str">
            <v>10819771979</v>
          </cell>
          <cell r="B1729">
            <v>108</v>
          </cell>
          <cell r="C1729">
            <v>1977</v>
          </cell>
          <cell r="D1729">
            <v>1979</v>
          </cell>
          <cell r="E1729">
            <v>213.43</v>
          </cell>
          <cell r="F1729">
            <v>870123.16</v>
          </cell>
        </row>
        <row r="1730">
          <cell r="A1730" t="str">
            <v>10819771980</v>
          </cell>
          <cell r="B1730">
            <v>108</v>
          </cell>
          <cell r="C1730">
            <v>1977</v>
          </cell>
          <cell r="D1730">
            <v>1980</v>
          </cell>
          <cell r="E1730">
            <v>972.16</v>
          </cell>
          <cell r="F1730">
            <v>1715602.83</v>
          </cell>
        </row>
        <row r="1731">
          <cell r="A1731" t="str">
            <v>10819771981</v>
          </cell>
          <cell r="B1731">
            <v>108</v>
          </cell>
          <cell r="C1731">
            <v>1977</v>
          </cell>
          <cell r="D1731">
            <v>1981</v>
          </cell>
          <cell r="E1731">
            <v>78.45</v>
          </cell>
          <cell r="F1731">
            <v>63857.59</v>
          </cell>
        </row>
        <row r="1732">
          <cell r="A1732" t="str">
            <v>10819771982</v>
          </cell>
          <cell r="B1732">
            <v>108</v>
          </cell>
          <cell r="C1732">
            <v>1977</v>
          </cell>
          <cell r="D1732">
            <v>1982</v>
          </cell>
          <cell r="E1732">
            <v>119.33</v>
          </cell>
          <cell r="F1732">
            <v>44083.25</v>
          </cell>
        </row>
        <row r="1733">
          <cell r="A1733" t="str">
            <v>10819771983</v>
          </cell>
          <cell r="B1733">
            <v>108</v>
          </cell>
          <cell r="C1733">
            <v>1977</v>
          </cell>
          <cell r="D1733">
            <v>1983</v>
          </cell>
          <cell r="E1733">
            <v>343.09</v>
          </cell>
          <cell r="F1733">
            <v>51594.559999999998</v>
          </cell>
        </row>
        <row r="1734">
          <cell r="A1734" t="str">
            <v>10819771985</v>
          </cell>
          <cell r="B1734">
            <v>108</v>
          </cell>
          <cell r="C1734">
            <v>1977</v>
          </cell>
          <cell r="D1734">
            <v>1985</v>
          </cell>
          <cell r="E1734">
            <v>27.92</v>
          </cell>
          <cell r="F1734">
            <v>218.98</v>
          </cell>
        </row>
        <row r="1735">
          <cell r="A1735" t="str">
            <v>10819771986</v>
          </cell>
          <cell r="B1735">
            <v>108</v>
          </cell>
          <cell r="C1735">
            <v>1977</v>
          </cell>
          <cell r="D1735">
            <v>1986</v>
          </cell>
          <cell r="E1735">
            <v>16665</v>
          </cell>
          <cell r="F1735">
            <v>88257.84</v>
          </cell>
        </row>
        <row r="1736">
          <cell r="A1736" t="str">
            <v>10819771987</v>
          </cell>
          <cell r="B1736">
            <v>108</v>
          </cell>
          <cell r="C1736">
            <v>1977</v>
          </cell>
          <cell r="D1736">
            <v>1987</v>
          </cell>
          <cell r="E1736">
            <v>17838</v>
          </cell>
          <cell r="F1736">
            <v>78826.12</v>
          </cell>
        </row>
        <row r="1737">
          <cell r="A1737" t="str">
            <v>10819771988</v>
          </cell>
          <cell r="B1737">
            <v>108</v>
          </cell>
          <cell r="C1737">
            <v>1977</v>
          </cell>
          <cell r="D1737">
            <v>1988</v>
          </cell>
          <cell r="E1737">
            <v>140</v>
          </cell>
          <cell r="F1737">
            <v>531.86</v>
          </cell>
        </row>
        <row r="1738">
          <cell r="A1738" t="str">
            <v>10819771990</v>
          </cell>
          <cell r="B1738">
            <v>108</v>
          </cell>
          <cell r="C1738">
            <v>1977</v>
          </cell>
          <cell r="D1738">
            <v>1990</v>
          </cell>
          <cell r="E1738">
            <v>7080</v>
          </cell>
          <cell r="F1738">
            <v>19101.84</v>
          </cell>
        </row>
        <row r="1739">
          <cell r="A1739" t="str">
            <v>10819771991</v>
          </cell>
          <cell r="B1739">
            <v>108</v>
          </cell>
          <cell r="C1739">
            <v>1977</v>
          </cell>
          <cell r="D1739">
            <v>1991</v>
          </cell>
          <cell r="E1739">
            <v>116</v>
          </cell>
          <cell r="F1739">
            <v>262.97000000000003</v>
          </cell>
        </row>
        <row r="1740">
          <cell r="A1740" t="str">
            <v>10819771993</v>
          </cell>
          <cell r="B1740">
            <v>108</v>
          </cell>
          <cell r="C1740">
            <v>1977</v>
          </cell>
          <cell r="D1740">
            <v>1993</v>
          </cell>
          <cell r="E1740">
            <v>26706</v>
          </cell>
          <cell r="F1740">
            <v>48738.45</v>
          </cell>
        </row>
        <row r="1741">
          <cell r="A1741" t="str">
            <v>10819771995</v>
          </cell>
          <cell r="B1741">
            <v>108</v>
          </cell>
          <cell r="C1741">
            <v>1977</v>
          </cell>
          <cell r="D1741">
            <v>1995</v>
          </cell>
          <cell r="E1741">
            <v>944</v>
          </cell>
          <cell r="F1741">
            <v>1394.29</v>
          </cell>
        </row>
        <row r="1742">
          <cell r="A1742" t="str">
            <v>10819771996</v>
          </cell>
          <cell r="B1742">
            <v>108</v>
          </cell>
          <cell r="C1742">
            <v>1977</v>
          </cell>
          <cell r="D1742">
            <v>1996</v>
          </cell>
          <cell r="E1742">
            <v>425195</v>
          </cell>
          <cell r="F1742">
            <v>563808.56999999995</v>
          </cell>
        </row>
        <row r="1743">
          <cell r="A1743" t="str">
            <v>10819771998</v>
          </cell>
          <cell r="B1743">
            <v>108</v>
          </cell>
          <cell r="C1743">
            <v>1977</v>
          </cell>
          <cell r="D1743">
            <v>1998</v>
          </cell>
          <cell r="E1743">
            <v>41452</v>
          </cell>
          <cell r="F1743">
            <v>47835.61</v>
          </cell>
        </row>
        <row r="1744">
          <cell r="A1744" t="str">
            <v>10819771999</v>
          </cell>
          <cell r="B1744">
            <v>108</v>
          </cell>
          <cell r="C1744">
            <v>1977</v>
          </cell>
          <cell r="D1744">
            <v>1999</v>
          </cell>
          <cell r="E1744">
            <v>12498</v>
          </cell>
          <cell r="F1744">
            <v>13710.31</v>
          </cell>
        </row>
        <row r="1745">
          <cell r="A1745" t="str">
            <v>10819772001</v>
          </cell>
          <cell r="B1745">
            <v>108</v>
          </cell>
          <cell r="C1745">
            <v>1977</v>
          </cell>
          <cell r="D1745">
            <v>2001</v>
          </cell>
          <cell r="E1745">
            <v>15</v>
          </cell>
          <cell r="F1745">
            <v>16.100000000000001</v>
          </cell>
        </row>
        <row r="1746">
          <cell r="A1746" t="str">
            <v>1081978.</v>
          </cell>
          <cell r="B1746">
            <v>108</v>
          </cell>
          <cell r="C1746">
            <v>1978</v>
          </cell>
          <cell r="D1746" t="str">
            <v>.</v>
          </cell>
          <cell r="E1746" t="str">
            <v>.</v>
          </cell>
          <cell r="F1746" t="str">
            <v>.</v>
          </cell>
        </row>
        <row r="1747">
          <cell r="A1747" t="str">
            <v>10819781978</v>
          </cell>
          <cell r="B1747">
            <v>108</v>
          </cell>
          <cell r="C1747">
            <v>1978</v>
          </cell>
          <cell r="D1747">
            <v>1978</v>
          </cell>
          <cell r="E1747">
            <v>1.53</v>
          </cell>
          <cell r="F1747">
            <v>11121.18</v>
          </cell>
        </row>
        <row r="1748">
          <cell r="A1748" t="str">
            <v>10819781979</v>
          </cell>
          <cell r="B1748">
            <v>108</v>
          </cell>
          <cell r="C1748">
            <v>1978</v>
          </cell>
          <cell r="D1748">
            <v>1979</v>
          </cell>
          <cell r="E1748">
            <v>38.46</v>
          </cell>
          <cell r="F1748">
            <v>156795.84</v>
          </cell>
        </row>
        <row r="1749">
          <cell r="A1749" t="str">
            <v>10819781980</v>
          </cell>
          <cell r="B1749">
            <v>108</v>
          </cell>
          <cell r="C1749">
            <v>1978</v>
          </cell>
          <cell r="D1749">
            <v>1980</v>
          </cell>
          <cell r="E1749">
            <v>523.05999999999995</v>
          </cell>
          <cell r="F1749">
            <v>923061.24</v>
          </cell>
        </row>
        <row r="1750">
          <cell r="A1750" t="str">
            <v>10819781981</v>
          </cell>
          <cell r="B1750">
            <v>108</v>
          </cell>
          <cell r="C1750">
            <v>1978</v>
          </cell>
          <cell r="D1750">
            <v>1981</v>
          </cell>
          <cell r="E1750">
            <v>441.03</v>
          </cell>
          <cell r="F1750">
            <v>358994.45</v>
          </cell>
        </row>
        <row r="1751">
          <cell r="A1751" t="str">
            <v>10819781982</v>
          </cell>
          <cell r="B1751">
            <v>108</v>
          </cell>
          <cell r="C1751">
            <v>1978</v>
          </cell>
          <cell r="D1751">
            <v>1982</v>
          </cell>
          <cell r="E1751">
            <v>1706.73</v>
          </cell>
          <cell r="F1751">
            <v>630505.31999999995</v>
          </cell>
        </row>
        <row r="1752">
          <cell r="A1752" t="str">
            <v>10819781983</v>
          </cell>
          <cell r="B1752">
            <v>108</v>
          </cell>
          <cell r="C1752">
            <v>1978</v>
          </cell>
          <cell r="D1752">
            <v>1983</v>
          </cell>
          <cell r="E1752">
            <v>3539.83</v>
          </cell>
          <cell r="F1752">
            <v>532326.72</v>
          </cell>
        </row>
        <row r="1753">
          <cell r="A1753" t="str">
            <v>10819781984</v>
          </cell>
          <cell r="B1753">
            <v>108</v>
          </cell>
          <cell r="C1753">
            <v>1978</v>
          </cell>
          <cell r="D1753">
            <v>1984</v>
          </cell>
          <cell r="E1753">
            <v>452.73</v>
          </cell>
          <cell r="F1753">
            <v>14368.74</v>
          </cell>
        </row>
        <row r="1754">
          <cell r="A1754" t="str">
            <v>10819781985</v>
          </cell>
          <cell r="B1754">
            <v>108</v>
          </cell>
          <cell r="C1754">
            <v>1978</v>
          </cell>
          <cell r="D1754">
            <v>1985</v>
          </cell>
          <cell r="E1754">
            <v>16477.18</v>
          </cell>
          <cell r="F1754">
            <v>129230.52</v>
          </cell>
        </row>
        <row r="1755">
          <cell r="A1755" t="str">
            <v>10819781986</v>
          </cell>
          <cell r="B1755">
            <v>108</v>
          </cell>
          <cell r="C1755">
            <v>1978</v>
          </cell>
          <cell r="D1755">
            <v>1986</v>
          </cell>
          <cell r="E1755">
            <v>355</v>
          </cell>
          <cell r="F1755">
            <v>1880.08</v>
          </cell>
        </row>
        <row r="1756">
          <cell r="A1756" t="str">
            <v>10819781987</v>
          </cell>
          <cell r="B1756">
            <v>108</v>
          </cell>
          <cell r="C1756">
            <v>1978</v>
          </cell>
          <cell r="D1756">
            <v>1987</v>
          </cell>
          <cell r="E1756">
            <v>17284</v>
          </cell>
          <cell r="F1756">
            <v>76378</v>
          </cell>
        </row>
        <row r="1757">
          <cell r="A1757" t="str">
            <v>10819781988</v>
          </cell>
          <cell r="B1757">
            <v>108</v>
          </cell>
          <cell r="C1757">
            <v>1978</v>
          </cell>
          <cell r="D1757">
            <v>1988</v>
          </cell>
          <cell r="E1757">
            <v>27844</v>
          </cell>
          <cell r="F1757">
            <v>105779.36</v>
          </cell>
        </row>
        <row r="1758">
          <cell r="A1758" t="str">
            <v>10819781989</v>
          </cell>
          <cell r="B1758">
            <v>108</v>
          </cell>
          <cell r="C1758">
            <v>1978</v>
          </cell>
          <cell r="D1758">
            <v>1989</v>
          </cell>
          <cell r="E1758">
            <v>34755</v>
          </cell>
          <cell r="F1758">
            <v>109860.55</v>
          </cell>
        </row>
        <row r="1759">
          <cell r="A1759" t="str">
            <v>10819781993</v>
          </cell>
          <cell r="B1759">
            <v>108</v>
          </cell>
          <cell r="C1759">
            <v>1978</v>
          </cell>
          <cell r="D1759">
            <v>1993</v>
          </cell>
          <cell r="E1759">
            <v>834</v>
          </cell>
          <cell r="F1759">
            <v>1522.05</v>
          </cell>
        </row>
        <row r="1760">
          <cell r="A1760" t="str">
            <v>10819781994</v>
          </cell>
          <cell r="B1760">
            <v>108</v>
          </cell>
          <cell r="C1760">
            <v>1978</v>
          </cell>
          <cell r="D1760">
            <v>1994</v>
          </cell>
          <cell r="E1760">
            <v>2582</v>
          </cell>
          <cell r="F1760">
            <v>4195.75</v>
          </cell>
        </row>
        <row r="1761">
          <cell r="A1761" t="str">
            <v>10819781995</v>
          </cell>
          <cell r="B1761">
            <v>108</v>
          </cell>
          <cell r="C1761">
            <v>1978</v>
          </cell>
          <cell r="D1761">
            <v>1995</v>
          </cell>
          <cell r="E1761">
            <v>2779</v>
          </cell>
          <cell r="F1761">
            <v>4104.58</v>
          </cell>
        </row>
        <row r="1762">
          <cell r="A1762" t="str">
            <v>1081979.</v>
          </cell>
          <cell r="B1762">
            <v>108</v>
          </cell>
          <cell r="C1762">
            <v>1979</v>
          </cell>
          <cell r="D1762" t="str">
            <v>.</v>
          </cell>
          <cell r="E1762" t="str">
            <v>.</v>
          </cell>
          <cell r="F1762" t="str">
            <v>.</v>
          </cell>
        </row>
        <row r="1763">
          <cell r="A1763" t="str">
            <v>10819791979</v>
          </cell>
          <cell r="B1763">
            <v>108</v>
          </cell>
          <cell r="C1763">
            <v>1979</v>
          </cell>
          <cell r="D1763">
            <v>1979</v>
          </cell>
          <cell r="E1763">
            <v>15.32</v>
          </cell>
          <cell r="F1763">
            <v>62457.42</v>
          </cell>
        </row>
        <row r="1764">
          <cell r="A1764" t="str">
            <v>10819791980</v>
          </cell>
          <cell r="B1764">
            <v>108</v>
          </cell>
          <cell r="C1764">
            <v>1979</v>
          </cell>
          <cell r="D1764">
            <v>1980</v>
          </cell>
          <cell r="E1764">
            <v>173.67</v>
          </cell>
          <cell r="F1764">
            <v>306481.18</v>
          </cell>
        </row>
        <row r="1765">
          <cell r="A1765" t="str">
            <v>10819791981</v>
          </cell>
          <cell r="B1765">
            <v>108</v>
          </cell>
          <cell r="C1765">
            <v>1979</v>
          </cell>
          <cell r="D1765">
            <v>1981</v>
          </cell>
          <cell r="E1765">
            <v>159.88</v>
          </cell>
          <cell r="F1765">
            <v>130140.88</v>
          </cell>
        </row>
        <row r="1766">
          <cell r="A1766" t="str">
            <v>10819791982</v>
          </cell>
          <cell r="B1766">
            <v>108</v>
          </cell>
          <cell r="C1766">
            <v>1979</v>
          </cell>
          <cell r="D1766">
            <v>1982</v>
          </cell>
          <cell r="E1766">
            <v>1937.34</v>
          </cell>
          <cell r="F1766">
            <v>715697.95</v>
          </cell>
        </row>
        <row r="1767">
          <cell r="A1767" t="str">
            <v>10819791983</v>
          </cell>
          <cell r="B1767">
            <v>108</v>
          </cell>
          <cell r="C1767">
            <v>1979</v>
          </cell>
          <cell r="D1767">
            <v>1983</v>
          </cell>
          <cell r="E1767">
            <v>1351.06</v>
          </cell>
          <cell r="F1767">
            <v>203175.1</v>
          </cell>
        </row>
        <row r="1768">
          <cell r="A1768" t="str">
            <v>10819791984</v>
          </cell>
          <cell r="B1768">
            <v>108</v>
          </cell>
          <cell r="C1768">
            <v>1979</v>
          </cell>
          <cell r="D1768">
            <v>1984</v>
          </cell>
          <cell r="E1768">
            <v>1364.07</v>
          </cell>
          <cell r="F1768">
            <v>43292.85</v>
          </cell>
        </row>
        <row r="1769">
          <cell r="A1769" t="str">
            <v>10819791985</v>
          </cell>
          <cell r="B1769">
            <v>108</v>
          </cell>
          <cell r="C1769">
            <v>1979</v>
          </cell>
          <cell r="D1769">
            <v>1985</v>
          </cell>
          <cell r="E1769">
            <v>1899.89</v>
          </cell>
          <cell r="F1769">
            <v>14900.84</v>
          </cell>
        </row>
        <row r="1770">
          <cell r="A1770" t="str">
            <v>10819791986</v>
          </cell>
          <cell r="B1770">
            <v>108</v>
          </cell>
          <cell r="C1770">
            <v>1979</v>
          </cell>
          <cell r="D1770">
            <v>1986</v>
          </cell>
          <cell r="E1770">
            <v>19287</v>
          </cell>
          <cell r="F1770">
            <v>102143.95</v>
          </cell>
        </row>
        <row r="1771">
          <cell r="A1771" t="str">
            <v>10819791987</v>
          </cell>
          <cell r="B1771">
            <v>108</v>
          </cell>
          <cell r="C1771">
            <v>1979</v>
          </cell>
          <cell r="D1771">
            <v>1987</v>
          </cell>
          <cell r="E1771">
            <v>7393</v>
          </cell>
          <cell r="F1771">
            <v>32669.67</v>
          </cell>
        </row>
        <row r="1772">
          <cell r="A1772" t="str">
            <v>10819791988</v>
          </cell>
          <cell r="B1772">
            <v>108</v>
          </cell>
          <cell r="C1772">
            <v>1979</v>
          </cell>
          <cell r="D1772">
            <v>1988</v>
          </cell>
          <cell r="E1772">
            <v>37536</v>
          </cell>
          <cell r="F1772">
            <v>142599.26</v>
          </cell>
        </row>
        <row r="1773">
          <cell r="A1773" t="str">
            <v>10819791989</v>
          </cell>
          <cell r="B1773">
            <v>108</v>
          </cell>
          <cell r="C1773">
            <v>1979</v>
          </cell>
          <cell r="D1773">
            <v>1989</v>
          </cell>
          <cell r="E1773">
            <v>146547</v>
          </cell>
          <cell r="F1773">
            <v>463235.07</v>
          </cell>
        </row>
        <row r="1774">
          <cell r="A1774" t="str">
            <v>10819791991</v>
          </cell>
          <cell r="B1774">
            <v>108</v>
          </cell>
          <cell r="C1774">
            <v>1979</v>
          </cell>
          <cell r="D1774">
            <v>1991</v>
          </cell>
          <cell r="E1774">
            <v>1452</v>
          </cell>
          <cell r="F1774">
            <v>3291.68</v>
          </cell>
        </row>
        <row r="1775">
          <cell r="A1775" t="str">
            <v>1081980.</v>
          </cell>
          <cell r="B1775">
            <v>108</v>
          </cell>
          <cell r="C1775">
            <v>1980</v>
          </cell>
          <cell r="D1775" t="str">
            <v>.</v>
          </cell>
          <cell r="E1775" t="str">
            <v>.</v>
          </cell>
          <cell r="F1775" t="str">
            <v>.</v>
          </cell>
        </row>
        <row r="1776">
          <cell r="A1776" t="str">
            <v>10819801980</v>
          </cell>
          <cell r="B1776">
            <v>108</v>
          </cell>
          <cell r="C1776">
            <v>1980</v>
          </cell>
          <cell r="D1776">
            <v>1980</v>
          </cell>
          <cell r="E1776">
            <v>29.72</v>
          </cell>
          <cell r="F1776">
            <v>52447.86</v>
          </cell>
        </row>
        <row r="1777">
          <cell r="A1777" t="str">
            <v>10819801981</v>
          </cell>
          <cell r="B1777">
            <v>108</v>
          </cell>
          <cell r="C1777">
            <v>1980</v>
          </cell>
          <cell r="D1777">
            <v>1981</v>
          </cell>
          <cell r="E1777">
            <v>74.19</v>
          </cell>
          <cell r="F1777">
            <v>60389.99</v>
          </cell>
        </row>
        <row r="1778">
          <cell r="A1778" t="str">
            <v>10819801982</v>
          </cell>
          <cell r="B1778">
            <v>108</v>
          </cell>
          <cell r="C1778">
            <v>1980</v>
          </cell>
          <cell r="D1778">
            <v>1982</v>
          </cell>
          <cell r="E1778">
            <v>157.37</v>
          </cell>
          <cell r="F1778">
            <v>58136.1</v>
          </cell>
        </row>
        <row r="1779">
          <cell r="A1779" t="str">
            <v>10819801983</v>
          </cell>
          <cell r="B1779">
            <v>108</v>
          </cell>
          <cell r="C1779">
            <v>1980</v>
          </cell>
          <cell r="D1779">
            <v>1983</v>
          </cell>
          <cell r="E1779">
            <v>3533.15</v>
          </cell>
          <cell r="F1779">
            <v>531322.16</v>
          </cell>
        </row>
        <row r="1780">
          <cell r="A1780" t="str">
            <v>10819801984</v>
          </cell>
          <cell r="B1780">
            <v>108</v>
          </cell>
          <cell r="C1780">
            <v>1980</v>
          </cell>
          <cell r="D1780">
            <v>1984</v>
          </cell>
          <cell r="E1780">
            <v>3969.83</v>
          </cell>
          <cell r="F1780">
            <v>125994.46</v>
          </cell>
        </row>
        <row r="1781">
          <cell r="A1781" t="str">
            <v>10819801985</v>
          </cell>
          <cell r="B1781">
            <v>108</v>
          </cell>
          <cell r="C1781">
            <v>1980</v>
          </cell>
          <cell r="D1781">
            <v>1985</v>
          </cell>
          <cell r="E1781">
            <v>20524.740000000002</v>
          </cell>
          <cell r="F1781">
            <v>160975.54</v>
          </cell>
        </row>
        <row r="1782">
          <cell r="A1782" t="str">
            <v>10819801986</v>
          </cell>
          <cell r="B1782">
            <v>108</v>
          </cell>
          <cell r="C1782">
            <v>1980</v>
          </cell>
          <cell r="D1782">
            <v>1986</v>
          </cell>
          <cell r="E1782">
            <v>8205</v>
          </cell>
          <cell r="F1782">
            <v>43453.68</v>
          </cell>
        </row>
        <row r="1783">
          <cell r="A1783" t="str">
            <v>10819801987</v>
          </cell>
          <cell r="B1783">
            <v>108</v>
          </cell>
          <cell r="C1783">
            <v>1980</v>
          </cell>
          <cell r="D1783">
            <v>1987</v>
          </cell>
          <cell r="E1783">
            <v>263</v>
          </cell>
          <cell r="F1783">
            <v>1162.2</v>
          </cell>
        </row>
        <row r="1784">
          <cell r="A1784" t="str">
            <v>10819801988</v>
          </cell>
          <cell r="B1784">
            <v>108</v>
          </cell>
          <cell r="C1784">
            <v>1980</v>
          </cell>
          <cell r="D1784">
            <v>1988</v>
          </cell>
          <cell r="E1784">
            <v>41886</v>
          </cell>
          <cell r="F1784">
            <v>159124.91</v>
          </cell>
        </row>
        <row r="1785">
          <cell r="A1785" t="str">
            <v>10819801989</v>
          </cell>
          <cell r="B1785">
            <v>108</v>
          </cell>
          <cell r="C1785">
            <v>1980</v>
          </cell>
          <cell r="D1785">
            <v>1989</v>
          </cell>
          <cell r="E1785">
            <v>50330</v>
          </cell>
          <cell r="F1785">
            <v>159093.13</v>
          </cell>
        </row>
        <row r="1786">
          <cell r="A1786" t="str">
            <v>1081981.</v>
          </cell>
          <cell r="B1786">
            <v>108</v>
          </cell>
          <cell r="C1786">
            <v>1981</v>
          </cell>
          <cell r="D1786" t="str">
            <v>.</v>
          </cell>
          <cell r="E1786" t="str">
            <v>.</v>
          </cell>
          <cell r="F1786" t="str">
            <v>.</v>
          </cell>
        </row>
        <row r="1787">
          <cell r="A1787" t="str">
            <v>10819811981</v>
          </cell>
          <cell r="B1787">
            <v>108</v>
          </cell>
          <cell r="C1787">
            <v>1981</v>
          </cell>
          <cell r="D1787">
            <v>1981</v>
          </cell>
          <cell r="E1787">
            <v>367.11</v>
          </cell>
          <cell r="F1787">
            <v>298824.24</v>
          </cell>
        </row>
        <row r="1788">
          <cell r="A1788" t="str">
            <v>10819811982</v>
          </cell>
          <cell r="B1788">
            <v>108</v>
          </cell>
          <cell r="C1788">
            <v>1981</v>
          </cell>
          <cell r="D1788">
            <v>1982</v>
          </cell>
          <cell r="E1788">
            <v>3363.47</v>
          </cell>
          <cell r="F1788">
            <v>1242543.18</v>
          </cell>
        </row>
        <row r="1789">
          <cell r="A1789" t="str">
            <v>10819811983</v>
          </cell>
          <cell r="B1789">
            <v>108</v>
          </cell>
          <cell r="C1789">
            <v>1981</v>
          </cell>
          <cell r="D1789">
            <v>1983</v>
          </cell>
          <cell r="E1789">
            <v>5520.12</v>
          </cell>
          <cell r="F1789">
            <v>830126.69</v>
          </cell>
        </row>
        <row r="1790">
          <cell r="A1790" t="str">
            <v>10819811984</v>
          </cell>
          <cell r="B1790">
            <v>108</v>
          </cell>
          <cell r="C1790">
            <v>1981</v>
          </cell>
          <cell r="D1790">
            <v>1984</v>
          </cell>
          <cell r="E1790">
            <v>15971.18</v>
          </cell>
          <cell r="F1790">
            <v>506893.31</v>
          </cell>
        </row>
        <row r="1791">
          <cell r="A1791" t="str">
            <v>10819811985</v>
          </cell>
          <cell r="B1791">
            <v>108</v>
          </cell>
          <cell r="C1791">
            <v>1981</v>
          </cell>
          <cell r="D1791">
            <v>1985</v>
          </cell>
          <cell r="E1791">
            <v>29743.01</v>
          </cell>
          <cell r="F1791">
            <v>233274.43</v>
          </cell>
        </row>
        <row r="1792">
          <cell r="A1792" t="str">
            <v>10819811986</v>
          </cell>
          <cell r="B1792">
            <v>108</v>
          </cell>
          <cell r="C1792">
            <v>1981</v>
          </cell>
          <cell r="D1792">
            <v>1986</v>
          </cell>
          <cell r="E1792">
            <v>20553</v>
          </cell>
          <cell r="F1792">
            <v>108848.69</v>
          </cell>
        </row>
        <row r="1793">
          <cell r="A1793" t="str">
            <v>10819811987</v>
          </cell>
          <cell r="B1793">
            <v>108</v>
          </cell>
          <cell r="C1793">
            <v>1981</v>
          </cell>
          <cell r="D1793">
            <v>1987</v>
          </cell>
          <cell r="E1793">
            <v>19359</v>
          </cell>
          <cell r="F1793">
            <v>85547.42</v>
          </cell>
        </row>
        <row r="1794">
          <cell r="A1794" t="str">
            <v>10819811988</v>
          </cell>
          <cell r="B1794">
            <v>108</v>
          </cell>
          <cell r="C1794">
            <v>1981</v>
          </cell>
          <cell r="D1794">
            <v>1988</v>
          </cell>
          <cell r="E1794">
            <v>33985</v>
          </cell>
          <cell r="F1794">
            <v>129109.01</v>
          </cell>
        </row>
        <row r="1795">
          <cell r="A1795" t="str">
            <v>10819811991</v>
          </cell>
          <cell r="B1795">
            <v>108</v>
          </cell>
          <cell r="C1795">
            <v>1981</v>
          </cell>
          <cell r="D1795">
            <v>1991</v>
          </cell>
          <cell r="E1795">
            <v>6804</v>
          </cell>
          <cell r="F1795">
            <v>15424.67</v>
          </cell>
        </row>
        <row r="1796">
          <cell r="A1796" t="str">
            <v>10819812001</v>
          </cell>
          <cell r="B1796">
            <v>108</v>
          </cell>
          <cell r="C1796">
            <v>1981</v>
          </cell>
          <cell r="D1796">
            <v>2001</v>
          </cell>
          <cell r="E1796">
            <v>4023</v>
          </cell>
          <cell r="F1796">
            <v>4316.68</v>
          </cell>
        </row>
        <row r="1797">
          <cell r="A1797" t="str">
            <v>10819812002</v>
          </cell>
          <cell r="B1797">
            <v>108</v>
          </cell>
          <cell r="C1797">
            <v>1981</v>
          </cell>
          <cell r="D1797">
            <v>2002</v>
          </cell>
          <cell r="E1797">
            <v>1572</v>
          </cell>
          <cell r="F1797">
            <v>1597.15</v>
          </cell>
        </row>
        <row r="1798">
          <cell r="A1798" t="str">
            <v>1081982.</v>
          </cell>
          <cell r="B1798">
            <v>108</v>
          </cell>
          <cell r="C1798">
            <v>1982</v>
          </cell>
          <cell r="D1798" t="str">
            <v>.</v>
          </cell>
          <cell r="E1798" t="str">
            <v>.</v>
          </cell>
          <cell r="F1798" t="str">
            <v>.</v>
          </cell>
        </row>
        <row r="1799">
          <cell r="A1799" t="str">
            <v>10819821982</v>
          </cell>
          <cell r="B1799">
            <v>108</v>
          </cell>
          <cell r="C1799">
            <v>1982</v>
          </cell>
          <cell r="D1799">
            <v>1982</v>
          </cell>
          <cell r="E1799">
            <v>88.28</v>
          </cell>
          <cell r="F1799">
            <v>32612.66</v>
          </cell>
        </row>
        <row r="1800">
          <cell r="A1800" t="str">
            <v>10819821983</v>
          </cell>
          <cell r="B1800">
            <v>108</v>
          </cell>
          <cell r="C1800">
            <v>1982</v>
          </cell>
          <cell r="D1800">
            <v>1983</v>
          </cell>
          <cell r="E1800">
            <v>610.36</v>
          </cell>
          <cell r="F1800">
            <v>91787.16</v>
          </cell>
        </row>
        <row r="1801">
          <cell r="A1801" t="str">
            <v>10819821984</v>
          </cell>
          <cell r="B1801">
            <v>108</v>
          </cell>
          <cell r="C1801">
            <v>1982</v>
          </cell>
          <cell r="D1801">
            <v>1984</v>
          </cell>
          <cell r="E1801">
            <v>6365.83</v>
          </cell>
          <cell r="F1801">
            <v>202038.71</v>
          </cell>
        </row>
        <row r="1802">
          <cell r="A1802" t="str">
            <v>10819821985</v>
          </cell>
          <cell r="B1802">
            <v>108</v>
          </cell>
          <cell r="C1802">
            <v>1982</v>
          </cell>
          <cell r="D1802">
            <v>1985</v>
          </cell>
          <cell r="E1802">
            <v>5233.6000000000004</v>
          </cell>
          <cell r="F1802">
            <v>41047.120000000003</v>
          </cell>
        </row>
        <row r="1803">
          <cell r="A1803" t="str">
            <v>10819821986</v>
          </cell>
          <cell r="B1803">
            <v>108</v>
          </cell>
          <cell r="C1803">
            <v>1982</v>
          </cell>
          <cell r="D1803">
            <v>1986</v>
          </cell>
          <cell r="E1803">
            <v>62664</v>
          </cell>
          <cell r="F1803">
            <v>331868.53999999998</v>
          </cell>
        </row>
        <row r="1804">
          <cell r="A1804" t="str">
            <v>10819821987</v>
          </cell>
          <cell r="B1804">
            <v>108</v>
          </cell>
          <cell r="C1804">
            <v>1982</v>
          </cell>
          <cell r="D1804">
            <v>1987</v>
          </cell>
          <cell r="E1804">
            <v>53881</v>
          </cell>
          <cell r="F1804">
            <v>238100.14</v>
          </cell>
        </row>
        <row r="1805">
          <cell r="A1805" t="str">
            <v>10819821988</v>
          </cell>
          <cell r="B1805">
            <v>108</v>
          </cell>
          <cell r="C1805">
            <v>1982</v>
          </cell>
          <cell r="D1805">
            <v>1988</v>
          </cell>
          <cell r="E1805">
            <v>111423</v>
          </cell>
          <cell r="F1805">
            <v>423295.98</v>
          </cell>
        </row>
        <row r="1806">
          <cell r="A1806" t="str">
            <v>10819821989</v>
          </cell>
          <cell r="B1806">
            <v>108</v>
          </cell>
          <cell r="C1806">
            <v>1982</v>
          </cell>
          <cell r="D1806">
            <v>1989</v>
          </cell>
          <cell r="E1806">
            <v>4370</v>
          </cell>
          <cell r="F1806">
            <v>13813.57</v>
          </cell>
        </row>
        <row r="1807">
          <cell r="A1807" t="str">
            <v>10819821990</v>
          </cell>
          <cell r="B1807">
            <v>108</v>
          </cell>
          <cell r="C1807">
            <v>1982</v>
          </cell>
          <cell r="D1807">
            <v>1990</v>
          </cell>
          <cell r="E1807">
            <v>54003</v>
          </cell>
          <cell r="F1807">
            <v>145700.09</v>
          </cell>
        </row>
        <row r="1808">
          <cell r="A1808" t="str">
            <v>10819821991</v>
          </cell>
          <cell r="B1808">
            <v>108</v>
          </cell>
          <cell r="C1808">
            <v>1982</v>
          </cell>
          <cell r="D1808">
            <v>1991</v>
          </cell>
          <cell r="E1808">
            <v>16239</v>
          </cell>
          <cell r="F1808">
            <v>36813.81</v>
          </cell>
        </row>
        <row r="1809">
          <cell r="A1809" t="str">
            <v>1081983.</v>
          </cell>
          <cell r="B1809">
            <v>108</v>
          </cell>
          <cell r="C1809">
            <v>1983</v>
          </cell>
          <cell r="D1809" t="str">
            <v>.</v>
          </cell>
          <cell r="E1809" t="str">
            <v>.</v>
          </cell>
          <cell r="F1809" t="str">
            <v>.</v>
          </cell>
        </row>
        <row r="1810">
          <cell r="A1810" t="str">
            <v>10819831983</v>
          </cell>
          <cell r="B1810">
            <v>108</v>
          </cell>
          <cell r="C1810">
            <v>1983</v>
          </cell>
          <cell r="D1810">
            <v>1983</v>
          </cell>
          <cell r="E1810">
            <v>1132.29</v>
          </cell>
          <cell r="F1810">
            <v>170276.03</v>
          </cell>
        </row>
        <row r="1811">
          <cell r="A1811" t="str">
            <v>10819831984</v>
          </cell>
          <cell r="B1811">
            <v>108</v>
          </cell>
          <cell r="C1811">
            <v>1983</v>
          </cell>
          <cell r="D1811">
            <v>1984</v>
          </cell>
          <cell r="E1811">
            <v>2368.84</v>
          </cell>
          <cell r="F1811">
            <v>75182.240000000005</v>
          </cell>
        </row>
        <row r="1812">
          <cell r="A1812" t="str">
            <v>10819831985</v>
          </cell>
          <cell r="B1812">
            <v>108</v>
          </cell>
          <cell r="C1812">
            <v>1983</v>
          </cell>
          <cell r="D1812">
            <v>1985</v>
          </cell>
          <cell r="E1812">
            <v>9948.8700000000008</v>
          </cell>
          <cell r="F1812">
            <v>78028.990000000005</v>
          </cell>
        </row>
        <row r="1813">
          <cell r="A1813" t="str">
            <v>10819831986</v>
          </cell>
          <cell r="B1813">
            <v>108</v>
          </cell>
          <cell r="C1813">
            <v>1983</v>
          </cell>
          <cell r="D1813">
            <v>1986</v>
          </cell>
          <cell r="E1813">
            <v>12834</v>
          </cell>
          <cell r="F1813">
            <v>67968.86</v>
          </cell>
        </row>
        <row r="1814">
          <cell r="A1814" t="str">
            <v>10819831987</v>
          </cell>
          <cell r="B1814">
            <v>108</v>
          </cell>
          <cell r="C1814">
            <v>1983</v>
          </cell>
          <cell r="D1814">
            <v>1987</v>
          </cell>
          <cell r="E1814">
            <v>3763</v>
          </cell>
          <cell r="F1814">
            <v>16628.7</v>
          </cell>
        </row>
        <row r="1815">
          <cell r="A1815" t="str">
            <v>10819831988</v>
          </cell>
          <cell r="B1815">
            <v>108</v>
          </cell>
          <cell r="C1815">
            <v>1983</v>
          </cell>
          <cell r="D1815">
            <v>1988</v>
          </cell>
          <cell r="E1815">
            <v>20891</v>
          </cell>
          <cell r="F1815">
            <v>79364.91</v>
          </cell>
        </row>
        <row r="1816">
          <cell r="A1816" t="str">
            <v>10819831989</v>
          </cell>
          <cell r="B1816">
            <v>108</v>
          </cell>
          <cell r="C1816">
            <v>1983</v>
          </cell>
          <cell r="D1816">
            <v>1989</v>
          </cell>
          <cell r="E1816">
            <v>372324</v>
          </cell>
          <cell r="F1816">
            <v>1176916.1599999999</v>
          </cell>
        </row>
        <row r="1817">
          <cell r="A1817" t="str">
            <v>10819831990</v>
          </cell>
          <cell r="B1817">
            <v>108</v>
          </cell>
          <cell r="C1817">
            <v>1983</v>
          </cell>
          <cell r="D1817">
            <v>1990</v>
          </cell>
          <cell r="E1817">
            <v>32275</v>
          </cell>
          <cell r="F1817">
            <v>87077.95</v>
          </cell>
        </row>
        <row r="1818">
          <cell r="A1818" t="str">
            <v>10819831991</v>
          </cell>
          <cell r="B1818">
            <v>108</v>
          </cell>
          <cell r="C1818">
            <v>1983</v>
          </cell>
          <cell r="D1818">
            <v>1991</v>
          </cell>
          <cell r="E1818">
            <v>80070</v>
          </cell>
          <cell r="F1818">
            <v>181518.69</v>
          </cell>
        </row>
        <row r="1819">
          <cell r="A1819" t="str">
            <v>1081984.</v>
          </cell>
          <cell r="B1819">
            <v>108</v>
          </cell>
          <cell r="C1819">
            <v>1984</v>
          </cell>
          <cell r="D1819" t="str">
            <v>.</v>
          </cell>
          <cell r="E1819" t="str">
            <v>.</v>
          </cell>
          <cell r="F1819" t="str">
            <v>.</v>
          </cell>
        </row>
        <row r="1820">
          <cell r="A1820" t="str">
            <v>10819841984</v>
          </cell>
          <cell r="B1820">
            <v>108</v>
          </cell>
          <cell r="C1820">
            <v>1984</v>
          </cell>
          <cell r="D1820">
            <v>1984</v>
          </cell>
          <cell r="E1820">
            <v>2649.81</v>
          </cell>
          <cell r="F1820">
            <v>84099.67</v>
          </cell>
        </row>
        <row r="1821">
          <cell r="A1821" t="str">
            <v>10819841985</v>
          </cell>
          <cell r="B1821">
            <v>108</v>
          </cell>
          <cell r="C1821">
            <v>1984</v>
          </cell>
          <cell r="D1821">
            <v>1985</v>
          </cell>
          <cell r="E1821">
            <v>46032.95</v>
          </cell>
          <cell r="F1821">
            <v>361036.43</v>
          </cell>
        </row>
        <row r="1822">
          <cell r="A1822" t="str">
            <v>10819841986</v>
          </cell>
          <cell r="B1822">
            <v>108</v>
          </cell>
          <cell r="C1822">
            <v>1984</v>
          </cell>
          <cell r="D1822">
            <v>1986</v>
          </cell>
          <cell r="E1822">
            <v>40936</v>
          </cell>
          <cell r="F1822">
            <v>216797.06</v>
          </cell>
        </row>
        <row r="1823">
          <cell r="A1823" t="str">
            <v>10819841987</v>
          </cell>
          <cell r="B1823">
            <v>108</v>
          </cell>
          <cell r="C1823">
            <v>1984</v>
          </cell>
          <cell r="D1823">
            <v>1987</v>
          </cell>
          <cell r="E1823">
            <v>36857</v>
          </cell>
          <cell r="F1823">
            <v>162871.07999999999</v>
          </cell>
        </row>
        <row r="1824">
          <cell r="A1824" t="str">
            <v>10819841988</v>
          </cell>
          <cell r="B1824">
            <v>108</v>
          </cell>
          <cell r="C1824">
            <v>1984</v>
          </cell>
          <cell r="D1824">
            <v>1988</v>
          </cell>
          <cell r="E1824">
            <v>244770</v>
          </cell>
          <cell r="F1824">
            <v>929881.23</v>
          </cell>
        </row>
        <row r="1825">
          <cell r="A1825" t="str">
            <v>10819841989</v>
          </cell>
          <cell r="B1825">
            <v>108</v>
          </cell>
          <cell r="C1825">
            <v>1984</v>
          </cell>
          <cell r="D1825">
            <v>1989</v>
          </cell>
          <cell r="E1825">
            <v>-3536</v>
          </cell>
          <cell r="F1825">
            <v>-11177.3</v>
          </cell>
        </row>
        <row r="1826">
          <cell r="A1826" t="str">
            <v>10819841990</v>
          </cell>
          <cell r="B1826">
            <v>108</v>
          </cell>
          <cell r="C1826">
            <v>1984</v>
          </cell>
          <cell r="D1826">
            <v>1990</v>
          </cell>
          <cell r="E1826">
            <v>114212</v>
          </cell>
          <cell r="F1826">
            <v>308143.98</v>
          </cell>
        </row>
        <row r="1827">
          <cell r="A1827" t="str">
            <v>10819841991</v>
          </cell>
          <cell r="B1827">
            <v>108</v>
          </cell>
          <cell r="C1827">
            <v>1984</v>
          </cell>
          <cell r="D1827">
            <v>1991</v>
          </cell>
          <cell r="E1827">
            <v>415419</v>
          </cell>
          <cell r="F1827">
            <v>941754.87</v>
          </cell>
        </row>
        <row r="1828">
          <cell r="A1828" t="str">
            <v>10819841992</v>
          </cell>
          <cell r="B1828">
            <v>108</v>
          </cell>
          <cell r="C1828">
            <v>1984</v>
          </cell>
          <cell r="D1828">
            <v>1992</v>
          </cell>
          <cell r="E1828">
            <v>12831</v>
          </cell>
          <cell r="F1828">
            <v>25982.78</v>
          </cell>
        </row>
        <row r="1829">
          <cell r="A1829" t="str">
            <v>10819841993</v>
          </cell>
          <cell r="B1829">
            <v>108</v>
          </cell>
          <cell r="C1829">
            <v>1984</v>
          </cell>
          <cell r="D1829">
            <v>1993</v>
          </cell>
          <cell r="E1829">
            <v>5066</v>
          </cell>
          <cell r="F1829">
            <v>9245.4500000000007</v>
          </cell>
        </row>
        <row r="1830">
          <cell r="A1830" t="str">
            <v>10819841994</v>
          </cell>
          <cell r="B1830">
            <v>108</v>
          </cell>
          <cell r="C1830">
            <v>1984</v>
          </cell>
          <cell r="D1830">
            <v>1994</v>
          </cell>
          <cell r="E1830">
            <v>25911</v>
          </cell>
          <cell r="F1830">
            <v>42105.38</v>
          </cell>
        </row>
        <row r="1831">
          <cell r="A1831" t="str">
            <v>10819841995</v>
          </cell>
          <cell r="B1831">
            <v>108</v>
          </cell>
          <cell r="C1831">
            <v>1984</v>
          </cell>
          <cell r="D1831">
            <v>1995</v>
          </cell>
          <cell r="E1831">
            <v>1909</v>
          </cell>
          <cell r="F1831">
            <v>2819.59</v>
          </cell>
        </row>
        <row r="1832">
          <cell r="A1832" t="str">
            <v>10819841996</v>
          </cell>
          <cell r="B1832">
            <v>108</v>
          </cell>
          <cell r="C1832">
            <v>1984</v>
          </cell>
          <cell r="D1832">
            <v>1996</v>
          </cell>
          <cell r="E1832">
            <v>136917</v>
          </cell>
          <cell r="F1832">
            <v>181551.94</v>
          </cell>
        </row>
        <row r="1833">
          <cell r="A1833" t="str">
            <v>10819841997</v>
          </cell>
          <cell r="B1833">
            <v>108</v>
          </cell>
          <cell r="C1833">
            <v>1984</v>
          </cell>
          <cell r="D1833">
            <v>1997</v>
          </cell>
          <cell r="E1833">
            <v>38550</v>
          </cell>
          <cell r="F1833">
            <v>46915.35</v>
          </cell>
        </row>
        <row r="1834">
          <cell r="A1834" t="str">
            <v>10819841999</v>
          </cell>
          <cell r="B1834">
            <v>108</v>
          </cell>
          <cell r="C1834">
            <v>1984</v>
          </cell>
          <cell r="D1834">
            <v>1999</v>
          </cell>
          <cell r="E1834">
            <v>16404</v>
          </cell>
          <cell r="F1834">
            <v>17995.189999999999</v>
          </cell>
        </row>
        <row r="1835">
          <cell r="A1835" t="str">
            <v>1081985.</v>
          </cell>
          <cell r="B1835">
            <v>108</v>
          </cell>
          <cell r="C1835">
            <v>1985</v>
          </cell>
          <cell r="D1835" t="str">
            <v>.</v>
          </cell>
          <cell r="E1835" t="str">
            <v>.</v>
          </cell>
          <cell r="F1835" t="str">
            <v>.</v>
          </cell>
        </row>
        <row r="1836">
          <cell r="A1836" t="str">
            <v>10819851985</v>
          </cell>
          <cell r="B1836">
            <v>108</v>
          </cell>
          <cell r="C1836">
            <v>1985</v>
          </cell>
          <cell r="D1836">
            <v>1985</v>
          </cell>
          <cell r="E1836">
            <v>7160.84</v>
          </cell>
          <cell r="F1836">
            <v>56162.47</v>
          </cell>
        </row>
        <row r="1837">
          <cell r="A1837" t="str">
            <v>10819851986</v>
          </cell>
          <cell r="B1837">
            <v>108</v>
          </cell>
          <cell r="C1837">
            <v>1985</v>
          </cell>
          <cell r="D1837">
            <v>1986</v>
          </cell>
          <cell r="E1837">
            <v>33975</v>
          </cell>
          <cell r="F1837">
            <v>179931.6</v>
          </cell>
        </row>
        <row r="1838">
          <cell r="A1838" t="str">
            <v>10819851987</v>
          </cell>
          <cell r="B1838">
            <v>108</v>
          </cell>
          <cell r="C1838">
            <v>1985</v>
          </cell>
          <cell r="D1838">
            <v>1987</v>
          </cell>
          <cell r="E1838">
            <v>133883</v>
          </cell>
          <cell r="F1838">
            <v>591628.98</v>
          </cell>
        </row>
        <row r="1839">
          <cell r="A1839" t="str">
            <v>10819851988</v>
          </cell>
          <cell r="B1839">
            <v>108</v>
          </cell>
          <cell r="C1839">
            <v>1985</v>
          </cell>
          <cell r="D1839">
            <v>1988</v>
          </cell>
          <cell r="E1839">
            <v>417043</v>
          </cell>
          <cell r="F1839">
            <v>1584346.36</v>
          </cell>
        </row>
        <row r="1840">
          <cell r="A1840" t="str">
            <v>10819851989</v>
          </cell>
          <cell r="B1840">
            <v>108</v>
          </cell>
          <cell r="C1840">
            <v>1985</v>
          </cell>
          <cell r="D1840">
            <v>1989</v>
          </cell>
          <cell r="E1840">
            <v>186921</v>
          </cell>
          <cell r="F1840">
            <v>590857.28</v>
          </cell>
        </row>
        <row r="1841">
          <cell r="A1841" t="str">
            <v>10819851990</v>
          </cell>
          <cell r="B1841">
            <v>108</v>
          </cell>
          <cell r="C1841">
            <v>1985</v>
          </cell>
          <cell r="D1841">
            <v>1990</v>
          </cell>
          <cell r="E1841">
            <v>48177</v>
          </cell>
          <cell r="F1841">
            <v>129981.55</v>
          </cell>
        </row>
        <row r="1842">
          <cell r="A1842" t="str">
            <v>10819851991</v>
          </cell>
          <cell r="B1842">
            <v>108</v>
          </cell>
          <cell r="C1842">
            <v>1985</v>
          </cell>
          <cell r="D1842">
            <v>1991</v>
          </cell>
          <cell r="E1842">
            <v>111222</v>
          </cell>
          <cell r="F1842">
            <v>252140.27</v>
          </cell>
        </row>
        <row r="1843">
          <cell r="A1843" t="str">
            <v>10819851992</v>
          </cell>
          <cell r="B1843">
            <v>108</v>
          </cell>
          <cell r="C1843">
            <v>1985</v>
          </cell>
          <cell r="D1843">
            <v>1992</v>
          </cell>
          <cell r="E1843">
            <v>75702</v>
          </cell>
          <cell r="F1843">
            <v>153296.54999999999</v>
          </cell>
        </row>
        <row r="1844">
          <cell r="A1844" t="str">
            <v>10819851993</v>
          </cell>
          <cell r="B1844">
            <v>108</v>
          </cell>
          <cell r="C1844">
            <v>1985</v>
          </cell>
          <cell r="D1844">
            <v>1993</v>
          </cell>
          <cell r="E1844">
            <v>15340</v>
          </cell>
          <cell r="F1844">
            <v>27995.5</v>
          </cell>
        </row>
        <row r="1845">
          <cell r="A1845" t="str">
            <v>10819851994</v>
          </cell>
          <cell r="B1845">
            <v>108</v>
          </cell>
          <cell r="C1845">
            <v>1985</v>
          </cell>
          <cell r="D1845">
            <v>1994</v>
          </cell>
          <cell r="E1845">
            <v>57439</v>
          </cell>
          <cell r="F1845">
            <v>93338.38</v>
          </cell>
        </row>
        <row r="1846">
          <cell r="A1846" t="str">
            <v>10819851996</v>
          </cell>
          <cell r="B1846">
            <v>108</v>
          </cell>
          <cell r="C1846">
            <v>1985</v>
          </cell>
          <cell r="D1846">
            <v>1996</v>
          </cell>
          <cell r="E1846">
            <v>221</v>
          </cell>
          <cell r="F1846">
            <v>293.05</v>
          </cell>
        </row>
        <row r="1847">
          <cell r="A1847" t="str">
            <v>10819851997</v>
          </cell>
          <cell r="B1847">
            <v>108</v>
          </cell>
          <cell r="C1847">
            <v>1985</v>
          </cell>
          <cell r="D1847">
            <v>1997</v>
          </cell>
          <cell r="E1847">
            <v>264</v>
          </cell>
          <cell r="F1847">
            <v>321.29000000000002</v>
          </cell>
        </row>
        <row r="1848">
          <cell r="A1848" t="str">
            <v>1081986.</v>
          </cell>
          <cell r="B1848">
            <v>108</v>
          </cell>
          <cell r="C1848">
            <v>1986</v>
          </cell>
          <cell r="D1848" t="str">
            <v>.</v>
          </cell>
          <cell r="E1848" t="str">
            <v>.</v>
          </cell>
          <cell r="F1848" t="str">
            <v>.</v>
          </cell>
        </row>
        <row r="1849">
          <cell r="A1849" t="str">
            <v>10819861986</v>
          </cell>
          <cell r="B1849">
            <v>108</v>
          </cell>
          <cell r="C1849">
            <v>1986</v>
          </cell>
          <cell r="D1849">
            <v>1986</v>
          </cell>
          <cell r="E1849">
            <v>10786</v>
          </cell>
          <cell r="F1849">
            <v>57122.66</v>
          </cell>
        </row>
        <row r="1850">
          <cell r="A1850" t="str">
            <v>10819861987</v>
          </cell>
          <cell r="B1850">
            <v>108</v>
          </cell>
          <cell r="C1850">
            <v>1986</v>
          </cell>
          <cell r="D1850">
            <v>1987</v>
          </cell>
          <cell r="E1850">
            <v>20897</v>
          </cell>
          <cell r="F1850">
            <v>92343.84</v>
          </cell>
        </row>
        <row r="1851">
          <cell r="A1851" t="str">
            <v>10819861988</v>
          </cell>
          <cell r="B1851">
            <v>108</v>
          </cell>
          <cell r="C1851">
            <v>1986</v>
          </cell>
          <cell r="D1851">
            <v>1988</v>
          </cell>
          <cell r="E1851">
            <v>91425</v>
          </cell>
          <cell r="F1851">
            <v>347323.57</v>
          </cell>
        </row>
        <row r="1852">
          <cell r="A1852" t="str">
            <v>10819861989</v>
          </cell>
          <cell r="B1852">
            <v>108</v>
          </cell>
          <cell r="C1852">
            <v>1986</v>
          </cell>
          <cell r="D1852">
            <v>1989</v>
          </cell>
          <cell r="E1852">
            <v>52915</v>
          </cell>
          <cell r="F1852">
            <v>167264.31</v>
          </cell>
        </row>
        <row r="1853">
          <cell r="A1853" t="str">
            <v>10819861990</v>
          </cell>
          <cell r="B1853">
            <v>108</v>
          </cell>
          <cell r="C1853">
            <v>1986</v>
          </cell>
          <cell r="D1853">
            <v>1990</v>
          </cell>
          <cell r="E1853">
            <v>16221</v>
          </cell>
          <cell r="F1853">
            <v>43764.26</v>
          </cell>
        </row>
        <row r="1854">
          <cell r="A1854" t="str">
            <v>10819861991</v>
          </cell>
          <cell r="B1854">
            <v>108</v>
          </cell>
          <cell r="C1854">
            <v>1986</v>
          </cell>
          <cell r="D1854">
            <v>1991</v>
          </cell>
          <cell r="E1854">
            <v>8185</v>
          </cell>
          <cell r="F1854">
            <v>18555.39</v>
          </cell>
        </row>
        <row r="1855">
          <cell r="A1855" t="str">
            <v>10819861992</v>
          </cell>
          <cell r="B1855">
            <v>108</v>
          </cell>
          <cell r="C1855">
            <v>1986</v>
          </cell>
          <cell r="D1855">
            <v>1992</v>
          </cell>
          <cell r="E1855">
            <v>26484</v>
          </cell>
          <cell r="F1855">
            <v>53630.1</v>
          </cell>
        </row>
        <row r="1856">
          <cell r="A1856" t="str">
            <v>10819861993</v>
          </cell>
          <cell r="B1856">
            <v>108</v>
          </cell>
          <cell r="C1856">
            <v>1986</v>
          </cell>
          <cell r="D1856">
            <v>1993</v>
          </cell>
          <cell r="E1856">
            <v>3181</v>
          </cell>
          <cell r="F1856">
            <v>5805.32</v>
          </cell>
        </row>
        <row r="1857">
          <cell r="A1857" t="str">
            <v>10819861994</v>
          </cell>
          <cell r="B1857">
            <v>108</v>
          </cell>
          <cell r="C1857">
            <v>1986</v>
          </cell>
          <cell r="D1857">
            <v>1994</v>
          </cell>
          <cell r="E1857">
            <v>75821</v>
          </cell>
          <cell r="F1857">
            <v>123209.13</v>
          </cell>
        </row>
        <row r="1858">
          <cell r="A1858" t="str">
            <v>10819861996</v>
          </cell>
          <cell r="B1858">
            <v>108</v>
          </cell>
          <cell r="C1858">
            <v>1986</v>
          </cell>
          <cell r="D1858">
            <v>1996</v>
          </cell>
          <cell r="E1858">
            <v>12981</v>
          </cell>
          <cell r="F1858">
            <v>17212.810000000001</v>
          </cell>
        </row>
        <row r="1859">
          <cell r="A1859" t="str">
            <v>10819861998</v>
          </cell>
          <cell r="B1859">
            <v>108</v>
          </cell>
          <cell r="C1859">
            <v>1986</v>
          </cell>
          <cell r="D1859">
            <v>1998</v>
          </cell>
          <cell r="E1859">
            <v>514</v>
          </cell>
          <cell r="F1859">
            <v>593.16</v>
          </cell>
        </row>
        <row r="1860">
          <cell r="A1860" t="str">
            <v>1081987.</v>
          </cell>
          <cell r="B1860">
            <v>108</v>
          </cell>
          <cell r="C1860">
            <v>1987</v>
          </cell>
          <cell r="D1860" t="str">
            <v>.</v>
          </cell>
          <cell r="E1860" t="str">
            <v>.</v>
          </cell>
          <cell r="F1860" t="str">
            <v>.</v>
          </cell>
        </row>
        <row r="1861">
          <cell r="A1861" t="str">
            <v>10819871987</v>
          </cell>
          <cell r="B1861">
            <v>108</v>
          </cell>
          <cell r="C1861">
            <v>1987</v>
          </cell>
          <cell r="D1861">
            <v>1987</v>
          </cell>
          <cell r="E1861">
            <v>3715</v>
          </cell>
          <cell r="F1861">
            <v>16416.580000000002</v>
          </cell>
        </row>
        <row r="1862">
          <cell r="A1862" t="str">
            <v>10819871988</v>
          </cell>
          <cell r="B1862">
            <v>108</v>
          </cell>
          <cell r="C1862">
            <v>1987</v>
          </cell>
          <cell r="D1862">
            <v>1988</v>
          </cell>
          <cell r="E1862">
            <v>36349</v>
          </cell>
          <cell r="F1862">
            <v>138089.85</v>
          </cell>
        </row>
        <row r="1863">
          <cell r="A1863" t="str">
            <v>10819871989</v>
          </cell>
          <cell r="B1863">
            <v>108</v>
          </cell>
          <cell r="C1863">
            <v>1987</v>
          </cell>
          <cell r="D1863">
            <v>1989</v>
          </cell>
          <cell r="E1863">
            <v>122469</v>
          </cell>
          <cell r="F1863">
            <v>387124.51</v>
          </cell>
        </row>
        <row r="1864">
          <cell r="A1864" t="str">
            <v>10819871990</v>
          </cell>
          <cell r="B1864">
            <v>108</v>
          </cell>
          <cell r="C1864">
            <v>1987</v>
          </cell>
          <cell r="D1864">
            <v>1990</v>
          </cell>
          <cell r="E1864">
            <v>10425</v>
          </cell>
          <cell r="F1864">
            <v>28126.65</v>
          </cell>
        </row>
        <row r="1865">
          <cell r="A1865" t="str">
            <v>10819871991</v>
          </cell>
          <cell r="B1865">
            <v>108</v>
          </cell>
          <cell r="C1865">
            <v>1987</v>
          </cell>
          <cell r="D1865">
            <v>1991</v>
          </cell>
          <cell r="E1865">
            <v>57430</v>
          </cell>
          <cell r="F1865">
            <v>130193.81</v>
          </cell>
        </row>
        <row r="1866">
          <cell r="A1866" t="str">
            <v>10819871992</v>
          </cell>
          <cell r="B1866">
            <v>108</v>
          </cell>
          <cell r="C1866">
            <v>1987</v>
          </cell>
          <cell r="D1866">
            <v>1992</v>
          </cell>
          <cell r="E1866">
            <v>195140</v>
          </cell>
          <cell r="F1866">
            <v>395158.5</v>
          </cell>
        </row>
        <row r="1867">
          <cell r="A1867" t="str">
            <v>10819871993</v>
          </cell>
          <cell r="B1867">
            <v>108</v>
          </cell>
          <cell r="C1867">
            <v>1987</v>
          </cell>
          <cell r="D1867">
            <v>1993</v>
          </cell>
          <cell r="E1867">
            <v>75030</v>
          </cell>
          <cell r="F1867">
            <v>136929.75</v>
          </cell>
        </row>
        <row r="1868">
          <cell r="A1868" t="str">
            <v>10819871994</v>
          </cell>
          <cell r="B1868">
            <v>108</v>
          </cell>
          <cell r="C1868">
            <v>1987</v>
          </cell>
          <cell r="D1868">
            <v>1994</v>
          </cell>
          <cell r="E1868">
            <v>26430</v>
          </cell>
          <cell r="F1868">
            <v>42948.75</v>
          </cell>
        </row>
        <row r="1869">
          <cell r="A1869" t="str">
            <v>10819871995</v>
          </cell>
          <cell r="B1869">
            <v>108</v>
          </cell>
          <cell r="C1869">
            <v>1987</v>
          </cell>
          <cell r="D1869">
            <v>1995</v>
          </cell>
          <cell r="E1869">
            <v>-82681</v>
          </cell>
          <cell r="F1869">
            <v>-122119.84</v>
          </cell>
        </row>
        <row r="1870">
          <cell r="A1870" t="str">
            <v>10819871996</v>
          </cell>
          <cell r="B1870">
            <v>108</v>
          </cell>
          <cell r="C1870">
            <v>1987</v>
          </cell>
          <cell r="D1870">
            <v>1996</v>
          </cell>
          <cell r="E1870">
            <v>69417</v>
          </cell>
          <cell r="F1870">
            <v>92046.94</v>
          </cell>
        </row>
        <row r="1871">
          <cell r="A1871" t="str">
            <v>10819871997</v>
          </cell>
          <cell r="B1871">
            <v>108</v>
          </cell>
          <cell r="C1871">
            <v>1987</v>
          </cell>
          <cell r="D1871">
            <v>1997</v>
          </cell>
          <cell r="E1871">
            <v>4804</v>
          </cell>
          <cell r="F1871">
            <v>5846.47</v>
          </cell>
        </row>
        <row r="1872">
          <cell r="A1872" t="str">
            <v>10819871998</v>
          </cell>
          <cell r="B1872">
            <v>108</v>
          </cell>
          <cell r="C1872">
            <v>1987</v>
          </cell>
          <cell r="D1872">
            <v>1998</v>
          </cell>
          <cell r="E1872">
            <v>11350</v>
          </cell>
          <cell r="F1872">
            <v>13097.9</v>
          </cell>
        </row>
        <row r="1873">
          <cell r="A1873" t="str">
            <v>1081988.</v>
          </cell>
          <cell r="B1873">
            <v>108</v>
          </cell>
          <cell r="C1873">
            <v>1988</v>
          </cell>
          <cell r="D1873" t="str">
            <v>.</v>
          </cell>
          <cell r="E1873" t="str">
            <v>.</v>
          </cell>
          <cell r="F1873" t="str">
            <v>.</v>
          </cell>
        </row>
        <row r="1874">
          <cell r="A1874" t="str">
            <v>10819881988</v>
          </cell>
          <cell r="B1874">
            <v>108</v>
          </cell>
          <cell r="C1874">
            <v>1988</v>
          </cell>
          <cell r="D1874">
            <v>1988</v>
          </cell>
          <cell r="E1874">
            <v>15145</v>
          </cell>
          <cell r="F1874">
            <v>57535.85</v>
          </cell>
        </row>
        <row r="1875">
          <cell r="A1875" t="str">
            <v>10819881989</v>
          </cell>
          <cell r="B1875">
            <v>108</v>
          </cell>
          <cell r="C1875">
            <v>1988</v>
          </cell>
          <cell r="D1875">
            <v>1989</v>
          </cell>
          <cell r="E1875">
            <v>103495</v>
          </cell>
          <cell r="F1875">
            <v>327147.69</v>
          </cell>
        </row>
        <row r="1876">
          <cell r="A1876" t="str">
            <v>10819881990</v>
          </cell>
          <cell r="B1876">
            <v>108</v>
          </cell>
          <cell r="C1876">
            <v>1988</v>
          </cell>
          <cell r="D1876">
            <v>1990</v>
          </cell>
          <cell r="E1876">
            <v>143232</v>
          </cell>
          <cell r="F1876">
            <v>386439.94</v>
          </cell>
        </row>
        <row r="1877">
          <cell r="A1877" t="str">
            <v>10819881991</v>
          </cell>
          <cell r="B1877">
            <v>108</v>
          </cell>
          <cell r="C1877">
            <v>1988</v>
          </cell>
          <cell r="D1877">
            <v>1991</v>
          </cell>
          <cell r="E1877">
            <v>127778</v>
          </cell>
          <cell r="F1877">
            <v>289672.73</v>
          </cell>
        </row>
        <row r="1878">
          <cell r="A1878" t="str">
            <v>10819881992</v>
          </cell>
          <cell r="B1878">
            <v>108</v>
          </cell>
          <cell r="C1878">
            <v>1988</v>
          </cell>
          <cell r="D1878">
            <v>1992</v>
          </cell>
          <cell r="E1878">
            <v>127664</v>
          </cell>
          <cell r="F1878">
            <v>258519.6</v>
          </cell>
        </row>
        <row r="1879">
          <cell r="A1879" t="str">
            <v>10819881993</v>
          </cell>
          <cell r="B1879">
            <v>108</v>
          </cell>
          <cell r="C1879">
            <v>1988</v>
          </cell>
          <cell r="D1879">
            <v>1993</v>
          </cell>
          <cell r="E1879">
            <v>233081</v>
          </cell>
          <cell r="F1879">
            <v>425372.82</v>
          </cell>
        </row>
        <row r="1880">
          <cell r="A1880" t="str">
            <v>10819881994</v>
          </cell>
          <cell r="B1880">
            <v>108</v>
          </cell>
          <cell r="C1880">
            <v>1988</v>
          </cell>
          <cell r="D1880">
            <v>1994</v>
          </cell>
          <cell r="E1880">
            <v>13061</v>
          </cell>
          <cell r="F1880">
            <v>21224.13</v>
          </cell>
        </row>
        <row r="1881">
          <cell r="A1881" t="str">
            <v>10819881995</v>
          </cell>
          <cell r="B1881">
            <v>108</v>
          </cell>
          <cell r="C1881">
            <v>1988</v>
          </cell>
          <cell r="D1881">
            <v>1995</v>
          </cell>
          <cell r="E1881">
            <v>46995</v>
          </cell>
          <cell r="F1881">
            <v>69411.61</v>
          </cell>
        </row>
        <row r="1882">
          <cell r="A1882" t="str">
            <v>10819881996</v>
          </cell>
          <cell r="B1882">
            <v>108</v>
          </cell>
          <cell r="C1882">
            <v>1988</v>
          </cell>
          <cell r="D1882">
            <v>1996</v>
          </cell>
          <cell r="E1882">
            <v>212461</v>
          </cell>
          <cell r="F1882">
            <v>281723.28999999998</v>
          </cell>
        </row>
        <row r="1883">
          <cell r="A1883" t="str">
            <v>10819881997</v>
          </cell>
          <cell r="B1883">
            <v>108</v>
          </cell>
          <cell r="C1883">
            <v>1988</v>
          </cell>
          <cell r="D1883">
            <v>1997</v>
          </cell>
          <cell r="E1883">
            <v>173593</v>
          </cell>
          <cell r="F1883">
            <v>211262.68</v>
          </cell>
        </row>
        <row r="1884">
          <cell r="A1884" t="str">
            <v>10819881998</v>
          </cell>
          <cell r="B1884">
            <v>108</v>
          </cell>
          <cell r="C1884">
            <v>1988</v>
          </cell>
          <cell r="D1884">
            <v>1998</v>
          </cell>
          <cell r="E1884">
            <v>1654</v>
          </cell>
          <cell r="F1884">
            <v>1908.72</v>
          </cell>
        </row>
        <row r="1885">
          <cell r="A1885" t="str">
            <v>1081989.</v>
          </cell>
          <cell r="B1885">
            <v>108</v>
          </cell>
          <cell r="C1885">
            <v>1989</v>
          </cell>
          <cell r="D1885" t="str">
            <v>.</v>
          </cell>
          <cell r="E1885" t="str">
            <v>.</v>
          </cell>
          <cell r="F1885" t="str">
            <v>.</v>
          </cell>
        </row>
        <row r="1886">
          <cell r="A1886" t="str">
            <v>10819891989</v>
          </cell>
          <cell r="B1886">
            <v>108</v>
          </cell>
          <cell r="C1886">
            <v>1989</v>
          </cell>
          <cell r="D1886">
            <v>1989</v>
          </cell>
          <cell r="E1886">
            <v>11082</v>
          </cell>
          <cell r="F1886">
            <v>35030.199999999997</v>
          </cell>
        </row>
        <row r="1887">
          <cell r="A1887" t="str">
            <v>10819891990</v>
          </cell>
          <cell r="B1887">
            <v>108</v>
          </cell>
          <cell r="C1887">
            <v>1989</v>
          </cell>
          <cell r="D1887">
            <v>1990</v>
          </cell>
          <cell r="E1887">
            <v>105351</v>
          </cell>
          <cell r="F1887">
            <v>284237</v>
          </cell>
        </row>
        <row r="1888">
          <cell r="A1888" t="str">
            <v>10819891991</v>
          </cell>
          <cell r="B1888">
            <v>108</v>
          </cell>
          <cell r="C1888">
            <v>1989</v>
          </cell>
          <cell r="D1888">
            <v>1991</v>
          </cell>
          <cell r="E1888">
            <v>61881.5</v>
          </cell>
          <cell r="F1888">
            <v>140285.35999999999</v>
          </cell>
        </row>
        <row r="1889">
          <cell r="A1889" t="str">
            <v>10819891992</v>
          </cell>
          <cell r="B1889">
            <v>108</v>
          </cell>
          <cell r="C1889">
            <v>1989</v>
          </cell>
          <cell r="D1889">
            <v>1992</v>
          </cell>
          <cell r="E1889">
            <v>85504</v>
          </cell>
          <cell r="F1889">
            <v>173145.60000000001</v>
          </cell>
        </row>
        <row r="1890">
          <cell r="A1890" t="str">
            <v>10819891993</v>
          </cell>
          <cell r="B1890">
            <v>108</v>
          </cell>
          <cell r="C1890">
            <v>1989</v>
          </cell>
          <cell r="D1890">
            <v>1993</v>
          </cell>
          <cell r="E1890">
            <v>258534</v>
          </cell>
          <cell r="F1890">
            <v>471824.55</v>
          </cell>
        </row>
        <row r="1891">
          <cell r="A1891" t="str">
            <v>10819891994</v>
          </cell>
          <cell r="B1891">
            <v>108</v>
          </cell>
          <cell r="C1891">
            <v>1989</v>
          </cell>
          <cell r="D1891">
            <v>1994</v>
          </cell>
          <cell r="E1891">
            <v>49820</v>
          </cell>
          <cell r="F1891">
            <v>80957.5</v>
          </cell>
        </row>
        <row r="1892">
          <cell r="A1892" t="str">
            <v>10819891995</v>
          </cell>
          <cell r="B1892">
            <v>108</v>
          </cell>
          <cell r="C1892">
            <v>1989</v>
          </cell>
          <cell r="D1892">
            <v>1995</v>
          </cell>
          <cell r="E1892">
            <v>7109</v>
          </cell>
          <cell r="F1892">
            <v>10499.99</v>
          </cell>
        </row>
        <row r="1893">
          <cell r="A1893" t="str">
            <v>10819891996</v>
          </cell>
          <cell r="B1893">
            <v>108</v>
          </cell>
          <cell r="C1893">
            <v>1989</v>
          </cell>
          <cell r="D1893">
            <v>1996</v>
          </cell>
          <cell r="E1893">
            <v>369720</v>
          </cell>
          <cell r="F1893">
            <v>490248.72</v>
          </cell>
        </row>
        <row r="1894">
          <cell r="A1894" t="str">
            <v>10819891997</v>
          </cell>
          <cell r="B1894">
            <v>108</v>
          </cell>
          <cell r="C1894">
            <v>1989</v>
          </cell>
          <cell r="D1894">
            <v>1997</v>
          </cell>
          <cell r="E1894">
            <v>73816</v>
          </cell>
          <cell r="F1894">
            <v>89834.07</v>
          </cell>
        </row>
        <row r="1895">
          <cell r="A1895" t="str">
            <v>10819891998</v>
          </cell>
          <cell r="B1895">
            <v>108</v>
          </cell>
          <cell r="C1895">
            <v>1989</v>
          </cell>
          <cell r="D1895">
            <v>1998</v>
          </cell>
          <cell r="E1895">
            <v>5106</v>
          </cell>
          <cell r="F1895">
            <v>5892.32</v>
          </cell>
        </row>
        <row r="1896">
          <cell r="A1896" t="str">
            <v>10819891999</v>
          </cell>
          <cell r="B1896">
            <v>108</v>
          </cell>
          <cell r="C1896">
            <v>1989</v>
          </cell>
          <cell r="D1896">
            <v>1999</v>
          </cell>
          <cell r="E1896">
            <v>33720</v>
          </cell>
          <cell r="F1896">
            <v>36990.839999999997</v>
          </cell>
        </row>
        <row r="1897">
          <cell r="A1897" t="str">
            <v>1081990.</v>
          </cell>
          <cell r="B1897">
            <v>108</v>
          </cell>
          <cell r="C1897">
            <v>1990</v>
          </cell>
          <cell r="D1897" t="str">
            <v>.</v>
          </cell>
          <cell r="E1897" t="str">
            <v>.</v>
          </cell>
          <cell r="F1897" t="str">
            <v>.</v>
          </cell>
        </row>
        <row r="1898">
          <cell r="A1898" t="str">
            <v>10819901990</v>
          </cell>
          <cell r="B1898">
            <v>108</v>
          </cell>
          <cell r="C1898">
            <v>1990</v>
          </cell>
          <cell r="D1898">
            <v>1990</v>
          </cell>
          <cell r="E1898">
            <v>20371</v>
          </cell>
          <cell r="F1898">
            <v>54960.959999999999</v>
          </cell>
        </row>
        <row r="1899">
          <cell r="A1899" t="str">
            <v>10819901991</v>
          </cell>
          <cell r="B1899">
            <v>108</v>
          </cell>
          <cell r="C1899">
            <v>1990</v>
          </cell>
          <cell r="D1899">
            <v>1991</v>
          </cell>
          <cell r="E1899">
            <v>203745</v>
          </cell>
          <cell r="F1899">
            <v>461889.91</v>
          </cell>
        </row>
        <row r="1900">
          <cell r="A1900" t="str">
            <v>10819901992</v>
          </cell>
          <cell r="B1900">
            <v>108</v>
          </cell>
          <cell r="C1900">
            <v>1990</v>
          </cell>
          <cell r="D1900">
            <v>1992</v>
          </cell>
          <cell r="E1900">
            <v>82837</v>
          </cell>
          <cell r="F1900">
            <v>167744.92000000001</v>
          </cell>
        </row>
        <row r="1901">
          <cell r="A1901" t="str">
            <v>10819901993</v>
          </cell>
          <cell r="B1901">
            <v>108</v>
          </cell>
          <cell r="C1901">
            <v>1990</v>
          </cell>
          <cell r="D1901">
            <v>1993</v>
          </cell>
          <cell r="E1901">
            <v>69471</v>
          </cell>
          <cell r="F1901">
            <v>126784.57</v>
          </cell>
        </row>
        <row r="1902">
          <cell r="A1902" t="str">
            <v>10819901994</v>
          </cell>
          <cell r="B1902">
            <v>108</v>
          </cell>
          <cell r="C1902">
            <v>1990</v>
          </cell>
          <cell r="D1902">
            <v>1994</v>
          </cell>
          <cell r="E1902">
            <v>9815</v>
          </cell>
          <cell r="F1902">
            <v>15949.38</v>
          </cell>
        </row>
        <row r="1903">
          <cell r="A1903" t="str">
            <v>10819901995</v>
          </cell>
          <cell r="B1903">
            <v>108</v>
          </cell>
          <cell r="C1903">
            <v>1990</v>
          </cell>
          <cell r="D1903">
            <v>1995</v>
          </cell>
          <cell r="E1903">
            <v>101846</v>
          </cell>
          <cell r="F1903">
            <v>150426.54</v>
          </cell>
        </row>
        <row r="1904">
          <cell r="A1904" t="str">
            <v>10819901996</v>
          </cell>
          <cell r="B1904">
            <v>108</v>
          </cell>
          <cell r="C1904">
            <v>1990</v>
          </cell>
          <cell r="D1904">
            <v>1996</v>
          </cell>
          <cell r="E1904">
            <v>24696</v>
          </cell>
          <cell r="F1904">
            <v>32746.9</v>
          </cell>
        </row>
        <row r="1905">
          <cell r="A1905" t="str">
            <v>10819901997</v>
          </cell>
          <cell r="B1905">
            <v>108</v>
          </cell>
          <cell r="C1905">
            <v>1990</v>
          </cell>
          <cell r="D1905">
            <v>1997</v>
          </cell>
          <cell r="E1905">
            <v>2311</v>
          </cell>
          <cell r="F1905">
            <v>2812.49</v>
          </cell>
        </row>
        <row r="1906">
          <cell r="A1906" t="str">
            <v>10819901998</v>
          </cell>
          <cell r="B1906">
            <v>108</v>
          </cell>
          <cell r="C1906">
            <v>1990</v>
          </cell>
          <cell r="D1906">
            <v>1998</v>
          </cell>
          <cell r="E1906">
            <v>158171</v>
          </cell>
          <cell r="F1906">
            <v>182529.33</v>
          </cell>
        </row>
        <row r="1907">
          <cell r="A1907" t="str">
            <v>10819901999</v>
          </cell>
          <cell r="B1907">
            <v>108</v>
          </cell>
          <cell r="C1907">
            <v>1990</v>
          </cell>
          <cell r="D1907">
            <v>1999</v>
          </cell>
          <cell r="E1907">
            <v>360</v>
          </cell>
          <cell r="F1907">
            <v>394.92</v>
          </cell>
        </row>
        <row r="1908">
          <cell r="A1908" t="str">
            <v>10819902000</v>
          </cell>
          <cell r="B1908">
            <v>108</v>
          </cell>
          <cell r="C1908">
            <v>1990</v>
          </cell>
          <cell r="D1908">
            <v>2000</v>
          </cell>
          <cell r="E1908">
            <v>25299</v>
          </cell>
          <cell r="F1908">
            <v>27449.42</v>
          </cell>
        </row>
        <row r="1909">
          <cell r="A1909" t="str">
            <v>10819902001</v>
          </cell>
          <cell r="B1909">
            <v>108</v>
          </cell>
          <cell r="C1909">
            <v>1990</v>
          </cell>
          <cell r="D1909">
            <v>2001</v>
          </cell>
          <cell r="E1909">
            <v>349</v>
          </cell>
          <cell r="F1909">
            <v>374.48</v>
          </cell>
        </row>
        <row r="1910">
          <cell r="A1910" t="str">
            <v>1081991.</v>
          </cell>
          <cell r="B1910">
            <v>108</v>
          </cell>
          <cell r="C1910">
            <v>1991</v>
          </cell>
          <cell r="D1910" t="str">
            <v>.</v>
          </cell>
          <cell r="E1910" t="str">
            <v>.</v>
          </cell>
          <cell r="F1910" t="str">
            <v>.</v>
          </cell>
        </row>
        <row r="1911">
          <cell r="A1911" t="str">
            <v>10819911991</v>
          </cell>
          <cell r="B1911">
            <v>108</v>
          </cell>
          <cell r="C1911">
            <v>1991</v>
          </cell>
          <cell r="D1911">
            <v>1991</v>
          </cell>
          <cell r="E1911">
            <v>20677</v>
          </cell>
          <cell r="F1911">
            <v>46874.76</v>
          </cell>
        </row>
        <row r="1912">
          <cell r="A1912" t="str">
            <v>10819911992</v>
          </cell>
          <cell r="B1912">
            <v>108</v>
          </cell>
          <cell r="C1912">
            <v>1991</v>
          </cell>
          <cell r="D1912">
            <v>1992</v>
          </cell>
          <cell r="E1912">
            <v>168447</v>
          </cell>
          <cell r="F1912">
            <v>341105.17</v>
          </cell>
        </row>
        <row r="1913">
          <cell r="A1913" t="str">
            <v>10819911993</v>
          </cell>
          <cell r="B1913">
            <v>108</v>
          </cell>
          <cell r="C1913">
            <v>1991</v>
          </cell>
          <cell r="D1913">
            <v>1993</v>
          </cell>
          <cell r="E1913">
            <v>298001</v>
          </cell>
          <cell r="F1913">
            <v>543851.81999999995</v>
          </cell>
        </row>
        <row r="1914">
          <cell r="A1914" t="str">
            <v>10819911994</v>
          </cell>
          <cell r="B1914">
            <v>108</v>
          </cell>
          <cell r="C1914">
            <v>1991</v>
          </cell>
          <cell r="D1914">
            <v>1994</v>
          </cell>
          <cell r="E1914">
            <v>166439</v>
          </cell>
          <cell r="F1914">
            <v>270463.38</v>
          </cell>
        </row>
        <row r="1915">
          <cell r="A1915" t="str">
            <v>10819911995</v>
          </cell>
          <cell r="B1915">
            <v>108</v>
          </cell>
          <cell r="C1915">
            <v>1991</v>
          </cell>
          <cell r="D1915">
            <v>1995</v>
          </cell>
          <cell r="E1915">
            <v>37860</v>
          </cell>
          <cell r="F1915">
            <v>55919.22</v>
          </cell>
        </row>
        <row r="1916">
          <cell r="A1916" t="str">
            <v>10819911996</v>
          </cell>
          <cell r="B1916">
            <v>108</v>
          </cell>
          <cell r="C1916">
            <v>1991</v>
          </cell>
          <cell r="D1916">
            <v>1996</v>
          </cell>
          <cell r="E1916">
            <v>5113</v>
          </cell>
          <cell r="F1916">
            <v>6779.84</v>
          </cell>
        </row>
        <row r="1917">
          <cell r="A1917" t="str">
            <v>10819911997</v>
          </cell>
          <cell r="B1917">
            <v>108</v>
          </cell>
          <cell r="C1917">
            <v>1991</v>
          </cell>
          <cell r="D1917">
            <v>1997</v>
          </cell>
          <cell r="E1917">
            <v>16900</v>
          </cell>
          <cell r="F1917">
            <v>20567.3</v>
          </cell>
        </row>
        <row r="1918">
          <cell r="A1918" t="str">
            <v>10819911998</v>
          </cell>
          <cell r="B1918">
            <v>108</v>
          </cell>
          <cell r="C1918">
            <v>1991</v>
          </cell>
          <cell r="D1918">
            <v>1998</v>
          </cell>
          <cell r="E1918">
            <v>439</v>
          </cell>
          <cell r="F1918">
            <v>506.61</v>
          </cell>
        </row>
        <row r="1919">
          <cell r="A1919" t="str">
            <v>10819912001</v>
          </cell>
          <cell r="B1919">
            <v>108</v>
          </cell>
          <cell r="C1919">
            <v>1991</v>
          </cell>
          <cell r="D1919">
            <v>2001</v>
          </cell>
          <cell r="E1919">
            <v>135</v>
          </cell>
          <cell r="F1919">
            <v>144.86000000000001</v>
          </cell>
        </row>
        <row r="1920">
          <cell r="A1920" t="str">
            <v>1081992.</v>
          </cell>
          <cell r="B1920">
            <v>108</v>
          </cell>
          <cell r="C1920">
            <v>1992</v>
          </cell>
          <cell r="D1920" t="str">
            <v>.</v>
          </cell>
          <cell r="E1920" t="str">
            <v>.</v>
          </cell>
          <cell r="F1920" t="str">
            <v>.</v>
          </cell>
        </row>
        <row r="1921">
          <cell r="A1921" t="str">
            <v>10819921992</v>
          </cell>
          <cell r="B1921">
            <v>108</v>
          </cell>
          <cell r="C1921">
            <v>1992</v>
          </cell>
          <cell r="D1921">
            <v>1992</v>
          </cell>
          <cell r="E1921">
            <v>38751</v>
          </cell>
          <cell r="F1921">
            <v>78470.77</v>
          </cell>
        </row>
        <row r="1922">
          <cell r="A1922" t="str">
            <v>10819921993</v>
          </cell>
          <cell r="B1922">
            <v>108</v>
          </cell>
          <cell r="C1922">
            <v>1992</v>
          </cell>
          <cell r="D1922">
            <v>1993</v>
          </cell>
          <cell r="E1922">
            <v>199602</v>
          </cell>
          <cell r="F1922">
            <v>364273.65</v>
          </cell>
        </row>
        <row r="1923">
          <cell r="A1923" t="str">
            <v>10819921994</v>
          </cell>
          <cell r="B1923">
            <v>108</v>
          </cell>
          <cell r="C1923">
            <v>1992</v>
          </cell>
          <cell r="D1923">
            <v>1994</v>
          </cell>
          <cell r="E1923">
            <v>116229</v>
          </cell>
          <cell r="F1923">
            <v>188872.13</v>
          </cell>
        </row>
        <row r="1924">
          <cell r="A1924" t="str">
            <v>10819921995</v>
          </cell>
          <cell r="B1924">
            <v>108</v>
          </cell>
          <cell r="C1924">
            <v>1992</v>
          </cell>
          <cell r="D1924">
            <v>1995</v>
          </cell>
          <cell r="E1924">
            <v>221663</v>
          </cell>
          <cell r="F1924">
            <v>327396.25</v>
          </cell>
        </row>
        <row r="1925">
          <cell r="A1925" t="str">
            <v>10819921996</v>
          </cell>
          <cell r="B1925">
            <v>108</v>
          </cell>
          <cell r="C1925">
            <v>1992</v>
          </cell>
          <cell r="D1925">
            <v>1996</v>
          </cell>
          <cell r="E1925">
            <v>513968</v>
          </cell>
          <cell r="F1925">
            <v>681521.57</v>
          </cell>
        </row>
        <row r="1926">
          <cell r="A1926" t="str">
            <v>10819921997</v>
          </cell>
          <cell r="B1926">
            <v>108</v>
          </cell>
          <cell r="C1926">
            <v>1992</v>
          </cell>
          <cell r="D1926">
            <v>1997</v>
          </cell>
          <cell r="E1926">
            <v>227251</v>
          </cell>
          <cell r="F1926">
            <v>276564.46999999997</v>
          </cell>
        </row>
        <row r="1927">
          <cell r="A1927" t="str">
            <v>10819921998</v>
          </cell>
          <cell r="B1927">
            <v>108</v>
          </cell>
          <cell r="C1927">
            <v>1992</v>
          </cell>
          <cell r="D1927">
            <v>1998</v>
          </cell>
          <cell r="E1927">
            <v>32239</v>
          </cell>
          <cell r="F1927">
            <v>37203.81</v>
          </cell>
        </row>
        <row r="1928">
          <cell r="A1928" t="str">
            <v>10819921999</v>
          </cell>
          <cell r="B1928">
            <v>108</v>
          </cell>
          <cell r="C1928">
            <v>1992</v>
          </cell>
          <cell r="D1928">
            <v>1999</v>
          </cell>
          <cell r="E1928">
            <v>335143</v>
          </cell>
          <cell r="F1928">
            <v>367651.87</v>
          </cell>
        </row>
        <row r="1929">
          <cell r="A1929" t="str">
            <v>10819922000</v>
          </cell>
          <cell r="B1929">
            <v>108</v>
          </cell>
          <cell r="C1929">
            <v>1992</v>
          </cell>
          <cell r="D1929">
            <v>2000</v>
          </cell>
          <cell r="E1929">
            <v>149528</v>
          </cell>
          <cell r="F1929">
            <v>162237.88</v>
          </cell>
        </row>
        <row r="1930">
          <cell r="A1930" t="str">
            <v>10819922001</v>
          </cell>
          <cell r="B1930">
            <v>108</v>
          </cell>
          <cell r="C1930">
            <v>1992</v>
          </cell>
          <cell r="D1930">
            <v>2001</v>
          </cell>
          <cell r="E1930">
            <v>14458</v>
          </cell>
          <cell r="F1930">
            <v>15513.43</v>
          </cell>
        </row>
        <row r="1931">
          <cell r="A1931" t="str">
            <v>10819922002</v>
          </cell>
          <cell r="B1931">
            <v>108</v>
          </cell>
          <cell r="C1931">
            <v>1992</v>
          </cell>
          <cell r="D1931">
            <v>2002</v>
          </cell>
          <cell r="E1931">
            <v>98147</v>
          </cell>
          <cell r="F1931">
            <v>99717.35</v>
          </cell>
        </row>
        <row r="1932">
          <cell r="A1932" t="str">
            <v>1081993.</v>
          </cell>
          <cell r="B1932">
            <v>108</v>
          </cell>
          <cell r="C1932">
            <v>1993</v>
          </cell>
          <cell r="D1932" t="str">
            <v>.</v>
          </cell>
          <cell r="E1932" t="str">
            <v>.</v>
          </cell>
          <cell r="F1932" t="str">
            <v>.</v>
          </cell>
        </row>
        <row r="1933">
          <cell r="A1933" t="str">
            <v>10819931993</v>
          </cell>
          <cell r="B1933">
            <v>108</v>
          </cell>
          <cell r="C1933">
            <v>1993</v>
          </cell>
          <cell r="D1933">
            <v>1993</v>
          </cell>
          <cell r="E1933">
            <v>33736</v>
          </cell>
          <cell r="F1933">
            <v>61568.2</v>
          </cell>
        </row>
        <row r="1934">
          <cell r="A1934" t="str">
            <v>10819931994</v>
          </cell>
          <cell r="B1934">
            <v>108</v>
          </cell>
          <cell r="C1934">
            <v>1993</v>
          </cell>
          <cell r="D1934">
            <v>1994</v>
          </cell>
          <cell r="E1934">
            <v>175858</v>
          </cell>
          <cell r="F1934">
            <v>285769.25</v>
          </cell>
        </row>
        <row r="1935">
          <cell r="A1935" t="str">
            <v>10819931995</v>
          </cell>
          <cell r="B1935">
            <v>108</v>
          </cell>
          <cell r="C1935">
            <v>1993</v>
          </cell>
          <cell r="D1935">
            <v>1995</v>
          </cell>
          <cell r="E1935">
            <v>224978</v>
          </cell>
          <cell r="F1935">
            <v>332292.51</v>
          </cell>
        </row>
        <row r="1936">
          <cell r="A1936" t="str">
            <v>10819931996</v>
          </cell>
          <cell r="B1936">
            <v>108</v>
          </cell>
          <cell r="C1936">
            <v>1993</v>
          </cell>
          <cell r="D1936">
            <v>1996</v>
          </cell>
          <cell r="E1936">
            <v>385563</v>
          </cell>
          <cell r="F1936">
            <v>511256.54</v>
          </cell>
        </row>
        <row r="1937">
          <cell r="A1937" t="str">
            <v>10819931997</v>
          </cell>
          <cell r="B1937">
            <v>108</v>
          </cell>
          <cell r="C1937">
            <v>1993</v>
          </cell>
          <cell r="D1937">
            <v>1997</v>
          </cell>
          <cell r="E1937">
            <v>546935</v>
          </cell>
          <cell r="F1937">
            <v>665619.89</v>
          </cell>
        </row>
        <row r="1938">
          <cell r="A1938" t="str">
            <v>10819931998</v>
          </cell>
          <cell r="B1938">
            <v>108</v>
          </cell>
          <cell r="C1938">
            <v>1993</v>
          </cell>
          <cell r="D1938">
            <v>1998</v>
          </cell>
          <cell r="E1938">
            <v>92665</v>
          </cell>
          <cell r="F1938">
            <v>106935.41</v>
          </cell>
        </row>
        <row r="1939">
          <cell r="A1939" t="str">
            <v>10819931999</v>
          </cell>
          <cell r="B1939">
            <v>108</v>
          </cell>
          <cell r="C1939">
            <v>1993</v>
          </cell>
          <cell r="D1939">
            <v>1999</v>
          </cell>
          <cell r="E1939">
            <v>10869</v>
          </cell>
          <cell r="F1939">
            <v>11923.29</v>
          </cell>
        </row>
        <row r="1940">
          <cell r="A1940" t="str">
            <v>10819932000</v>
          </cell>
          <cell r="B1940">
            <v>108</v>
          </cell>
          <cell r="C1940">
            <v>1993</v>
          </cell>
          <cell r="D1940">
            <v>2000</v>
          </cell>
          <cell r="E1940">
            <v>195793</v>
          </cell>
          <cell r="F1940">
            <v>212435.4</v>
          </cell>
        </row>
        <row r="1941">
          <cell r="A1941" t="str">
            <v>10819932001</v>
          </cell>
          <cell r="B1941">
            <v>108</v>
          </cell>
          <cell r="C1941">
            <v>1993</v>
          </cell>
          <cell r="D1941">
            <v>2001</v>
          </cell>
          <cell r="E1941">
            <v>25241</v>
          </cell>
          <cell r="F1941">
            <v>27083.59</v>
          </cell>
        </row>
        <row r="1942">
          <cell r="A1942" t="str">
            <v>1081994.</v>
          </cell>
          <cell r="B1942">
            <v>108</v>
          </cell>
          <cell r="C1942">
            <v>1994</v>
          </cell>
          <cell r="D1942" t="str">
            <v>.</v>
          </cell>
          <cell r="E1942" t="str">
            <v>.</v>
          </cell>
          <cell r="F1942" t="str">
            <v>.</v>
          </cell>
        </row>
        <row r="1943">
          <cell r="A1943" t="str">
            <v>10819941994</v>
          </cell>
          <cell r="B1943">
            <v>108</v>
          </cell>
          <cell r="C1943">
            <v>1994</v>
          </cell>
          <cell r="D1943">
            <v>1994</v>
          </cell>
          <cell r="E1943">
            <v>34513</v>
          </cell>
          <cell r="F1943">
            <v>56083.63</v>
          </cell>
        </row>
        <row r="1944">
          <cell r="A1944" t="str">
            <v>10819941995</v>
          </cell>
          <cell r="B1944">
            <v>108</v>
          </cell>
          <cell r="C1944">
            <v>1994</v>
          </cell>
          <cell r="D1944">
            <v>1995</v>
          </cell>
          <cell r="E1944">
            <v>396617</v>
          </cell>
          <cell r="F1944">
            <v>585803.31000000006</v>
          </cell>
        </row>
        <row r="1945">
          <cell r="A1945" t="str">
            <v>10819941996</v>
          </cell>
          <cell r="B1945">
            <v>108</v>
          </cell>
          <cell r="C1945">
            <v>1994</v>
          </cell>
          <cell r="D1945">
            <v>1996</v>
          </cell>
          <cell r="E1945">
            <v>353860</v>
          </cell>
          <cell r="F1945">
            <v>469218.36</v>
          </cell>
        </row>
        <row r="1946">
          <cell r="A1946" t="str">
            <v>10819941997</v>
          </cell>
          <cell r="B1946">
            <v>108</v>
          </cell>
          <cell r="C1946">
            <v>1994</v>
          </cell>
          <cell r="D1946">
            <v>1997</v>
          </cell>
          <cell r="E1946">
            <v>106797</v>
          </cell>
          <cell r="F1946">
            <v>129971.95</v>
          </cell>
        </row>
        <row r="1947">
          <cell r="A1947" t="str">
            <v>10819941998</v>
          </cell>
          <cell r="B1947">
            <v>108</v>
          </cell>
          <cell r="C1947">
            <v>1994</v>
          </cell>
          <cell r="D1947">
            <v>1998</v>
          </cell>
          <cell r="E1947">
            <v>139929</v>
          </cell>
          <cell r="F1947">
            <v>161478.07</v>
          </cell>
        </row>
        <row r="1948">
          <cell r="A1948" t="str">
            <v>10819941999</v>
          </cell>
          <cell r="B1948">
            <v>108</v>
          </cell>
          <cell r="C1948">
            <v>1994</v>
          </cell>
          <cell r="D1948">
            <v>1999</v>
          </cell>
          <cell r="E1948">
            <v>223448</v>
          </cell>
          <cell r="F1948">
            <v>245122.46</v>
          </cell>
        </row>
        <row r="1949">
          <cell r="A1949" t="str">
            <v>10819942000</v>
          </cell>
          <cell r="B1949">
            <v>108</v>
          </cell>
          <cell r="C1949">
            <v>1994</v>
          </cell>
          <cell r="D1949">
            <v>2000</v>
          </cell>
          <cell r="E1949">
            <v>104848</v>
          </cell>
          <cell r="F1949">
            <v>113760.08</v>
          </cell>
        </row>
        <row r="1950">
          <cell r="A1950" t="str">
            <v>10819942001</v>
          </cell>
          <cell r="B1950">
            <v>108</v>
          </cell>
          <cell r="C1950">
            <v>1994</v>
          </cell>
          <cell r="D1950">
            <v>2001</v>
          </cell>
          <cell r="E1950">
            <v>91875</v>
          </cell>
          <cell r="F1950">
            <v>98581.87</v>
          </cell>
        </row>
        <row r="1951">
          <cell r="A1951" t="str">
            <v>10819942002</v>
          </cell>
          <cell r="B1951">
            <v>108</v>
          </cell>
          <cell r="C1951">
            <v>1994</v>
          </cell>
          <cell r="D1951">
            <v>2002</v>
          </cell>
          <cell r="E1951">
            <v>78590</v>
          </cell>
          <cell r="F1951">
            <v>79847.44</v>
          </cell>
        </row>
        <row r="1952">
          <cell r="A1952" t="str">
            <v>1081995.</v>
          </cell>
          <cell r="B1952">
            <v>108</v>
          </cell>
          <cell r="C1952">
            <v>1995</v>
          </cell>
          <cell r="D1952" t="str">
            <v>.</v>
          </cell>
          <cell r="E1952" t="str">
            <v>.</v>
          </cell>
          <cell r="F1952" t="str">
            <v>.</v>
          </cell>
        </row>
        <row r="1953">
          <cell r="A1953" t="str">
            <v>10819951995</v>
          </cell>
          <cell r="B1953">
            <v>108</v>
          </cell>
          <cell r="C1953">
            <v>1995</v>
          </cell>
          <cell r="D1953">
            <v>1995</v>
          </cell>
          <cell r="E1953">
            <v>124458.5</v>
          </cell>
          <cell r="F1953">
            <v>183825.2</v>
          </cell>
        </row>
        <row r="1954">
          <cell r="A1954" t="str">
            <v>10819951996</v>
          </cell>
          <cell r="B1954">
            <v>108</v>
          </cell>
          <cell r="C1954">
            <v>1995</v>
          </cell>
          <cell r="D1954">
            <v>1996</v>
          </cell>
          <cell r="E1954">
            <v>236860.5</v>
          </cell>
          <cell r="F1954">
            <v>314077.02</v>
          </cell>
        </row>
        <row r="1955">
          <cell r="A1955" t="str">
            <v>10819951997</v>
          </cell>
          <cell r="B1955">
            <v>108</v>
          </cell>
          <cell r="C1955">
            <v>1995</v>
          </cell>
          <cell r="D1955">
            <v>1997</v>
          </cell>
          <cell r="E1955">
            <v>168630</v>
          </cell>
          <cell r="F1955">
            <v>205222.71</v>
          </cell>
        </row>
        <row r="1956">
          <cell r="A1956" t="str">
            <v>10819951998</v>
          </cell>
          <cell r="B1956">
            <v>108</v>
          </cell>
          <cell r="C1956">
            <v>1995</v>
          </cell>
          <cell r="D1956">
            <v>1998</v>
          </cell>
          <cell r="E1956">
            <v>313961</v>
          </cell>
          <cell r="F1956">
            <v>362310.99</v>
          </cell>
        </row>
        <row r="1957">
          <cell r="A1957" t="str">
            <v>10819951999</v>
          </cell>
          <cell r="B1957">
            <v>108</v>
          </cell>
          <cell r="C1957">
            <v>1995</v>
          </cell>
          <cell r="D1957">
            <v>1999</v>
          </cell>
          <cell r="E1957">
            <v>331306</v>
          </cell>
          <cell r="F1957">
            <v>363442.68</v>
          </cell>
        </row>
        <row r="1958">
          <cell r="A1958" t="str">
            <v>10819952000</v>
          </cell>
          <cell r="B1958">
            <v>108</v>
          </cell>
          <cell r="C1958">
            <v>1995</v>
          </cell>
          <cell r="D1958">
            <v>2000</v>
          </cell>
          <cell r="E1958">
            <v>114249</v>
          </cell>
          <cell r="F1958">
            <v>123960.16</v>
          </cell>
        </row>
        <row r="1959">
          <cell r="A1959" t="str">
            <v>10819952001</v>
          </cell>
          <cell r="B1959">
            <v>108</v>
          </cell>
          <cell r="C1959">
            <v>1995</v>
          </cell>
          <cell r="D1959">
            <v>2001</v>
          </cell>
          <cell r="E1959">
            <v>344461</v>
          </cell>
          <cell r="F1959">
            <v>369606.65</v>
          </cell>
        </row>
        <row r="1960">
          <cell r="A1960" t="str">
            <v>10819952002</v>
          </cell>
          <cell r="B1960">
            <v>108</v>
          </cell>
          <cell r="C1960">
            <v>1995</v>
          </cell>
          <cell r="D1960">
            <v>2002</v>
          </cell>
          <cell r="E1960">
            <v>137836</v>
          </cell>
          <cell r="F1960">
            <v>140041.38</v>
          </cell>
        </row>
        <row r="1961">
          <cell r="A1961" t="str">
            <v>1081996.</v>
          </cell>
          <cell r="B1961">
            <v>108</v>
          </cell>
          <cell r="C1961">
            <v>1996</v>
          </cell>
          <cell r="D1961" t="str">
            <v>.</v>
          </cell>
          <cell r="E1961" t="str">
            <v>.</v>
          </cell>
          <cell r="F1961" t="str">
            <v>.</v>
          </cell>
        </row>
        <row r="1962">
          <cell r="A1962" t="str">
            <v>10819961996</v>
          </cell>
          <cell r="B1962">
            <v>108</v>
          </cell>
          <cell r="C1962">
            <v>1996</v>
          </cell>
          <cell r="D1962">
            <v>1996</v>
          </cell>
          <cell r="E1962">
            <v>443160</v>
          </cell>
          <cell r="F1962">
            <v>587630.16</v>
          </cell>
        </row>
        <row r="1963">
          <cell r="A1963" t="str">
            <v>10819961997</v>
          </cell>
          <cell r="B1963">
            <v>108</v>
          </cell>
          <cell r="C1963">
            <v>1996</v>
          </cell>
          <cell r="D1963">
            <v>1997</v>
          </cell>
          <cell r="E1963">
            <v>961958</v>
          </cell>
          <cell r="F1963">
            <v>1170702.8899999999</v>
          </cell>
        </row>
        <row r="1964">
          <cell r="A1964" t="str">
            <v>10819961998</v>
          </cell>
          <cell r="B1964">
            <v>108</v>
          </cell>
          <cell r="C1964">
            <v>1996</v>
          </cell>
          <cell r="D1964">
            <v>1998</v>
          </cell>
          <cell r="E1964">
            <v>691089</v>
          </cell>
          <cell r="F1964">
            <v>797516.71</v>
          </cell>
        </row>
        <row r="1965">
          <cell r="A1965" t="str">
            <v>10819961999</v>
          </cell>
          <cell r="B1965">
            <v>108</v>
          </cell>
          <cell r="C1965">
            <v>1996</v>
          </cell>
          <cell r="D1965">
            <v>1999</v>
          </cell>
          <cell r="E1965">
            <v>1684746</v>
          </cell>
          <cell r="F1965">
            <v>1848166.36</v>
          </cell>
        </row>
        <row r="1966">
          <cell r="A1966" t="str">
            <v>10819962000</v>
          </cell>
          <cell r="B1966">
            <v>108</v>
          </cell>
          <cell r="C1966">
            <v>1996</v>
          </cell>
          <cell r="D1966">
            <v>2000</v>
          </cell>
          <cell r="E1966">
            <v>428460</v>
          </cell>
          <cell r="F1966">
            <v>464879.1</v>
          </cell>
        </row>
        <row r="1967">
          <cell r="A1967" t="str">
            <v>10819962001</v>
          </cell>
          <cell r="B1967">
            <v>108</v>
          </cell>
          <cell r="C1967">
            <v>1996</v>
          </cell>
          <cell r="D1967">
            <v>2001</v>
          </cell>
          <cell r="E1967">
            <v>454630</v>
          </cell>
          <cell r="F1967">
            <v>487817.99</v>
          </cell>
        </row>
        <row r="1968">
          <cell r="A1968" t="str">
            <v>10819962002</v>
          </cell>
          <cell r="B1968">
            <v>108</v>
          </cell>
          <cell r="C1968">
            <v>1996</v>
          </cell>
          <cell r="D1968">
            <v>2002</v>
          </cell>
          <cell r="E1968">
            <v>743683</v>
          </cell>
          <cell r="F1968">
            <v>755581.93</v>
          </cell>
        </row>
        <row r="1969">
          <cell r="A1969" t="str">
            <v>1081997.</v>
          </cell>
          <cell r="B1969">
            <v>108</v>
          </cell>
          <cell r="C1969">
            <v>1997</v>
          </cell>
          <cell r="D1969" t="str">
            <v>.</v>
          </cell>
          <cell r="E1969" t="str">
            <v>.</v>
          </cell>
          <cell r="F1969" t="str">
            <v>.</v>
          </cell>
        </row>
        <row r="1970">
          <cell r="A1970" t="str">
            <v>10819971997</v>
          </cell>
          <cell r="B1970">
            <v>108</v>
          </cell>
          <cell r="C1970">
            <v>1997</v>
          </cell>
          <cell r="D1970">
            <v>1997</v>
          </cell>
          <cell r="E1970">
            <v>141562</v>
          </cell>
          <cell r="F1970">
            <v>172280.95</v>
          </cell>
        </row>
        <row r="1971">
          <cell r="A1971" t="str">
            <v>10819971998</v>
          </cell>
          <cell r="B1971">
            <v>108</v>
          </cell>
          <cell r="C1971">
            <v>1997</v>
          </cell>
          <cell r="D1971">
            <v>1998</v>
          </cell>
          <cell r="E1971">
            <v>469942</v>
          </cell>
          <cell r="F1971">
            <v>542313.06999999995</v>
          </cell>
        </row>
        <row r="1972">
          <cell r="A1972" t="str">
            <v>10819971999</v>
          </cell>
          <cell r="B1972">
            <v>108</v>
          </cell>
          <cell r="C1972">
            <v>1997</v>
          </cell>
          <cell r="D1972">
            <v>1999</v>
          </cell>
          <cell r="E1972">
            <v>601656</v>
          </cell>
          <cell r="F1972">
            <v>660016.63</v>
          </cell>
        </row>
        <row r="1973">
          <cell r="A1973" t="str">
            <v>10819972000</v>
          </cell>
          <cell r="B1973">
            <v>108</v>
          </cell>
          <cell r="C1973">
            <v>1997</v>
          </cell>
          <cell r="D1973">
            <v>2000</v>
          </cell>
          <cell r="E1973">
            <v>712784</v>
          </cell>
          <cell r="F1973">
            <v>773370.64</v>
          </cell>
        </row>
        <row r="1974">
          <cell r="A1974" t="str">
            <v>10819972001</v>
          </cell>
          <cell r="B1974">
            <v>108</v>
          </cell>
          <cell r="C1974">
            <v>1997</v>
          </cell>
          <cell r="D1974">
            <v>2001</v>
          </cell>
          <cell r="E1974">
            <v>350744</v>
          </cell>
          <cell r="F1974">
            <v>376348.31</v>
          </cell>
        </row>
        <row r="1975">
          <cell r="A1975" t="str">
            <v>10819972002</v>
          </cell>
          <cell r="B1975">
            <v>108</v>
          </cell>
          <cell r="C1975">
            <v>1997</v>
          </cell>
          <cell r="D1975">
            <v>2002</v>
          </cell>
          <cell r="E1975">
            <v>578735</v>
          </cell>
          <cell r="F1975">
            <v>587994.76</v>
          </cell>
        </row>
        <row r="1976">
          <cell r="A1976" t="str">
            <v>1081998.</v>
          </cell>
          <cell r="B1976">
            <v>108</v>
          </cell>
          <cell r="C1976">
            <v>1998</v>
          </cell>
          <cell r="D1976" t="str">
            <v>.</v>
          </cell>
          <cell r="E1976" t="str">
            <v>.</v>
          </cell>
          <cell r="F1976" t="str">
            <v>.</v>
          </cell>
        </row>
        <row r="1977">
          <cell r="A1977" t="str">
            <v>10819981998</v>
          </cell>
          <cell r="B1977">
            <v>108</v>
          </cell>
          <cell r="C1977">
            <v>1998</v>
          </cell>
          <cell r="D1977">
            <v>1998</v>
          </cell>
          <cell r="E1977">
            <v>104858</v>
          </cell>
          <cell r="F1977">
            <v>121006.13</v>
          </cell>
        </row>
        <row r="1978">
          <cell r="A1978" t="str">
            <v>10819981999</v>
          </cell>
          <cell r="B1978">
            <v>108</v>
          </cell>
          <cell r="C1978">
            <v>1998</v>
          </cell>
          <cell r="D1978">
            <v>1999</v>
          </cell>
          <cell r="E1978">
            <v>942204</v>
          </cell>
          <cell r="F1978">
            <v>1033597.79</v>
          </cell>
        </row>
        <row r="1979">
          <cell r="A1979" t="str">
            <v>10819982000</v>
          </cell>
          <cell r="B1979">
            <v>108</v>
          </cell>
          <cell r="C1979">
            <v>1998</v>
          </cell>
          <cell r="D1979">
            <v>2000</v>
          </cell>
          <cell r="E1979">
            <v>467874</v>
          </cell>
          <cell r="F1979">
            <v>507643.29</v>
          </cell>
        </row>
        <row r="1980">
          <cell r="A1980" t="str">
            <v>10819982001</v>
          </cell>
          <cell r="B1980">
            <v>108</v>
          </cell>
          <cell r="C1980">
            <v>1998</v>
          </cell>
          <cell r="D1980">
            <v>2001</v>
          </cell>
          <cell r="E1980">
            <v>4101366</v>
          </cell>
          <cell r="F1980">
            <v>4400765.72</v>
          </cell>
        </row>
        <row r="1981">
          <cell r="A1981" t="str">
            <v>10819982002</v>
          </cell>
          <cell r="B1981">
            <v>108</v>
          </cell>
          <cell r="C1981">
            <v>1998</v>
          </cell>
          <cell r="D1981">
            <v>2002</v>
          </cell>
          <cell r="E1981">
            <v>314712</v>
          </cell>
          <cell r="F1981">
            <v>319747.39</v>
          </cell>
        </row>
        <row r="1982">
          <cell r="A1982" t="str">
            <v>1081999.</v>
          </cell>
          <cell r="B1982">
            <v>108</v>
          </cell>
          <cell r="C1982">
            <v>1999</v>
          </cell>
          <cell r="D1982" t="str">
            <v>.</v>
          </cell>
          <cell r="E1982" t="str">
            <v>.</v>
          </cell>
          <cell r="F1982" t="str">
            <v>.</v>
          </cell>
        </row>
        <row r="1983">
          <cell r="A1983" t="str">
            <v>10819991999</v>
          </cell>
          <cell r="B1983">
            <v>108</v>
          </cell>
          <cell r="C1983">
            <v>1999</v>
          </cell>
          <cell r="D1983">
            <v>1999</v>
          </cell>
          <cell r="E1983">
            <v>140811</v>
          </cell>
          <cell r="F1983">
            <v>154469.67000000001</v>
          </cell>
        </row>
        <row r="1984">
          <cell r="A1984" t="str">
            <v>10819992000</v>
          </cell>
          <cell r="B1984">
            <v>108</v>
          </cell>
          <cell r="C1984">
            <v>1999</v>
          </cell>
          <cell r="D1984">
            <v>2000</v>
          </cell>
          <cell r="E1984">
            <v>837074.34</v>
          </cell>
          <cell r="F1984">
            <v>908225.66</v>
          </cell>
        </row>
        <row r="1985">
          <cell r="A1985" t="str">
            <v>10819992001</v>
          </cell>
          <cell r="B1985">
            <v>108</v>
          </cell>
          <cell r="C1985">
            <v>1999</v>
          </cell>
          <cell r="D1985">
            <v>2001</v>
          </cell>
          <cell r="E1985">
            <v>1123330</v>
          </cell>
          <cell r="F1985">
            <v>1205333.0900000001</v>
          </cell>
        </row>
        <row r="1986">
          <cell r="A1986" t="str">
            <v>10819992002</v>
          </cell>
          <cell r="B1986">
            <v>108</v>
          </cell>
          <cell r="C1986">
            <v>1999</v>
          </cell>
          <cell r="D1986">
            <v>2002</v>
          </cell>
          <cell r="E1986">
            <v>322754</v>
          </cell>
          <cell r="F1986">
            <v>327918.06</v>
          </cell>
        </row>
        <row r="1987">
          <cell r="A1987" t="str">
            <v>1082000.</v>
          </cell>
          <cell r="B1987">
            <v>108</v>
          </cell>
          <cell r="C1987">
            <v>2000</v>
          </cell>
          <cell r="D1987" t="str">
            <v>.</v>
          </cell>
          <cell r="E1987" t="str">
            <v>.</v>
          </cell>
          <cell r="F1987" t="str">
            <v>.</v>
          </cell>
        </row>
        <row r="1988">
          <cell r="A1988" t="str">
            <v>10820002000</v>
          </cell>
          <cell r="B1988">
            <v>108</v>
          </cell>
          <cell r="C1988">
            <v>2000</v>
          </cell>
          <cell r="D1988">
            <v>2000</v>
          </cell>
          <cell r="E1988">
            <v>166882</v>
          </cell>
          <cell r="F1988">
            <v>181066.97</v>
          </cell>
        </row>
        <row r="1989">
          <cell r="A1989" t="str">
            <v>10820002001</v>
          </cell>
          <cell r="B1989">
            <v>108</v>
          </cell>
          <cell r="C1989">
            <v>2000</v>
          </cell>
          <cell r="D1989">
            <v>2001</v>
          </cell>
          <cell r="E1989">
            <v>629309</v>
          </cell>
          <cell r="F1989">
            <v>675248.56</v>
          </cell>
        </row>
        <row r="1990">
          <cell r="A1990" t="str">
            <v>10820002002</v>
          </cell>
          <cell r="B1990">
            <v>108</v>
          </cell>
          <cell r="C1990">
            <v>2000</v>
          </cell>
          <cell r="D1990">
            <v>2002</v>
          </cell>
          <cell r="E1990">
            <v>785589</v>
          </cell>
          <cell r="F1990">
            <v>798158.42</v>
          </cell>
        </row>
        <row r="1991">
          <cell r="A1991" t="str">
            <v>1082001.</v>
          </cell>
          <cell r="B1991">
            <v>108</v>
          </cell>
          <cell r="C1991">
            <v>2001</v>
          </cell>
          <cell r="D1991" t="str">
            <v>.</v>
          </cell>
          <cell r="E1991" t="str">
            <v>.</v>
          </cell>
          <cell r="F1991" t="str">
            <v>.</v>
          </cell>
        </row>
        <row r="1992">
          <cell r="A1992" t="str">
            <v>10820012001</v>
          </cell>
          <cell r="B1992">
            <v>108</v>
          </cell>
          <cell r="C1992">
            <v>2001</v>
          </cell>
          <cell r="D1992">
            <v>2001</v>
          </cell>
          <cell r="E1992">
            <v>155842</v>
          </cell>
          <cell r="F1992">
            <v>167218.47</v>
          </cell>
        </row>
        <row r="1993">
          <cell r="A1993" t="str">
            <v>10820012002</v>
          </cell>
          <cell r="B1993">
            <v>108</v>
          </cell>
          <cell r="C1993">
            <v>2001</v>
          </cell>
          <cell r="D1993">
            <v>2002</v>
          </cell>
          <cell r="E1993">
            <v>549561</v>
          </cell>
          <cell r="F1993">
            <v>558353.98</v>
          </cell>
        </row>
        <row r="1994">
          <cell r="A1994" t="str">
            <v>1082002.</v>
          </cell>
          <cell r="B1994">
            <v>108</v>
          </cell>
          <cell r="C1994">
            <v>2002</v>
          </cell>
          <cell r="D1994" t="str">
            <v>.</v>
          </cell>
          <cell r="E1994" t="str">
            <v>.</v>
          </cell>
          <cell r="F1994" t="str">
            <v>.</v>
          </cell>
        </row>
        <row r="1995">
          <cell r="A1995" t="str">
            <v>10820022002</v>
          </cell>
          <cell r="B1995">
            <v>108</v>
          </cell>
          <cell r="C1995">
            <v>2002</v>
          </cell>
          <cell r="D1995">
            <v>2002</v>
          </cell>
          <cell r="E1995">
            <v>127503</v>
          </cell>
          <cell r="F1995">
            <v>129543.05</v>
          </cell>
        </row>
        <row r="1996">
          <cell r="A1996" t="str">
            <v>1091977.</v>
          </cell>
          <cell r="B1996">
            <v>109</v>
          </cell>
          <cell r="C1996">
            <v>1977</v>
          </cell>
          <cell r="D1996" t="str">
            <v>.</v>
          </cell>
          <cell r="E1996" t="str">
            <v>.</v>
          </cell>
          <cell r="F1996" t="str">
            <v>.</v>
          </cell>
        </row>
        <row r="1997">
          <cell r="A1997" t="str">
            <v>10919771976</v>
          </cell>
          <cell r="B1997">
            <v>109</v>
          </cell>
          <cell r="C1997">
            <v>1977</v>
          </cell>
          <cell r="D1997">
            <v>1976</v>
          </cell>
          <cell r="E1997">
            <v>1.03</v>
          </cell>
          <cell r="F1997">
            <v>1.03</v>
          </cell>
        </row>
        <row r="1998">
          <cell r="A1998" t="str">
            <v>10919771977</v>
          </cell>
          <cell r="B1998">
            <v>109</v>
          </cell>
          <cell r="C1998">
            <v>1977</v>
          </cell>
          <cell r="D1998">
            <v>1977</v>
          </cell>
          <cell r="E1998">
            <v>229.01</v>
          </cell>
          <cell r="F1998">
            <v>2506817.66</v>
          </cell>
        </row>
        <row r="1999">
          <cell r="A1999" t="str">
            <v>10919771978</v>
          </cell>
          <cell r="B1999">
            <v>109</v>
          </cell>
          <cell r="C1999">
            <v>1977</v>
          </cell>
          <cell r="D1999">
            <v>1978</v>
          </cell>
          <cell r="E1999">
            <v>1344.84</v>
          </cell>
          <cell r="F1999">
            <v>9775303.0600000005</v>
          </cell>
        </row>
        <row r="2000">
          <cell r="A2000" t="str">
            <v>10919771979</v>
          </cell>
          <cell r="B2000">
            <v>109</v>
          </cell>
          <cell r="C2000">
            <v>1977</v>
          </cell>
          <cell r="D2000">
            <v>1979</v>
          </cell>
          <cell r="E2000">
            <v>2977.43</v>
          </cell>
          <cell r="F2000">
            <v>12138550.380000001</v>
          </cell>
        </row>
        <row r="2001">
          <cell r="A2001" t="str">
            <v>10919771980</v>
          </cell>
          <cell r="B2001">
            <v>109</v>
          </cell>
          <cell r="C2001">
            <v>1977</v>
          </cell>
          <cell r="D2001">
            <v>1980</v>
          </cell>
          <cell r="E2001">
            <v>6343.9</v>
          </cell>
          <cell r="F2001">
            <v>11195289.68</v>
          </cell>
        </row>
        <row r="2002">
          <cell r="A2002" t="str">
            <v>10919771981</v>
          </cell>
          <cell r="B2002">
            <v>109</v>
          </cell>
          <cell r="C2002">
            <v>1977</v>
          </cell>
          <cell r="D2002">
            <v>1981</v>
          </cell>
          <cell r="E2002">
            <v>10820.8</v>
          </cell>
          <cell r="F2002">
            <v>8808033.8100000005</v>
          </cell>
        </row>
        <row r="2003">
          <cell r="A2003" t="str">
            <v>10919771982</v>
          </cell>
          <cell r="B2003">
            <v>109</v>
          </cell>
          <cell r="C2003">
            <v>1977</v>
          </cell>
          <cell r="D2003">
            <v>1982</v>
          </cell>
          <cell r="E2003">
            <v>14788.89</v>
          </cell>
          <cell r="F2003">
            <v>5463356.1100000003</v>
          </cell>
        </row>
        <row r="2004">
          <cell r="A2004" t="str">
            <v>10919771983</v>
          </cell>
          <cell r="B2004">
            <v>109</v>
          </cell>
          <cell r="C2004">
            <v>1977</v>
          </cell>
          <cell r="D2004">
            <v>1983</v>
          </cell>
          <cell r="E2004">
            <v>22684</v>
          </cell>
          <cell r="F2004">
            <v>3411265.29</v>
          </cell>
        </row>
        <row r="2005">
          <cell r="A2005" t="str">
            <v>10919771984</v>
          </cell>
          <cell r="B2005">
            <v>109</v>
          </cell>
          <cell r="C2005">
            <v>1977</v>
          </cell>
          <cell r="D2005">
            <v>1984</v>
          </cell>
          <cell r="E2005">
            <v>81720.28</v>
          </cell>
          <cell r="F2005">
            <v>2593638.25</v>
          </cell>
        </row>
        <row r="2006">
          <cell r="A2006" t="str">
            <v>10919771985</v>
          </cell>
          <cell r="B2006">
            <v>109</v>
          </cell>
          <cell r="C2006">
            <v>1977</v>
          </cell>
          <cell r="D2006">
            <v>1985</v>
          </cell>
          <cell r="E2006">
            <v>400708.08</v>
          </cell>
          <cell r="F2006">
            <v>3142753.47</v>
          </cell>
        </row>
        <row r="2007">
          <cell r="A2007" t="str">
            <v>10919771986</v>
          </cell>
          <cell r="B2007">
            <v>109</v>
          </cell>
          <cell r="C2007">
            <v>1977</v>
          </cell>
          <cell r="D2007">
            <v>1986</v>
          </cell>
          <cell r="E2007">
            <v>372522</v>
          </cell>
          <cell r="F2007">
            <v>1972876.51</v>
          </cell>
        </row>
        <row r="2008">
          <cell r="A2008" t="str">
            <v>10919771987</v>
          </cell>
          <cell r="B2008">
            <v>109</v>
          </cell>
          <cell r="C2008">
            <v>1977</v>
          </cell>
          <cell r="D2008">
            <v>1987</v>
          </cell>
          <cell r="E2008">
            <v>415295</v>
          </cell>
          <cell r="F2008">
            <v>1835188.6</v>
          </cell>
        </row>
        <row r="2009">
          <cell r="A2009" t="str">
            <v>10919771988</v>
          </cell>
          <cell r="B2009">
            <v>109</v>
          </cell>
          <cell r="C2009">
            <v>1977</v>
          </cell>
          <cell r="D2009">
            <v>1988</v>
          </cell>
          <cell r="E2009">
            <v>606051</v>
          </cell>
          <cell r="F2009">
            <v>2302387.75</v>
          </cell>
        </row>
        <row r="2010">
          <cell r="A2010" t="str">
            <v>10919771989</v>
          </cell>
          <cell r="B2010">
            <v>109</v>
          </cell>
          <cell r="C2010">
            <v>1977</v>
          </cell>
          <cell r="D2010">
            <v>1989</v>
          </cell>
          <cell r="E2010">
            <v>511013</v>
          </cell>
          <cell r="F2010">
            <v>1615312.09</v>
          </cell>
        </row>
        <row r="2011">
          <cell r="A2011" t="str">
            <v>10919771990</v>
          </cell>
          <cell r="B2011">
            <v>109</v>
          </cell>
          <cell r="C2011">
            <v>1977</v>
          </cell>
          <cell r="D2011">
            <v>1990</v>
          </cell>
          <cell r="E2011">
            <v>911271</v>
          </cell>
          <cell r="F2011">
            <v>2458609.16</v>
          </cell>
        </row>
        <row r="2012">
          <cell r="A2012" t="str">
            <v>10919771991</v>
          </cell>
          <cell r="B2012">
            <v>109</v>
          </cell>
          <cell r="C2012">
            <v>1977</v>
          </cell>
          <cell r="D2012">
            <v>1991</v>
          </cell>
          <cell r="E2012">
            <v>401005</v>
          </cell>
          <cell r="F2012">
            <v>909078.34</v>
          </cell>
        </row>
        <row r="2013">
          <cell r="A2013" t="str">
            <v>10919771992</v>
          </cell>
          <cell r="B2013">
            <v>109</v>
          </cell>
          <cell r="C2013">
            <v>1977</v>
          </cell>
          <cell r="D2013">
            <v>1992</v>
          </cell>
          <cell r="E2013">
            <v>46150</v>
          </cell>
          <cell r="F2013">
            <v>93453.75</v>
          </cell>
        </row>
        <row r="2014">
          <cell r="A2014" t="str">
            <v>10919771993</v>
          </cell>
          <cell r="B2014">
            <v>109</v>
          </cell>
          <cell r="C2014">
            <v>1977</v>
          </cell>
          <cell r="D2014">
            <v>1993</v>
          </cell>
          <cell r="E2014">
            <v>232880</v>
          </cell>
          <cell r="F2014">
            <v>425006</v>
          </cell>
        </row>
        <row r="2015">
          <cell r="A2015" t="str">
            <v>10919771994</v>
          </cell>
          <cell r="B2015">
            <v>109</v>
          </cell>
          <cell r="C2015">
            <v>1977</v>
          </cell>
          <cell r="D2015">
            <v>1994</v>
          </cell>
          <cell r="E2015">
            <v>1270</v>
          </cell>
          <cell r="F2015">
            <v>2063.75</v>
          </cell>
        </row>
        <row r="2016">
          <cell r="A2016" t="str">
            <v>10919771995</v>
          </cell>
          <cell r="B2016">
            <v>109</v>
          </cell>
          <cell r="C2016">
            <v>1977</v>
          </cell>
          <cell r="D2016">
            <v>1995</v>
          </cell>
          <cell r="E2016">
            <v>98734</v>
          </cell>
          <cell r="F2016">
            <v>145830.12</v>
          </cell>
        </row>
        <row r="2017">
          <cell r="A2017" t="str">
            <v>10919771996</v>
          </cell>
          <cell r="B2017">
            <v>109</v>
          </cell>
          <cell r="C2017">
            <v>1977</v>
          </cell>
          <cell r="D2017">
            <v>1996</v>
          </cell>
          <cell r="E2017">
            <v>17012</v>
          </cell>
          <cell r="F2017">
            <v>22557.91</v>
          </cell>
        </row>
        <row r="2018">
          <cell r="A2018" t="str">
            <v>10919771997</v>
          </cell>
          <cell r="B2018">
            <v>109</v>
          </cell>
          <cell r="C2018">
            <v>1977</v>
          </cell>
          <cell r="D2018">
            <v>1997</v>
          </cell>
          <cell r="E2018">
            <v>191151</v>
          </cell>
          <cell r="F2018">
            <v>232630.77</v>
          </cell>
        </row>
        <row r="2019">
          <cell r="A2019" t="str">
            <v>10919771998</v>
          </cell>
          <cell r="B2019">
            <v>109</v>
          </cell>
          <cell r="C2019">
            <v>1977</v>
          </cell>
          <cell r="D2019">
            <v>1998</v>
          </cell>
          <cell r="E2019">
            <v>18867</v>
          </cell>
          <cell r="F2019">
            <v>21772.52</v>
          </cell>
        </row>
        <row r="2020">
          <cell r="A2020" t="str">
            <v>10919771999</v>
          </cell>
          <cell r="B2020">
            <v>109</v>
          </cell>
          <cell r="C2020">
            <v>1977</v>
          </cell>
          <cell r="D2020">
            <v>1999</v>
          </cell>
          <cell r="E2020">
            <v>97823.27</v>
          </cell>
          <cell r="F2020">
            <v>107312.13</v>
          </cell>
        </row>
        <row r="2021">
          <cell r="A2021" t="str">
            <v>1091978.</v>
          </cell>
          <cell r="B2021">
            <v>109</v>
          </cell>
          <cell r="C2021">
            <v>1978</v>
          </cell>
          <cell r="D2021" t="str">
            <v>.</v>
          </cell>
          <cell r="E2021" t="str">
            <v>.</v>
          </cell>
          <cell r="F2021" t="str">
            <v>.</v>
          </cell>
        </row>
        <row r="2022">
          <cell r="A2022" t="str">
            <v>10919781978</v>
          </cell>
          <cell r="B2022">
            <v>109</v>
          </cell>
          <cell r="C2022">
            <v>1978</v>
          </cell>
          <cell r="D2022">
            <v>1978</v>
          </cell>
          <cell r="E2022">
            <v>148.05000000000001</v>
          </cell>
          <cell r="F2022">
            <v>1076138.1399999999</v>
          </cell>
        </row>
        <row r="2023">
          <cell r="A2023" t="str">
            <v>10919781979</v>
          </cell>
          <cell r="B2023">
            <v>109</v>
          </cell>
          <cell r="C2023">
            <v>1978</v>
          </cell>
          <cell r="D2023">
            <v>1979</v>
          </cell>
          <cell r="E2023">
            <v>1857.46</v>
          </cell>
          <cell r="F2023">
            <v>7572595.0899999999</v>
          </cell>
        </row>
        <row r="2024">
          <cell r="A2024" t="str">
            <v>10919781980</v>
          </cell>
          <cell r="B2024">
            <v>109</v>
          </cell>
          <cell r="C2024">
            <v>1978</v>
          </cell>
          <cell r="D2024">
            <v>1980</v>
          </cell>
          <cell r="E2024">
            <v>8137.33</v>
          </cell>
          <cell r="F2024">
            <v>14360214.779999999</v>
          </cell>
        </row>
        <row r="2025">
          <cell r="A2025" t="str">
            <v>10919781981</v>
          </cell>
          <cell r="B2025">
            <v>109</v>
          </cell>
          <cell r="C2025">
            <v>1978</v>
          </cell>
          <cell r="D2025">
            <v>1981</v>
          </cell>
          <cell r="E2025">
            <v>14443.56</v>
          </cell>
          <cell r="F2025">
            <v>11756927.85</v>
          </cell>
        </row>
        <row r="2026">
          <cell r="A2026" t="str">
            <v>10919781982</v>
          </cell>
          <cell r="B2026">
            <v>109</v>
          </cell>
          <cell r="C2026">
            <v>1978</v>
          </cell>
          <cell r="D2026">
            <v>1982</v>
          </cell>
          <cell r="E2026">
            <v>26267.02</v>
          </cell>
          <cell r="F2026">
            <v>9703641.3300000001</v>
          </cell>
        </row>
        <row r="2027">
          <cell r="A2027" t="str">
            <v>10919781983</v>
          </cell>
          <cell r="B2027">
            <v>109</v>
          </cell>
          <cell r="C2027">
            <v>1978</v>
          </cell>
          <cell r="D2027">
            <v>1983</v>
          </cell>
          <cell r="E2027">
            <v>23965.64</v>
          </cell>
          <cell r="F2027">
            <v>3604000.87</v>
          </cell>
        </row>
        <row r="2028">
          <cell r="A2028" t="str">
            <v>10919781984</v>
          </cell>
          <cell r="B2028">
            <v>109</v>
          </cell>
          <cell r="C2028">
            <v>1978</v>
          </cell>
          <cell r="D2028">
            <v>1984</v>
          </cell>
          <cell r="E2028">
            <v>67529.09</v>
          </cell>
          <cell r="F2028">
            <v>2143238.2599999998</v>
          </cell>
        </row>
        <row r="2029">
          <cell r="A2029" t="str">
            <v>10919781985</v>
          </cell>
          <cell r="B2029">
            <v>109</v>
          </cell>
          <cell r="C2029">
            <v>1978</v>
          </cell>
          <cell r="D2029">
            <v>1985</v>
          </cell>
          <cell r="E2029">
            <v>451230.34</v>
          </cell>
          <cell r="F2029">
            <v>3538999.56</v>
          </cell>
        </row>
        <row r="2030">
          <cell r="A2030" t="str">
            <v>10919781986</v>
          </cell>
          <cell r="B2030">
            <v>109</v>
          </cell>
          <cell r="C2030">
            <v>1978</v>
          </cell>
          <cell r="D2030">
            <v>1986</v>
          </cell>
          <cell r="E2030">
            <v>460825</v>
          </cell>
          <cell r="F2030">
            <v>2440529.2000000002</v>
          </cell>
        </row>
        <row r="2031">
          <cell r="A2031" t="str">
            <v>10919781987</v>
          </cell>
          <cell r="B2031">
            <v>109</v>
          </cell>
          <cell r="C2031">
            <v>1978</v>
          </cell>
          <cell r="D2031">
            <v>1987</v>
          </cell>
          <cell r="E2031">
            <v>396391</v>
          </cell>
          <cell r="F2031">
            <v>1751651.83</v>
          </cell>
        </row>
        <row r="2032">
          <cell r="A2032" t="str">
            <v>10919781988</v>
          </cell>
          <cell r="B2032">
            <v>109</v>
          </cell>
          <cell r="C2032">
            <v>1978</v>
          </cell>
          <cell r="D2032">
            <v>1988</v>
          </cell>
          <cell r="E2032">
            <v>626931</v>
          </cell>
          <cell r="F2032">
            <v>2381710.87</v>
          </cell>
        </row>
        <row r="2033">
          <cell r="A2033" t="str">
            <v>10919781989</v>
          </cell>
          <cell r="B2033">
            <v>109</v>
          </cell>
          <cell r="C2033">
            <v>1978</v>
          </cell>
          <cell r="D2033">
            <v>1989</v>
          </cell>
          <cell r="E2033">
            <v>215486</v>
          </cell>
          <cell r="F2033">
            <v>681151.25</v>
          </cell>
        </row>
        <row r="2034">
          <cell r="A2034" t="str">
            <v>10919781990</v>
          </cell>
          <cell r="B2034">
            <v>109</v>
          </cell>
          <cell r="C2034">
            <v>1978</v>
          </cell>
          <cell r="D2034">
            <v>1990</v>
          </cell>
          <cell r="E2034">
            <v>45550</v>
          </cell>
          <cell r="F2034">
            <v>122893.9</v>
          </cell>
        </row>
        <row r="2035">
          <cell r="A2035" t="str">
            <v>10919781991</v>
          </cell>
          <cell r="B2035">
            <v>109</v>
          </cell>
          <cell r="C2035">
            <v>1978</v>
          </cell>
          <cell r="D2035">
            <v>1991</v>
          </cell>
          <cell r="E2035">
            <v>815</v>
          </cell>
          <cell r="F2035">
            <v>1847.61</v>
          </cell>
        </row>
        <row r="2036">
          <cell r="A2036" t="str">
            <v>10919781992</v>
          </cell>
          <cell r="B2036">
            <v>109</v>
          </cell>
          <cell r="C2036">
            <v>1978</v>
          </cell>
          <cell r="D2036">
            <v>1992</v>
          </cell>
          <cell r="E2036">
            <v>219732</v>
          </cell>
          <cell r="F2036">
            <v>444957.3</v>
          </cell>
        </row>
        <row r="2037">
          <cell r="A2037" t="str">
            <v>10919781993</v>
          </cell>
          <cell r="B2037">
            <v>109</v>
          </cell>
          <cell r="C2037">
            <v>1978</v>
          </cell>
          <cell r="D2037">
            <v>1993</v>
          </cell>
          <cell r="E2037">
            <v>6170</v>
          </cell>
          <cell r="F2037">
            <v>11260.25</v>
          </cell>
        </row>
        <row r="2038">
          <cell r="A2038" t="str">
            <v>10919781996</v>
          </cell>
          <cell r="B2038">
            <v>109</v>
          </cell>
          <cell r="C2038">
            <v>1978</v>
          </cell>
          <cell r="D2038">
            <v>1996</v>
          </cell>
          <cell r="E2038">
            <v>8780</v>
          </cell>
          <cell r="F2038">
            <v>11642.28</v>
          </cell>
        </row>
        <row r="2039">
          <cell r="A2039" t="str">
            <v>10919781998</v>
          </cell>
          <cell r="B2039">
            <v>109</v>
          </cell>
          <cell r="C2039">
            <v>1978</v>
          </cell>
          <cell r="D2039">
            <v>1998</v>
          </cell>
          <cell r="E2039">
            <v>674</v>
          </cell>
          <cell r="F2039">
            <v>777.8</v>
          </cell>
        </row>
        <row r="2040">
          <cell r="A2040" t="str">
            <v>10919781999</v>
          </cell>
          <cell r="B2040">
            <v>109</v>
          </cell>
          <cell r="C2040">
            <v>1978</v>
          </cell>
          <cell r="D2040">
            <v>1999</v>
          </cell>
          <cell r="E2040">
            <v>61857</v>
          </cell>
          <cell r="F2040">
            <v>67857.13</v>
          </cell>
        </row>
        <row r="2041">
          <cell r="A2041" t="str">
            <v>10919782000</v>
          </cell>
          <cell r="B2041">
            <v>109</v>
          </cell>
          <cell r="C2041">
            <v>1978</v>
          </cell>
          <cell r="D2041">
            <v>2000</v>
          </cell>
          <cell r="E2041">
            <v>2810</v>
          </cell>
          <cell r="F2041">
            <v>3048.85</v>
          </cell>
        </row>
        <row r="2042">
          <cell r="A2042" t="str">
            <v>10919782001</v>
          </cell>
          <cell r="B2042">
            <v>109</v>
          </cell>
          <cell r="C2042">
            <v>1978</v>
          </cell>
          <cell r="D2042">
            <v>2001</v>
          </cell>
          <cell r="E2042">
            <v>48253</v>
          </cell>
          <cell r="F2042">
            <v>51775.47</v>
          </cell>
        </row>
        <row r="2043">
          <cell r="A2043" t="str">
            <v>1091979.</v>
          </cell>
          <cell r="B2043">
            <v>109</v>
          </cell>
          <cell r="C2043">
            <v>1979</v>
          </cell>
          <cell r="D2043" t="str">
            <v>.</v>
          </cell>
          <cell r="E2043" t="str">
            <v>.</v>
          </cell>
          <cell r="F2043" t="str">
            <v>.</v>
          </cell>
        </row>
        <row r="2044">
          <cell r="A2044" t="str">
            <v>10919791979</v>
          </cell>
          <cell r="B2044">
            <v>109</v>
          </cell>
          <cell r="C2044">
            <v>1979</v>
          </cell>
          <cell r="D2044">
            <v>1979</v>
          </cell>
          <cell r="E2044">
            <v>208.01</v>
          </cell>
          <cell r="F2044">
            <v>848026.61</v>
          </cell>
        </row>
        <row r="2045">
          <cell r="A2045" t="str">
            <v>10919791980</v>
          </cell>
          <cell r="B2045">
            <v>109</v>
          </cell>
          <cell r="C2045">
            <v>1979</v>
          </cell>
          <cell r="D2045">
            <v>1980</v>
          </cell>
          <cell r="E2045">
            <v>3098.34</v>
          </cell>
          <cell r="F2045">
            <v>5467742.8399999999</v>
          </cell>
        </row>
        <row r="2046">
          <cell r="A2046" t="str">
            <v>10919791981</v>
          </cell>
          <cell r="B2046">
            <v>109</v>
          </cell>
          <cell r="C2046">
            <v>1979</v>
          </cell>
          <cell r="D2046">
            <v>1981</v>
          </cell>
          <cell r="E2046">
            <v>12529.24</v>
          </cell>
          <cell r="F2046">
            <v>10198688.6</v>
          </cell>
        </row>
        <row r="2047">
          <cell r="A2047" t="str">
            <v>10919791982</v>
          </cell>
          <cell r="B2047">
            <v>109</v>
          </cell>
          <cell r="C2047">
            <v>1979</v>
          </cell>
          <cell r="D2047">
            <v>1982</v>
          </cell>
          <cell r="E2047">
            <v>19796.38</v>
          </cell>
          <cell r="F2047">
            <v>7313238.0899999999</v>
          </cell>
        </row>
        <row r="2048">
          <cell r="A2048" t="str">
            <v>10919791983</v>
          </cell>
          <cell r="B2048">
            <v>109</v>
          </cell>
          <cell r="C2048">
            <v>1979</v>
          </cell>
          <cell r="D2048">
            <v>1983</v>
          </cell>
          <cell r="E2048">
            <v>51148.92</v>
          </cell>
          <cell r="F2048">
            <v>7691876.8899999997</v>
          </cell>
        </row>
        <row r="2049">
          <cell r="A2049" t="str">
            <v>10919791984</v>
          </cell>
          <cell r="B2049">
            <v>109</v>
          </cell>
          <cell r="C2049">
            <v>1979</v>
          </cell>
          <cell r="D2049">
            <v>1984</v>
          </cell>
          <cell r="E2049">
            <v>96568.77</v>
          </cell>
          <cell r="F2049">
            <v>3064899.62</v>
          </cell>
        </row>
        <row r="2050">
          <cell r="A2050" t="str">
            <v>10919791985</v>
          </cell>
          <cell r="B2050">
            <v>109</v>
          </cell>
          <cell r="C2050">
            <v>1979</v>
          </cell>
          <cell r="D2050">
            <v>1985</v>
          </cell>
          <cell r="E2050">
            <v>502985.06</v>
          </cell>
          <cell r="F2050">
            <v>3944911.83</v>
          </cell>
        </row>
        <row r="2051">
          <cell r="A2051" t="str">
            <v>10919791986</v>
          </cell>
          <cell r="B2051">
            <v>109</v>
          </cell>
          <cell r="C2051">
            <v>1979</v>
          </cell>
          <cell r="D2051">
            <v>1986</v>
          </cell>
          <cell r="E2051">
            <v>407344</v>
          </cell>
          <cell r="F2051">
            <v>2157293.8199999998</v>
          </cell>
        </row>
        <row r="2052">
          <cell r="A2052" t="str">
            <v>10919791987</v>
          </cell>
          <cell r="B2052">
            <v>109</v>
          </cell>
          <cell r="C2052">
            <v>1979</v>
          </cell>
          <cell r="D2052">
            <v>1987</v>
          </cell>
          <cell r="E2052">
            <v>379590</v>
          </cell>
          <cell r="F2052">
            <v>1677408.21</v>
          </cell>
        </row>
        <row r="2053">
          <cell r="A2053" t="str">
            <v>10919791988</v>
          </cell>
          <cell r="B2053">
            <v>109</v>
          </cell>
          <cell r="C2053">
            <v>1979</v>
          </cell>
          <cell r="D2053">
            <v>1988</v>
          </cell>
          <cell r="E2053">
            <v>292972</v>
          </cell>
          <cell r="F2053">
            <v>1113000.6299999999</v>
          </cell>
        </row>
        <row r="2054">
          <cell r="A2054" t="str">
            <v>10919791989</v>
          </cell>
          <cell r="B2054">
            <v>109</v>
          </cell>
          <cell r="C2054">
            <v>1979</v>
          </cell>
          <cell r="D2054">
            <v>1989</v>
          </cell>
          <cell r="E2054">
            <v>98384</v>
          </cell>
          <cell r="F2054">
            <v>310991.82</v>
          </cell>
        </row>
        <row r="2055">
          <cell r="A2055" t="str">
            <v>10919791990</v>
          </cell>
          <cell r="B2055">
            <v>109</v>
          </cell>
          <cell r="C2055">
            <v>1979</v>
          </cell>
          <cell r="D2055">
            <v>1990</v>
          </cell>
          <cell r="E2055">
            <v>100741</v>
          </cell>
          <cell r="F2055">
            <v>271799.21999999997</v>
          </cell>
        </row>
        <row r="2056">
          <cell r="A2056" t="str">
            <v>10919791991</v>
          </cell>
          <cell r="B2056">
            <v>109</v>
          </cell>
          <cell r="C2056">
            <v>1979</v>
          </cell>
          <cell r="D2056">
            <v>1991</v>
          </cell>
          <cell r="E2056">
            <v>61107</v>
          </cell>
          <cell r="F2056">
            <v>138529.57</v>
          </cell>
        </row>
        <row r="2057">
          <cell r="A2057" t="str">
            <v>10919791992</v>
          </cell>
          <cell r="B2057">
            <v>109</v>
          </cell>
          <cell r="C2057">
            <v>1979</v>
          </cell>
          <cell r="D2057">
            <v>1992</v>
          </cell>
          <cell r="E2057">
            <v>1519</v>
          </cell>
          <cell r="F2057">
            <v>3075.98</v>
          </cell>
        </row>
        <row r="2058">
          <cell r="A2058" t="str">
            <v>10919791993</v>
          </cell>
          <cell r="B2058">
            <v>109</v>
          </cell>
          <cell r="C2058">
            <v>1979</v>
          </cell>
          <cell r="D2058">
            <v>1993</v>
          </cell>
          <cell r="E2058">
            <v>401946</v>
          </cell>
          <cell r="F2058">
            <v>733551.45</v>
          </cell>
        </row>
        <row r="2059">
          <cell r="A2059" t="str">
            <v>10919791994</v>
          </cell>
          <cell r="B2059">
            <v>109</v>
          </cell>
          <cell r="C2059">
            <v>1979</v>
          </cell>
          <cell r="D2059">
            <v>1994</v>
          </cell>
          <cell r="E2059">
            <v>14026</v>
          </cell>
          <cell r="F2059">
            <v>22792.25</v>
          </cell>
        </row>
        <row r="2060">
          <cell r="A2060" t="str">
            <v>10919791999</v>
          </cell>
          <cell r="B2060">
            <v>109</v>
          </cell>
          <cell r="C2060">
            <v>1979</v>
          </cell>
          <cell r="D2060">
            <v>1999</v>
          </cell>
          <cell r="E2060">
            <v>278</v>
          </cell>
          <cell r="F2060">
            <v>304.97000000000003</v>
          </cell>
        </row>
        <row r="2061">
          <cell r="A2061" t="str">
            <v>1091980.</v>
          </cell>
          <cell r="B2061">
            <v>109</v>
          </cell>
          <cell r="C2061">
            <v>1980</v>
          </cell>
          <cell r="D2061" t="str">
            <v>.</v>
          </cell>
          <cell r="E2061" t="str">
            <v>.</v>
          </cell>
          <cell r="F2061" t="str">
            <v>.</v>
          </cell>
        </row>
        <row r="2062">
          <cell r="A2062" t="str">
            <v>10919801980</v>
          </cell>
          <cell r="B2062">
            <v>109</v>
          </cell>
          <cell r="C2062">
            <v>1980</v>
          </cell>
          <cell r="D2062">
            <v>1980</v>
          </cell>
          <cell r="E2062">
            <v>718.39</v>
          </cell>
          <cell r="F2062">
            <v>1267766.54</v>
          </cell>
        </row>
        <row r="2063">
          <cell r="A2063" t="str">
            <v>10919801981</v>
          </cell>
          <cell r="B2063">
            <v>109</v>
          </cell>
          <cell r="C2063">
            <v>1980</v>
          </cell>
          <cell r="D2063">
            <v>1981</v>
          </cell>
          <cell r="E2063">
            <v>9062.8700000000008</v>
          </cell>
          <cell r="F2063">
            <v>7377094.6100000003</v>
          </cell>
        </row>
        <row r="2064">
          <cell r="A2064" t="str">
            <v>10919801982</v>
          </cell>
          <cell r="B2064">
            <v>109</v>
          </cell>
          <cell r="C2064">
            <v>1980</v>
          </cell>
          <cell r="D2064">
            <v>1982</v>
          </cell>
          <cell r="E2064">
            <v>34983.31</v>
          </cell>
          <cell r="F2064">
            <v>12923639.33</v>
          </cell>
        </row>
        <row r="2065">
          <cell r="A2065" t="str">
            <v>10919801983</v>
          </cell>
          <cell r="B2065">
            <v>109</v>
          </cell>
          <cell r="C2065">
            <v>1980</v>
          </cell>
          <cell r="D2065">
            <v>1983</v>
          </cell>
          <cell r="E2065">
            <v>37171.839999999997</v>
          </cell>
          <cell r="F2065">
            <v>5589975.6399999997</v>
          </cell>
        </row>
        <row r="2066">
          <cell r="A2066" t="str">
            <v>10919801984</v>
          </cell>
          <cell r="B2066">
            <v>109</v>
          </cell>
          <cell r="C2066">
            <v>1980</v>
          </cell>
          <cell r="D2066">
            <v>1984</v>
          </cell>
          <cell r="E2066">
            <v>399865.42</v>
          </cell>
          <cell r="F2066">
            <v>12690928.699999999</v>
          </cell>
        </row>
        <row r="2067">
          <cell r="A2067" t="str">
            <v>10919801985</v>
          </cell>
          <cell r="B2067">
            <v>109</v>
          </cell>
          <cell r="C2067">
            <v>1980</v>
          </cell>
          <cell r="D2067">
            <v>1985</v>
          </cell>
          <cell r="E2067">
            <v>861754.93</v>
          </cell>
          <cell r="F2067">
            <v>6758743.9199999999</v>
          </cell>
        </row>
        <row r="2068">
          <cell r="A2068" t="str">
            <v>10919801986</v>
          </cell>
          <cell r="B2068">
            <v>109</v>
          </cell>
          <cell r="C2068">
            <v>1980</v>
          </cell>
          <cell r="D2068">
            <v>1986</v>
          </cell>
          <cell r="E2068">
            <v>1060037</v>
          </cell>
          <cell r="F2068">
            <v>5613955.9500000002</v>
          </cell>
        </row>
        <row r="2069">
          <cell r="A2069" t="str">
            <v>10919801987</v>
          </cell>
          <cell r="B2069">
            <v>109</v>
          </cell>
          <cell r="C2069">
            <v>1980</v>
          </cell>
          <cell r="D2069">
            <v>1987</v>
          </cell>
          <cell r="E2069">
            <v>831368</v>
          </cell>
          <cell r="F2069">
            <v>3673815.19</v>
          </cell>
        </row>
        <row r="2070">
          <cell r="A2070" t="str">
            <v>10919801988</v>
          </cell>
          <cell r="B2070">
            <v>109</v>
          </cell>
          <cell r="C2070">
            <v>1980</v>
          </cell>
          <cell r="D2070">
            <v>1988</v>
          </cell>
          <cell r="E2070">
            <v>1071369</v>
          </cell>
          <cell r="F2070">
            <v>4070130.83</v>
          </cell>
        </row>
        <row r="2071">
          <cell r="A2071" t="str">
            <v>10919801989</v>
          </cell>
          <cell r="B2071">
            <v>109</v>
          </cell>
          <cell r="C2071">
            <v>1980</v>
          </cell>
          <cell r="D2071">
            <v>1989</v>
          </cell>
          <cell r="E2071">
            <v>516656</v>
          </cell>
          <cell r="F2071">
            <v>1633149.62</v>
          </cell>
        </row>
        <row r="2072">
          <cell r="A2072" t="str">
            <v>10919801990</v>
          </cell>
          <cell r="B2072">
            <v>109</v>
          </cell>
          <cell r="C2072">
            <v>1980</v>
          </cell>
          <cell r="D2072">
            <v>1990</v>
          </cell>
          <cell r="E2072">
            <v>1520366</v>
          </cell>
          <cell r="F2072">
            <v>4101947.47</v>
          </cell>
        </row>
        <row r="2073">
          <cell r="A2073" t="str">
            <v>10919801991</v>
          </cell>
          <cell r="B2073">
            <v>109</v>
          </cell>
          <cell r="C2073">
            <v>1980</v>
          </cell>
          <cell r="D2073">
            <v>1991</v>
          </cell>
          <cell r="E2073">
            <v>719163</v>
          </cell>
          <cell r="F2073">
            <v>1630342.52</v>
          </cell>
        </row>
        <row r="2074">
          <cell r="A2074" t="str">
            <v>10919801992</v>
          </cell>
          <cell r="B2074">
            <v>109</v>
          </cell>
          <cell r="C2074">
            <v>1980</v>
          </cell>
          <cell r="D2074">
            <v>1992</v>
          </cell>
          <cell r="E2074">
            <v>602738</v>
          </cell>
          <cell r="F2074">
            <v>1220544.45</v>
          </cell>
        </row>
        <row r="2075">
          <cell r="A2075" t="str">
            <v>10919801993</v>
          </cell>
          <cell r="B2075">
            <v>109</v>
          </cell>
          <cell r="C2075">
            <v>1980</v>
          </cell>
          <cell r="D2075">
            <v>1993</v>
          </cell>
          <cell r="E2075">
            <v>94674</v>
          </cell>
          <cell r="F2075">
            <v>172780.05</v>
          </cell>
        </row>
        <row r="2076">
          <cell r="A2076" t="str">
            <v>10919801994</v>
          </cell>
          <cell r="B2076">
            <v>109</v>
          </cell>
          <cell r="C2076">
            <v>1980</v>
          </cell>
          <cell r="D2076">
            <v>1994</v>
          </cell>
          <cell r="E2076">
            <v>229564</v>
          </cell>
          <cell r="F2076">
            <v>373041.5</v>
          </cell>
        </row>
        <row r="2077">
          <cell r="A2077" t="str">
            <v>10919801995</v>
          </cell>
          <cell r="B2077">
            <v>109</v>
          </cell>
          <cell r="C2077">
            <v>1980</v>
          </cell>
          <cell r="D2077">
            <v>1995</v>
          </cell>
          <cell r="E2077">
            <v>528</v>
          </cell>
          <cell r="F2077">
            <v>779.86</v>
          </cell>
        </row>
        <row r="2078">
          <cell r="A2078" t="str">
            <v>10919801998</v>
          </cell>
          <cell r="B2078">
            <v>109</v>
          </cell>
          <cell r="C2078">
            <v>1980</v>
          </cell>
          <cell r="D2078">
            <v>1998</v>
          </cell>
          <cell r="E2078">
            <v>257</v>
          </cell>
          <cell r="F2078">
            <v>296.58</v>
          </cell>
        </row>
        <row r="2079">
          <cell r="A2079" t="str">
            <v>1091981.</v>
          </cell>
          <cell r="B2079">
            <v>109</v>
          </cell>
          <cell r="C2079">
            <v>1981</v>
          </cell>
          <cell r="D2079" t="str">
            <v>.</v>
          </cell>
          <cell r="E2079" t="str">
            <v>.</v>
          </cell>
          <cell r="F2079" t="str">
            <v>.</v>
          </cell>
        </row>
        <row r="2080">
          <cell r="A2080" t="str">
            <v>10919811981</v>
          </cell>
          <cell r="B2080">
            <v>109</v>
          </cell>
          <cell r="C2080">
            <v>1981</v>
          </cell>
          <cell r="D2080">
            <v>1981</v>
          </cell>
          <cell r="E2080">
            <v>1666.53</v>
          </cell>
          <cell r="F2080">
            <v>1356540.42</v>
          </cell>
        </row>
        <row r="2081">
          <cell r="A2081" t="str">
            <v>10919811982</v>
          </cell>
          <cell r="B2081">
            <v>109</v>
          </cell>
          <cell r="C2081">
            <v>1981</v>
          </cell>
          <cell r="D2081">
            <v>1982</v>
          </cell>
          <cell r="E2081">
            <v>19545.37</v>
          </cell>
          <cell r="F2081">
            <v>7220509.2199999997</v>
          </cell>
        </row>
        <row r="2082">
          <cell r="A2082" t="str">
            <v>10919811983</v>
          </cell>
          <cell r="B2082">
            <v>109</v>
          </cell>
          <cell r="C2082">
            <v>1981</v>
          </cell>
          <cell r="D2082">
            <v>1983</v>
          </cell>
          <cell r="E2082">
            <v>45038.239999999998</v>
          </cell>
          <cell r="F2082">
            <v>6772940.6100000003</v>
          </cell>
        </row>
        <row r="2083">
          <cell r="A2083" t="str">
            <v>10919811984</v>
          </cell>
          <cell r="B2083">
            <v>109</v>
          </cell>
          <cell r="C2083">
            <v>1981</v>
          </cell>
          <cell r="D2083">
            <v>1984</v>
          </cell>
          <cell r="E2083">
            <v>258552.44</v>
          </cell>
          <cell r="F2083">
            <v>8205937.3399999999</v>
          </cell>
        </row>
        <row r="2084">
          <cell r="A2084" t="str">
            <v>10919811985</v>
          </cell>
          <cell r="B2084">
            <v>109</v>
          </cell>
          <cell r="C2084">
            <v>1981</v>
          </cell>
          <cell r="D2084">
            <v>1985</v>
          </cell>
          <cell r="E2084">
            <v>636675.28</v>
          </cell>
          <cell r="F2084">
            <v>4993444.22</v>
          </cell>
        </row>
        <row r="2085">
          <cell r="A2085" t="str">
            <v>10919811986</v>
          </cell>
          <cell r="B2085">
            <v>109</v>
          </cell>
          <cell r="C2085">
            <v>1981</v>
          </cell>
          <cell r="D2085">
            <v>1986</v>
          </cell>
          <cell r="E2085">
            <v>1355258</v>
          </cell>
          <cell r="F2085">
            <v>7177446.3700000001</v>
          </cell>
        </row>
        <row r="2086">
          <cell r="A2086" t="str">
            <v>10919811987</v>
          </cell>
          <cell r="B2086">
            <v>109</v>
          </cell>
          <cell r="C2086">
            <v>1981</v>
          </cell>
          <cell r="D2086">
            <v>1987</v>
          </cell>
          <cell r="E2086">
            <v>1173809</v>
          </cell>
          <cell r="F2086">
            <v>5187061.97</v>
          </cell>
        </row>
        <row r="2087">
          <cell r="A2087" t="str">
            <v>10919811988</v>
          </cell>
          <cell r="B2087">
            <v>109</v>
          </cell>
          <cell r="C2087">
            <v>1981</v>
          </cell>
          <cell r="D2087">
            <v>1988</v>
          </cell>
          <cell r="E2087">
            <v>1721839</v>
          </cell>
          <cell r="F2087">
            <v>6541266.3600000003</v>
          </cell>
        </row>
        <row r="2088">
          <cell r="A2088" t="str">
            <v>10919811989</v>
          </cell>
          <cell r="B2088">
            <v>109</v>
          </cell>
          <cell r="C2088">
            <v>1981</v>
          </cell>
          <cell r="D2088">
            <v>1989</v>
          </cell>
          <cell r="E2088">
            <v>1754427</v>
          </cell>
          <cell r="F2088">
            <v>5545743.75</v>
          </cell>
        </row>
        <row r="2089">
          <cell r="A2089" t="str">
            <v>10919811990</v>
          </cell>
          <cell r="B2089">
            <v>109</v>
          </cell>
          <cell r="C2089">
            <v>1981</v>
          </cell>
          <cell r="D2089">
            <v>1990</v>
          </cell>
          <cell r="E2089">
            <v>857740</v>
          </cell>
          <cell r="F2089">
            <v>2314182.52</v>
          </cell>
        </row>
        <row r="2090">
          <cell r="A2090" t="str">
            <v>10919811991</v>
          </cell>
          <cell r="B2090">
            <v>109</v>
          </cell>
          <cell r="C2090">
            <v>1981</v>
          </cell>
          <cell r="D2090">
            <v>1991</v>
          </cell>
          <cell r="E2090">
            <v>1025840</v>
          </cell>
          <cell r="F2090">
            <v>2325579.2799999998</v>
          </cell>
        </row>
        <row r="2091">
          <cell r="A2091" t="str">
            <v>10919811992</v>
          </cell>
          <cell r="B2091">
            <v>109</v>
          </cell>
          <cell r="C2091">
            <v>1981</v>
          </cell>
          <cell r="D2091">
            <v>1992</v>
          </cell>
          <cell r="E2091">
            <v>112279</v>
          </cell>
          <cell r="F2091">
            <v>227364.97</v>
          </cell>
        </row>
        <row r="2092">
          <cell r="A2092" t="str">
            <v>10919811993</v>
          </cell>
          <cell r="B2092">
            <v>109</v>
          </cell>
          <cell r="C2092">
            <v>1981</v>
          </cell>
          <cell r="D2092">
            <v>1993</v>
          </cell>
          <cell r="E2092">
            <v>203948</v>
          </cell>
          <cell r="F2092">
            <v>372205.1</v>
          </cell>
        </row>
        <row r="2093">
          <cell r="A2093" t="str">
            <v>10919811994</v>
          </cell>
          <cell r="B2093">
            <v>109</v>
          </cell>
          <cell r="C2093">
            <v>1981</v>
          </cell>
          <cell r="D2093">
            <v>1994</v>
          </cell>
          <cell r="E2093">
            <v>311892</v>
          </cell>
          <cell r="F2093">
            <v>506824.5</v>
          </cell>
        </row>
        <row r="2094">
          <cell r="A2094" t="str">
            <v>10919811995</v>
          </cell>
          <cell r="B2094">
            <v>109</v>
          </cell>
          <cell r="C2094">
            <v>1981</v>
          </cell>
          <cell r="D2094">
            <v>1995</v>
          </cell>
          <cell r="E2094">
            <v>85385</v>
          </cell>
          <cell r="F2094">
            <v>126113.64</v>
          </cell>
        </row>
        <row r="2095">
          <cell r="A2095" t="str">
            <v>10919811996</v>
          </cell>
          <cell r="B2095">
            <v>109</v>
          </cell>
          <cell r="C2095">
            <v>1981</v>
          </cell>
          <cell r="D2095">
            <v>1996</v>
          </cell>
          <cell r="E2095">
            <v>15812</v>
          </cell>
          <cell r="F2095">
            <v>20966.71</v>
          </cell>
        </row>
        <row r="2096">
          <cell r="A2096" t="str">
            <v>10919811997</v>
          </cell>
          <cell r="B2096">
            <v>109</v>
          </cell>
          <cell r="C2096">
            <v>1981</v>
          </cell>
          <cell r="D2096">
            <v>1997</v>
          </cell>
          <cell r="E2096">
            <v>38129</v>
          </cell>
          <cell r="F2096">
            <v>46402.99</v>
          </cell>
        </row>
        <row r="2097">
          <cell r="A2097" t="str">
            <v>10919811998</v>
          </cell>
          <cell r="B2097">
            <v>109</v>
          </cell>
          <cell r="C2097">
            <v>1981</v>
          </cell>
          <cell r="D2097">
            <v>1998</v>
          </cell>
          <cell r="E2097">
            <v>182941</v>
          </cell>
          <cell r="F2097">
            <v>211113.91</v>
          </cell>
        </row>
        <row r="2098">
          <cell r="A2098" t="str">
            <v>10919812001</v>
          </cell>
          <cell r="B2098">
            <v>109</v>
          </cell>
          <cell r="C2098">
            <v>1981</v>
          </cell>
          <cell r="D2098">
            <v>2001</v>
          </cell>
          <cell r="E2098">
            <v>10488</v>
          </cell>
          <cell r="F2098">
            <v>11253.62</v>
          </cell>
        </row>
        <row r="2099">
          <cell r="A2099" t="str">
            <v>1091982.</v>
          </cell>
          <cell r="B2099">
            <v>109</v>
          </cell>
          <cell r="C2099">
            <v>1982</v>
          </cell>
          <cell r="D2099" t="str">
            <v>.</v>
          </cell>
          <cell r="E2099" t="str">
            <v>.</v>
          </cell>
          <cell r="F2099" t="str">
            <v>.</v>
          </cell>
        </row>
        <row r="2100">
          <cell r="A2100" t="str">
            <v>10919821982</v>
          </cell>
          <cell r="B2100">
            <v>109</v>
          </cell>
          <cell r="C2100">
            <v>1982</v>
          </cell>
          <cell r="D2100">
            <v>1982</v>
          </cell>
          <cell r="E2100">
            <v>2884.62</v>
          </cell>
          <cell r="F2100">
            <v>1065644.97</v>
          </cell>
        </row>
        <row r="2101">
          <cell r="A2101" t="str">
            <v>10919821983</v>
          </cell>
          <cell r="B2101">
            <v>109</v>
          </cell>
          <cell r="C2101">
            <v>1982</v>
          </cell>
          <cell r="D2101">
            <v>1983</v>
          </cell>
          <cell r="E2101">
            <v>37604.639999999999</v>
          </cell>
          <cell r="F2101">
            <v>5655060.9699999997</v>
          </cell>
        </row>
        <row r="2102">
          <cell r="A2102" t="str">
            <v>10919821984</v>
          </cell>
          <cell r="B2102">
            <v>109</v>
          </cell>
          <cell r="C2102">
            <v>1982</v>
          </cell>
          <cell r="D2102">
            <v>1984</v>
          </cell>
          <cell r="E2102">
            <v>231464.53</v>
          </cell>
          <cell r="F2102">
            <v>7346221.25</v>
          </cell>
        </row>
        <row r="2103">
          <cell r="A2103" t="str">
            <v>10919821985</v>
          </cell>
          <cell r="B2103">
            <v>109</v>
          </cell>
          <cell r="C2103">
            <v>1982</v>
          </cell>
          <cell r="D2103">
            <v>1985</v>
          </cell>
          <cell r="E2103">
            <v>1230869.8500000001</v>
          </cell>
          <cell r="F2103">
            <v>9653712.2300000004</v>
          </cell>
        </row>
        <row r="2104">
          <cell r="A2104" t="str">
            <v>10919821986</v>
          </cell>
          <cell r="B2104">
            <v>109</v>
          </cell>
          <cell r="C2104">
            <v>1982</v>
          </cell>
          <cell r="D2104">
            <v>1986</v>
          </cell>
          <cell r="E2104">
            <v>1622290</v>
          </cell>
          <cell r="F2104">
            <v>8591647.8399999999</v>
          </cell>
        </row>
        <row r="2105">
          <cell r="A2105" t="str">
            <v>10919821987</v>
          </cell>
          <cell r="B2105">
            <v>109</v>
          </cell>
          <cell r="C2105">
            <v>1982</v>
          </cell>
          <cell r="D2105">
            <v>1987</v>
          </cell>
          <cell r="E2105">
            <v>2132183</v>
          </cell>
          <cell r="F2105">
            <v>9422116.6799999997</v>
          </cell>
        </row>
        <row r="2106">
          <cell r="A2106" t="str">
            <v>10919821988</v>
          </cell>
          <cell r="B2106">
            <v>109</v>
          </cell>
          <cell r="C2106">
            <v>1982</v>
          </cell>
          <cell r="D2106">
            <v>1988</v>
          </cell>
          <cell r="E2106">
            <v>4165206</v>
          </cell>
          <cell r="F2106">
            <v>15823617.59</v>
          </cell>
        </row>
        <row r="2107">
          <cell r="A2107" t="str">
            <v>10919821989</v>
          </cell>
          <cell r="B2107">
            <v>109</v>
          </cell>
          <cell r="C2107">
            <v>1982</v>
          </cell>
          <cell r="D2107">
            <v>1989</v>
          </cell>
          <cell r="E2107">
            <v>2088154</v>
          </cell>
          <cell r="F2107">
            <v>6600654.79</v>
          </cell>
        </row>
        <row r="2108">
          <cell r="A2108" t="str">
            <v>10919821990</v>
          </cell>
          <cell r="B2108">
            <v>109</v>
          </cell>
          <cell r="C2108">
            <v>1982</v>
          </cell>
          <cell r="D2108">
            <v>1990</v>
          </cell>
          <cell r="E2108">
            <v>784066</v>
          </cell>
          <cell r="F2108">
            <v>2115410.0699999998</v>
          </cell>
        </row>
        <row r="2109">
          <cell r="A2109" t="str">
            <v>10919821991</v>
          </cell>
          <cell r="B2109">
            <v>109</v>
          </cell>
          <cell r="C2109">
            <v>1982</v>
          </cell>
          <cell r="D2109">
            <v>1991</v>
          </cell>
          <cell r="E2109">
            <v>887658</v>
          </cell>
          <cell r="F2109">
            <v>2012320.69</v>
          </cell>
        </row>
        <row r="2110">
          <cell r="A2110" t="str">
            <v>10919821992</v>
          </cell>
          <cell r="B2110">
            <v>109</v>
          </cell>
          <cell r="C2110">
            <v>1982</v>
          </cell>
          <cell r="D2110">
            <v>1992</v>
          </cell>
          <cell r="E2110">
            <v>1251000</v>
          </cell>
          <cell r="F2110">
            <v>2533275</v>
          </cell>
        </row>
        <row r="2111">
          <cell r="A2111" t="str">
            <v>10919821993</v>
          </cell>
          <cell r="B2111">
            <v>109</v>
          </cell>
          <cell r="C2111">
            <v>1982</v>
          </cell>
          <cell r="D2111">
            <v>1993</v>
          </cell>
          <cell r="E2111">
            <v>1617491</v>
          </cell>
          <cell r="F2111">
            <v>2951921.07</v>
          </cell>
        </row>
        <row r="2112">
          <cell r="A2112" t="str">
            <v>10919821994</v>
          </cell>
          <cell r="B2112">
            <v>109</v>
          </cell>
          <cell r="C2112">
            <v>1982</v>
          </cell>
          <cell r="D2112">
            <v>1994</v>
          </cell>
          <cell r="E2112">
            <v>1438671</v>
          </cell>
          <cell r="F2112">
            <v>2337840.38</v>
          </cell>
        </row>
        <row r="2113">
          <cell r="A2113" t="str">
            <v>10919821995</v>
          </cell>
          <cell r="B2113">
            <v>109</v>
          </cell>
          <cell r="C2113">
            <v>1982</v>
          </cell>
          <cell r="D2113">
            <v>1995</v>
          </cell>
          <cell r="E2113">
            <v>5308</v>
          </cell>
          <cell r="F2113">
            <v>7839.92</v>
          </cell>
        </row>
        <row r="2114">
          <cell r="A2114" t="str">
            <v>10919821996</v>
          </cell>
          <cell r="B2114">
            <v>109</v>
          </cell>
          <cell r="C2114">
            <v>1982</v>
          </cell>
          <cell r="D2114">
            <v>1996</v>
          </cell>
          <cell r="E2114">
            <v>506249</v>
          </cell>
          <cell r="F2114">
            <v>671286.17</v>
          </cell>
        </row>
        <row r="2115">
          <cell r="A2115" t="str">
            <v>10919821997</v>
          </cell>
          <cell r="B2115">
            <v>109</v>
          </cell>
          <cell r="C2115">
            <v>1982</v>
          </cell>
          <cell r="D2115">
            <v>1997</v>
          </cell>
          <cell r="E2115">
            <v>20126</v>
          </cell>
          <cell r="F2115">
            <v>24493.34</v>
          </cell>
        </row>
        <row r="2116">
          <cell r="A2116" t="str">
            <v>10919821998</v>
          </cell>
          <cell r="B2116">
            <v>109</v>
          </cell>
          <cell r="C2116">
            <v>1982</v>
          </cell>
          <cell r="D2116">
            <v>1998</v>
          </cell>
          <cell r="E2116">
            <v>3276</v>
          </cell>
          <cell r="F2116">
            <v>3780.5</v>
          </cell>
        </row>
        <row r="2117">
          <cell r="A2117" t="str">
            <v>10919821999</v>
          </cell>
          <cell r="B2117">
            <v>109</v>
          </cell>
          <cell r="C2117">
            <v>1982</v>
          </cell>
          <cell r="D2117">
            <v>1999</v>
          </cell>
          <cell r="E2117">
            <v>42682</v>
          </cell>
          <cell r="F2117">
            <v>46822.15</v>
          </cell>
        </row>
        <row r="2118">
          <cell r="A2118" t="str">
            <v>10919822000</v>
          </cell>
          <cell r="B2118">
            <v>109</v>
          </cell>
          <cell r="C2118">
            <v>1982</v>
          </cell>
          <cell r="D2118">
            <v>2000</v>
          </cell>
          <cell r="E2118">
            <v>79488</v>
          </cell>
          <cell r="F2118">
            <v>86244.479999999996</v>
          </cell>
        </row>
        <row r="2119">
          <cell r="A2119" t="str">
            <v>1091983.</v>
          </cell>
          <cell r="B2119">
            <v>109</v>
          </cell>
          <cell r="C2119">
            <v>1983</v>
          </cell>
          <cell r="D2119" t="str">
            <v>.</v>
          </cell>
          <cell r="E2119" t="str">
            <v>.</v>
          </cell>
          <cell r="F2119" t="str">
            <v>.</v>
          </cell>
        </row>
        <row r="2120">
          <cell r="A2120" t="str">
            <v>10919831983</v>
          </cell>
          <cell r="B2120">
            <v>109</v>
          </cell>
          <cell r="C2120">
            <v>1983</v>
          </cell>
          <cell r="D2120">
            <v>1983</v>
          </cell>
          <cell r="E2120">
            <v>4436.33</v>
          </cell>
          <cell r="F2120">
            <v>667144.18000000005</v>
          </cell>
        </row>
        <row r="2121">
          <cell r="A2121" t="str">
            <v>10919831984</v>
          </cell>
          <cell r="B2121">
            <v>109</v>
          </cell>
          <cell r="C2121">
            <v>1983</v>
          </cell>
          <cell r="D2121">
            <v>1984</v>
          </cell>
          <cell r="E2121">
            <v>134920</v>
          </cell>
          <cell r="F2121">
            <v>4282090.96</v>
          </cell>
        </row>
        <row r="2122">
          <cell r="A2122" t="str">
            <v>10919831985</v>
          </cell>
          <cell r="B2122">
            <v>109</v>
          </cell>
          <cell r="C2122">
            <v>1983</v>
          </cell>
          <cell r="D2122">
            <v>1985</v>
          </cell>
          <cell r="E2122">
            <v>1164602.3</v>
          </cell>
          <cell r="F2122">
            <v>9133975.8399999999</v>
          </cell>
        </row>
        <row r="2123">
          <cell r="A2123" t="str">
            <v>10919831986</v>
          </cell>
          <cell r="B2123">
            <v>109</v>
          </cell>
          <cell r="C2123">
            <v>1983</v>
          </cell>
          <cell r="D2123">
            <v>1986</v>
          </cell>
          <cell r="E2123">
            <v>2474339</v>
          </cell>
          <cell r="F2123">
            <v>13104099.34</v>
          </cell>
        </row>
        <row r="2124">
          <cell r="A2124" t="str">
            <v>10919831987</v>
          </cell>
          <cell r="B2124">
            <v>109</v>
          </cell>
          <cell r="C2124">
            <v>1983</v>
          </cell>
          <cell r="D2124">
            <v>1987</v>
          </cell>
          <cell r="E2124">
            <v>2976694</v>
          </cell>
          <cell r="F2124">
            <v>13154010.789999999</v>
          </cell>
        </row>
        <row r="2125">
          <cell r="A2125" t="str">
            <v>10919831988</v>
          </cell>
          <cell r="B2125">
            <v>109</v>
          </cell>
          <cell r="C2125">
            <v>1983</v>
          </cell>
          <cell r="D2125">
            <v>1988</v>
          </cell>
          <cell r="E2125">
            <v>3326420</v>
          </cell>
          <cell r="F2125">
            <v>12637069.58</v>
          </cell>
        </row>
        <row r="2126">
          <cell r="A2126" t="str">
            <v>10919831989</v>
          </cell>
          <cell r="B2126">
            <v>109</v>
          </cell>
          <cell r="C2126">
            <v>1983</v>
          </cell>
          <cell r="D2126">
            <v>1989</v>
          </cell>
          <cell r="E2126">
            <v>4576442</v>
          </cell>
          <cell r="F2126">
            <v>14466133.16</v>
          </cell>
        </row>
        <row r="2127">
          <cell r="A2127" t="str">
            <v>10919831990</v>
          </cell>
          <cell r="B2127">
            <v>109</v>
          </cell>
          <cell r="C2127">
            <v>1983</v>
          </cell>
          <cell r="D2127">
            <v>1990</v>
          </cell>
          <cell r="E2127">
            <v>2828028</v>
          </cell>
          <cell r="F2127">
            <v>7630019.54</v>
          </cell>
        </row>
        <row r="2128">
          <cell r="A2128" t="str">
            <v>10919831991</v>
          </cell>
          <cell r="B2128">
            <v>109</v>
          </cell>
          <cell r="C2128">
            <v>1983</v>
          </cell>
          <cell r="D2128">
            <v>1991</v>
          </cell>
          <cell r="E2128">
            <v>1757662</v>
          </cell>
          <cell r="F2128">
            <v>3984619.75</v>
          </cell>
        </row>
        <row r="2129">
          <cell r="A2129" t="str">
            <v>10919831992</v>
          </cell>
          <cell r="B2129">
            <v>109</v>
          </cell>
          <cell r="C2129">
            <v>1983</v>
          </cell>
          <cell r="D2129">
            <v>1992</v>
          </cell>
          <cell r="E2129">
            <v>352068</v>
          </cell>
          <cell r="F2129">
            <v>712937.7</v>
          </cell>
        </row>
        <row r="2130">
          <cell r="A2130" t="str">
            <v>10919831993</v>
          </cell>
          <cell r="B2130">
            <v>109</v>
          </cell>
          <cell r="C2130">
            <v>1983</v>
          </cell>
          <cell r="D2130">
            <v>1993</v>
          </cell>
          <cell r="E2130">
            <v>442279</v>
          </cell>
          <cell r="F2130">
            <v>807159.17</v>
          </cell>
        </row>
        <row r="2131">
          <cell r="A2131" t="str">
            <v>10919831994</v>
          </cell>
          <cell r="B2131">
            <v>109</v>
          </cell>
          <cell r="C2131">
            <v>1983</v>
          </cell>
          <cell r="D2131">
            <v>1994</v>
          </cell>
          <cell r="E2131">
            <v>2203900</v>
          </cell>
          <cell r="F2131">
            <v>3581337.5</v>
          </cell>
        </row>
        <row r="2132">
          <cell r="A2132" t="str">
            <v>10919831995</v>
          </cell>
          <cell r="B2132">
            <v>109</v>
          </cell>
          <cell r="C2132">
            <v>1983</v>
          </cell>
          <cell r="D2132">
            <v>1995</v>
          </cell>
          <cell r="E2132">
            <v>172122</v>
          </cell>
          <cell r="F2132">
            <v>254224.19</v>
          </cell>
        </row>
        <row r="2133">
          <cell r="A2133" t="str">
            <v>10919831996</v>
          </cell>
          <cell r="B2133">
            <v>109</v>
          </cell>
          <cell r="C2133">
            <v>1983</v>
          </cell>
          <cell r="D2133">
            <v>1996</v>
          </cell>
          <cell r="E2133">
            <v>488312</v>
          </cell>
          <cell r="F2133">
            <v>647501.71</v>
          </cell>
        </row>
        <row r="2134">
          <cell r="A2134" t="str">
            <v>10919831997</v>
          </cell>
          <cell r="B2134">
            <v>109</v>
          </cell>
          <cell r="C2134">
            <v>1983</v>
          </cell>
          <cell r="D2134">
            <v>1997</v>
          </cell>
          <cell r="E2134">
            <v>55420</v>
          </cell>
          <cell r="F2134">
            <v>67446.14</v>
          </cell>
        </row>
        <row r="2135">
          <cell r="A2135" t="str">
            <v>10919831998</v>
          </cell>
          <cell r="B2135">
            <v>109</v>
          </cell>
          <cell r="C2135">
            <v>1983</v>
          </cell>
          <cell r="D2135">
            <v>1998</v>
          </cell>
          <cell r="E2135">
            <v>269971</v>
          </cell>
          <cell r="F2135">
            <v>311546.53000000003</v>
          </cell>
        </row>
        <row r="2136">
          <cell r="A2136" t="str">
            <v>10919831999</v>
          </cell>
          <cell r="B2136">
            <v>109</v>
          </cell>
          <cell r="C2136">
            <v>1983</v>
          </cell>
          <cell r="D2136">
            <v>1999</v>
          </cell>
          <cell r="E2136">
            <v>-251</v>
          </cell>
          <cell r="F2136">
            <v>-275.35000000000002</v>
          </cell>
        </row>
        <row r="2137">
          <cell r="A2137" t="str">
            <v>10919832000</v>
          </cell>
          <cell r="B2137">
            <v>109</v>
          </cell>
          <cell r="C2137">
            <v>1983</v>
          </cell>
          <cell r="D2137">
            <v>2000</v>
          </cell>
          <cell r="E2137">
            <v>123453</v>
          </cell>
          <cell r="F2137">
            <v>133946.5</v>
          </cell>
        </row>
        <row r="2138">
          <cell r="A2138" t="str">
            <v>10919832002</v>
          </cell>
          <cell r="B2138">
            <v>109</v>
          </cell>
          <cell r="C2138">
            <v>1983</v>
          </cell>
          <cell r="D2138">
            <v>2002</v>
          </cell>
          <cell r="E2138">
            <v>167</v>
          </cell>
          <cell r="F2138">
            <v>169.67</v>
          </cell>
        </row>
        <row r="2139">
          <cell r="A2139" t="str">
            <v>1091984.</v>
          </cell>
          <cell r="B2139">
            <v>109</v>
          </cell>
          <cell r="C2139">
            <v>1984</v>
          </cell>
          <cell r="D2139" t="str">
            <v>.</v>
          </cell>
          <cell r="E2139" t="str">
            <v>.</v>
          </cell>
          <cell r="F2139" t="str">
            <v>.</v>
          </cell>
        </row>
        <row r="2140">
          <cell r="A2140" t="str">
            <v>10919841984</v>
          </cell>
          <cell r="B2140">
            <v>109</v>
          </cell>
          <cell r="C2140">
            <v>1984</v>
          </cell>
          <cell r="D2140">
            <v>1984</v>
          </cell>
          <cell r="E2140">
            <v>46582.92</v>
          </cell>
          <cell r="F2140">
            <v>1478448.71</v>
          </cell>
        </row>
        <row r="2141">
          <cell r="A2141" t="str">
            <v>10919841985</v>
          </cell>
          <cell r="B2141">
            <v>109</v>
          </cell>
          <cell r="C2141">
            <v>1984</v>
          </cell>
          <cell r="D2141">
            <v>1985</v>
          </cell>
          <cell r="E2141">
            <v>947914.94</v>
          </cell>
          <cell r="F2141">
            <v>7434496.8700000001</v>
          </cell>
        </row>
        <row r="2142">
          <cell r="A2142" t="str">
            <v>10919841986</v>
          </cell>
          <cell r="B2142">
            <v>109</v>
          </cell>
          <cell r="C2142">
            <v>1984</v>
          </cell>
          <cell r="D2142">
            <v>1986</v>
          </cell>
          <cell r="E2142">
            <v>2169590</v>
          </cell>
          <cell r="F2142">
            <v>11490148.640000001</v>
          </cell>
        </row>
        <row r="2143">
          <cell r="A2143" t="str">
            <v>10919841987</v>
          </cell>
          <cell r="B2143">
            <v>109</v>
          </cell>
          <cell r="C2143">
            <v>1984</v>
          </cell>
          <cell r="D2143">
            <v>1987</v>
          </cell>
          <cell r="E2143">
            <v>3204653</v>
          </cell>
          <cell r="F2143">
            <v>14161361.609999999</v>
          </cell>
        </row>
        <row r="2144">
          <cell r="A2144" t="str">
            <v>10919841988</v>
          </cell>
          <cell r="B2144">
            <v>109</v>
          </cell>
          <cell r="C2144">
            <v>1984</v>
          </cell>
          <cell r="D2144">
            <v>1988</v>
          </cell>
          <cell r="E2144">
            <v>3260602</v>
          </cell>
          <cell r="F2144">
            <v>12387027</v>
          </cell>
        </row>
        <row r="2145">
          <cell r="A2145" t="str">
            <v>10919841989</v>
          </cell>
          <cell r="B2145">
            <v>109</v>
          </cell>
          <cell r="C2145">
            <v>1984</v>
          </cell>
          <cell r="D2145">
            <v>1989</v>
          </cell>
          <cell r="E2145">
            <v>2876274</v>
          </cell>
          <cell r="F2145">
            <v>9091902.1099999994</v>
          </cell>
        </row>
        <row r="2146">
          <cell r="A2146" t="str">
            <v>10919841990</v>
          </cell>
          <cell r="B2146">
            <v>109</v>
          </cell>
          <cell r="C2146">
            <v>1984</v>
          </cell>
          <cell r="D2146">
            <v>1990</v>
          </cell>
          <cell r="E2146">
            <v>3199274</v>
          </cell>
          <cell r="F2146">
            <v>8631641.25</v>
          </cell>
        </row>
        <row r="2147">
          <cell r="A2147" t="str">
            <v>10919841991</v>
          </cell>
          <cell r="B2147">
            <v>109</v>
          </cell>
          <cell r="C2147">
            <v>1984</v>
          </cell>
          <cell r="D2147">
            <v>1991</v>
          </cell>
          <cell r="E2147">
            <v>1626539</v>
          </cell>
          <cell r="F2147">
            <v>3687363.91</v>
          </cell>
        </row>
        <row r="2148">
          <cell r="A2148" t="str">
            <v>10919841992</v>
          </cell>
          <cell r="B2148">
            <v>109</v>
          </cell>
          <cell r="C2148">
            <v>1984</v>
          </cell>
          <cell r="D2148">
            <v>1992</v>
          </cell>
          <cell r="E2148">
            <v>1735013</v>
          </cell>
          <cell r="F2148">
            <v>3513401.32</v>
          </cell>
        </row>
        <row r="2149">
          <cell r="A2149" t="str">
            <v>10919841993</v>
          </cell>
          <cell r="B2149">
            <v>109</v>
          </cell>
          <cell r="C2149">
            <v>1984</v>
          </cell>
          <cell r="D2149">
            <v>1993</v>
          </cell>
          <cell r="E2149">
            <v>1037405</v>
          </cell>
          <cell r="F2149">
            <v>1893264.12</v>
          </cell>
        </row>
        <row r="2150">
          <cell r="A2150" t="str">
            <v>10919841994</v>
          </cell>
          <cell r="B2150">
            <v>109</v>
          </cell>
          <cell r="C2150">
            <v>1984</v>
          </cell>
          <cell r="D2150">
            <v>1994</v>
          </cell>
          <cell r="E2150">
            <v>1869592</v>
          </cell>
          <cell r="F2150">
            <v>3038087</v>
          </cell>
        </row>
        <row r="2151">
          <cell r="A2151" t="str">
            <v>10919841995</v>
          </cell>
          <cell r="B2151">
            <v>109</v>
          </cell>
          <cell r="C2151">
            <v>1984</v>
          </cell>
          <cell r="D2151">
            <v>1995</v>
          </cell>
          <cell r="E2151">
            <v>422879</v>
          </cell>
          <cell r="F2151">
            <v>624592.28</v>
          </cell>
        </row>
        <row r="2152">
          <cell r="A2152" t="str">
            <v>10919841996</v>
          </cell>
          <cell r="B2152">
            <v>109</v>
          </cell>
          <cell r="C2152">
            <v>1984</v>
          </cell>
          <cell r="D2152">
            <v>1996</v>
          </cell>
          <cell r="E2152">
            <v>601112</v>
          </cell>
          <cell r="F2152">
            <v>797074.51</v>
          </cell>
        </row>
        <row r="2153">
          <cell r="A2153" t="str">
            <v>10919841997</v>
          </cell>
          <cell r="B2153">
            <v>109</v>
          </cell>
          <cell r="C2153">
            <v>1984</v>
          </cell>
          <cell r="D2153">
            <v>1997</v>
          </cell>
          <cell r="E2153">
            <v>14355</v>
          </cell>
          <cell r="F2153">
            <v>17470.03</v>
          </cell>
        </row>
        <row r="2154">
          <cell r="A2154" t="str">
            <v>10919841998</v>
          </cell>
          <cell r="B2154">
            <v>109</v>
          </cell>
          <cell r="C2154">
            <v>1984</v>
          </cell>
          <cell r="D2154">
            <v>1998</v>
          </cell>
          <cell r="E2154">
            <v>19113</v>
          </cell>
          <cell r="F2154">
            <v>22056.400000000001</v>
          </cell>
        </row>
        <row r="2155">
          <cell r="A2155" t="str">
            <v>10919841999</v>
          </cell>
          <cell r="B2155">
            <v>109</v>
          </cell>
          <cell r="C2155">
            <v>1984</v>
          </cell>
          <cell r="D2155">
            <v>1999</v>
          </cell>
          <cell r="E2155">
            <v>195734</v>
          </cell>
          <cell r="F2155">
            <v>214720.2</v>
          </cell>
        </row>
        <row r="2156">
          <cell r="A2156" t="str">
            <v>10919842000</v>
          </cell>
          <cell r="B2156">
            <v>109</v>
          </cell>
          <cell r="C2156">
            <v>1984</v>
          </cell>
          <cell r="D2156">
            <v>2000</v>
          </cell>
          <cell r="E2156">
            <v>310164</v>
          </cell>
          <cell r="F2156">
            <v>336527.94</v>
          </cell>
        </row>
        <row r="2157">
          <cell r="A2157" t="str">
            <v>1091985.</v>
          </cell>
          <cell r="B2157">
            <v>109</v>
          </cell>
          <cell r="C2157">
            <v>1985</v>
          </cell>
          <cell r="D2157" t="str">
            <v>.</v>
          </cell>
          <cell r="E2157" t="str">
            <v>.</v>
          </cell>
          <cell r="F2157" t="str">
            <v>.</v>
          </cell>
        </row>
        <row r="2158">
          <cell r="A2158" t="str">
            <v>10919851985</v>
          </cell>
          <cell r="B2158">
            <v>109</v>
          </cell>
          <cell r="C2158">
            <v>1985</v>
          </cell>
          <cell r="D2158">
            <v>1985</v>
          </cell>
          <cell r="E2158">
            <v>164540.18</v>
          </cell>
          <cell r="F2158">
            <v>1290488.6299999999</v>
          </cell>
        </row>
        <row r="2159">
          <cell r="A2159" t="str">
            <v>10919851986</v>
          </cell>
          <cell r="B2159">
            <v>109</v>
          </cell>
          <cell r="C2159">
            <v>1985</v>
          </cell>
          <cell r="D2159">
            <v>1986</v>
          </cell>
          <cell r="E2159">
            <v>1180131</v>
          </cell>
          <cell r="F2159">
            <v>6249973.7800000003</v>
          </cell>
        </row>
        <row r="2160">
          <cell r="A2160" t="str">
            <v>10919851987</v>
          </cell>
          <cell r="B2160">
            <v>109</v>
          </cell>
          <cell r="C2160">
            <v>1985</v>
          </cell>
          <cell r="D2160">
            <v>1987</v>
          </cell>
          <cell r="E2160">
            <v>2173139</v>
          </cell>
          <cell r="F2160">
            <v>9603101.2400000002</v>
          </cell>
        </row>
        <row r="2161">
          <cell r="A2161" t="str">
            <v>10919851988</v>
          </cell>
          <cell r="B2161">
            <v>109</v>
          </cell>
          <cell r="C2161">
            <v>1985</v>
          </cell>
          <cell r="D2161">
            <v>1988</v>
          </cell>
          <cell r="E2161">
            <v>2479241</v>
          </cell>
          <cell r="F2161">
            <v>9418636.5600000005</v>
          </cell>
        </row>
        <row r="2162">
          <cell r="A2162" t="str">
            <v>10919851989</v>
          </cell>
          <cell r="B2162">
            <v>109</v>
          </cell>
          <cell r="C2162">
            <v>1985</v>
          </cell>
          <cell r="D2162">
            <v>1989</v>
          </cell>
          <cell r="E2162">
            <v>3092705</v>
          </cell>
          <cell r="F2162">
            <v>9776040.5</v>
          </cell>
        </row>
        <row r="2163">
          <cell r="A2163" t="str">
            <v>10919851990</v>
          </cell>
          <cell r="B2163">
            <v>109</v>
          </cell>
          <cell r="C2163">
            <v>1985</v>
          </cell>
          <cell r="D2163">
            <v>1990</v>
          </cell>
          <cell r="E2163">
            <v>3055725</v>
          </cell>
          <cell r="F2163">
            <v>8244346.0499999998</v>
          </cell>
        </row>
        <row r="2164">
          <cell r="A2164" t="str">
            <v>10919851991</v>
          </cell>
          <cell r="B2164">
            <v>109</v>
          </cell>
          <cell r="C2164">
            <v>1985</v>
          </cell>
          <cell r="D2164">
            <v>1991</v>
          </cell>
          <cell r="E2164">
            <v>2704756</v>
          </cell>
          <cell r="F2164">
            <v>6131681.8499999996</v>
          </cell>
        </row>
        <row r="2165">
          <cell r="A2165" t="str">
            <v>10919851992</v>
          </cell>
          <cell r="B2165">
            <v>109</v>
          </cell>
          <cell r="C2165">
            <v>1985</v>
          </cell>
          <cell r="D2165">
            <v>1992</v>
          </cell>
          <cell r="E2165">
            <v>3027000</v>
          </cell>
          <cell r="F2165">
            <v>6129675</v>
          </cell>
        </row>
        <row r="2166">
          <cell r="A2166" t="str">
            <v>10919851993</v>
          </cell>
          <cell r="B2166">
            <v>109</v>
          </cell>
          <cell r="C2166">
            <v>1985</v>
          </cell>
          <cell r="D2166">
            <v>1993</v>
          </cell>
          <cell r="E2166">
            <v>1282208</v>
          </cell>
          <cell r="F2166">
            <v>2340029.6</v>
          </cell>
        </row>
        <row r="2167">
          <cell r="A2167" t="str">
            <v>10919851994</v>
          </cell>
          <cell r="B2167">
            <v>109</v>
          </cell>
          <cell r="C2167">
            <v>1985</v>
          </cell>
          <cell r="D2167">
            <v>1994</v>
          </cell>
          <cell r="E2167">
            <v>1734014</v>
          </cell>
          <cell r="F2167">
            <v>2817772.75</v>
          </cell>
        </row>
        <row r="2168">
          <cell r="A2168" t="str">
            <v>10919851995</v>
          </cell>
          <cell r="B2168">
            <v>109</v>
          </cell>
          <cell r="C2168">
            <v>1985</v>
          </cell>
          <cell r="D2168">
            <v>1995</v>
          </cell>
          <cell r="E2168">
            <v>897637</v>
          </cell>
          <cell r="F2168">
            <v>1325809.8500000001</v>
          </cell>
        </row>
        <row r="2169">
          <cell r="A2169" t="str">
            <v>10919851996</v>
          </cell>
          <cell r="B2169">
            <v>109</v>
          </cell>
          <cell r="C2169">
            <v>1985</v>
          </cell>
          <cell r="D2169">
            <v>1996</v>
          </cell>
          <cell r="E2169">
            <v>340018</v>
          </cell>
          <cell r="F2169">
            <v>450863.87</v>
          </cell>
        </row>
        <row r="2170">
          <cell r="A2170" t="str">
            <v>10919851997</v>
          </cell>
          <cell r="B2170">
            <v>109</v>
          </cell>
          <cell r="C2170">
            <v>1985</v>
          </cell>
          <cell r="D2170">
            <v>1997</v>
          </cell>
          <cell r="E2170">
            <v>672028</v>
          </cell>
          <cell r="F2170">
            <v>817858.08</v>
          </cell>
        </row>
        <row r="2171">
          <cell r="A2171" t="str">
            <v>10919851998</v>
          </cell>
          <cell r="B2171">
            <v>109</v>
          </cell>
          <cell r="C2171">
            <v>1985</v>
          </cell>
          <cell r="D2171">
            <v>1998</v>
          </cell>
          <cell r="E2171">
            <v>146766</v>
          </cell>
          <cell r="F2171">
            <v>169367.96</v>
          </cell>
        </row>
        <row r="2172">
          <cell r="A2172" t="str">
            <v>10919851999</v>
          </cell>
          <cell r="B2172">
            <v>109</v>
          </cell>
          <cell r="C2172">
            <v>1985</v>
          </cell>
          <cell r="D2172">
            <v>1999</v>
          </cell>
          <cell r="E2172">
            <v>15030</v>
          </cell>
          <cell r="F2172">
            <v>16487.91</v>
          </cell>
        </row>
        <row r="2173">
          <cell r="A2173" t="str">
            <v>10919852000</v>
          </cell>
          <cell r="B2173">
            <v>109</v>
          </cell>
          <cell r="C2173">
            <v>1985</v>
          </cell>
          <cell r="D2173">
            <v>2000</v>
          </cell>
          <cell r="E2173">
            <v>50542</v>
          </cell>
          <cell r="F2173">
            <v>54838.07</v>
          </cell>
        </row>
        <row r="2174">
          <cell r="A2174" t="str">
            <v>10919852001</v>
          </cell>
          <cell r="B2174">
            <v>109</v>
          </cell>
          <cell r="C2174">
            <v>1985</v>
          </cell>
          <cell r="D2174">
            <v>2001</v>
          </cell>
          <cell r="E2174">
            <v>1625</v>
          </cell>
          <cell r="F2174">
            <v>1743.63</v>
          </cell>
        </row>
        <row r="2175">
          <cell r="A2175" t="str">
            <v>10919852002</v>
          </cell>
          <cell r="B2175">
            <v>109</v>
          </cell>
          <cell r="C2175">
            <v>1985</v>
          </cell>
          <cell r="D2175">
            <v>2002</v>
          </cell>
          <cell r="E2175">
            <v>-1091</v>
          </cell>
          <cell r="F2175">
            <v>-1108.46</v>
          </cell>
        </row>
        <row r="2176">
          <cell r="A2176" t="str">
            <v>1091986.</v>
          </cell>
          <cell r="B2176">
            <v>109</v>
          </cell>
          <cell r="C2176">
            <v>1986</v>
          </cell>
          <cell r="D2176" t="str">
            <v>.</v>
          </cell>
          <cell r="E2176" t="str">
            <v>.</v>
          </cell>
          <cell r="F2176" t="str">
            <v>.</v>
          </cell>
        </row>
        <row r="2177">
          <cell r="A2177" t="str">
            <v>10919861986</v>
          </cell>
          <cell r="B2177">
            <v>109</v>
          </cell>
          <cell r="C2177">
            <v>1986</v>
          </cell>
          <cell r="D2177">
            <v>1986</v>
          </cell>
          <cell r="E2177">
            <v>296721</v>
          </cell>
          <cell r="F2177">
            <v>1571434.42</v>
          </cell>
        </row>
        <row r="2178">
          <cell r="A2178" t="str">
            <v>10919861987</v>
          </cell>
          <cell r="B2178">
            <v>109</v>
          </cell>
          <cell r="C2178">
            <v>1986</v>
          </cell>
          <cell r="D2178">
            <v>1987</v>
          </cell>
          <cell r="E2178">
            <v>1446216</v>
          </cell>
          <cell r="F2178">
            <v>6390828.5</v>
          </cell>
        </row>
        <row r="2179">
          <cell r="A2179" t="str">
            <v>10919861988</v>
          </cell>
          <cell r="B2179">
            <v>109</v>
          </cell>
          <cell r="C2179">
            <v>1986</v>
          </cell>
          <cell r="D2179">
            <v>1988</v>
          </cell>
          <cell r="E2179">
            <v>2929647</v>
          </cell>
          <cell r="F2179">
            <v>11129728.949999999</v>
          </cell>
        </row>
        <row r="2180">
          <cell r="A2180" t="str">
            <v>10919861989</v>
          </cell>
          <cell r="B2180">
            <v>109</v>
          </cell>
          <cell r="C2180">
            <v>1986</v>
          </cell>
          <cell r="D2180">
            <v>1989</v>
          </cell>
          <cell r="E2180">
            <v>3752406</v>
          </cell>
          <cell r="F2180">
            <v>11861355.369999999</v>
          </cell>
        </row>
        <row r="2181">
          <cell r="A2181" t="str">
            <v>10919861990</v>
          </cell>
          <cell r="B2181">
            <v>109</v>
          </cell>
          <cell r="C2181">
            <v>1986</v>
          </cell>
          <cell r="D2181">
            <v>1990</v>
          </cell>
          <cell r="E2181">
            <v>3975610</v>
          </cell>
          <cell r="F2181">
            <v>10726195.779999999</v>
          </cell>
        </row>
        <row r="2182">
          <cell r="A2182" t="str">
            <v>10919861991</v>
          </cell>
          <cell r="B2182">
            <v>109</v>
          </cell>
          <cell r="C2182">
            <v>1986</v>
          </cell>
          <cell r="D2182">
            <v>1991</v>
          </cell>
          <cell r="E2182">
            <v>3114773</v>
          </cell>
          <cell r="F2182">
            <v>7061190.3899999997</v>
          </cell>
        </row>
        <row r="2183">
          <cell r="A2183" t="str">
            <v>10919861992</v>
          </cell>
          <cell r="B2183">
            <v>109</v>
          </cell>
          <cell r="C2183">
            <v>1986</v>
          </cell>
          <cell r="D2183">
            <v>1992</v>
          </cell>
          <cell r="E2183">
            <v>2181793</v>
          </cell>
          <cell r="F2183">
            <v>4418130.82</v>
          </cell>
        </row>
        <row r="2184">
          <cell r="A2184" t="str">
            <v>10919861993</v>
          </cell>
          <cell r="B2184">
            <v>109</v>
          </cell>
          <cell r="C2184">
            <v>1986</v>
          </cell>
          <cell r="D2184">
            <v>1993</v>
          </cell>
          <cell r="E2184">
            <v>3221632</v>
          </cell>
          <cell r="F2184">
            <v>5879478.4000000004</v>
          </cell>
        </row>
        <row r="2185">
          <cell r="A2185" t="str">
            <v>10919861994</v>
          </cell>
          <cell r="B2185">
            <v>109</v>
          </cell>
          <cell r="C2185">
            <v>1986</v>
          </cell>
          <cell r="D2185">
            <v>1994</v>
          </cell>
          <cell r="E2185">
            <v>1489266</v>
          </cell>
          <cell r="F2185">
            <v>2420057.25</v>
          </cell>
        </row>
        <row r="2186">
          <cell r="A2186" t="str">
            <v>10919861995</v>
          </cell>
          <cell r="B2186">
            <v>109</v>
          </cell>
          <cell r="C2186">
            <v>1986</v>
          </cell>
          <cell r="D2186">
            <v>1995</v>
          </cell>
          <cell r="E2186">
            <v>1251634</v>
          </cell>
          <cell r="F2186">
            <v>1848663.42</v>
          </cell>
        </row>
        <row r="2187">
          <cell r="A2187" t="str">
            <v>10919861996</v>
          </cell>
          <cell r="B2187">
            <v>109</v>
          </cell>
          <cell r="C2187">
            <v>1986</v>
          </cell>
          <cell r="D2187">
            <v>1996</v>
          </cell>
          <cell r="E2187">
            <v>1942961</v>
          </cell>
          <cell r="F2187">
            <v>2576366.29</v>
          </cell>
        </row>
        <row r="2188">
          <cell r="A2188" t="str">
            <v>10919861997</v>
          </cell>
          <cell r="B2188">
            <v>109</v>
          </cell>
          <cell r="C2188">
            <v>1986</v>
          </cell>
          <cell r="D2188">
            <v>1997</v>
          </cell>
          <cell r="E2188">
            <v>550537</v>
          </cell>
          <cell r="F2188">
            <v>670003.53</v>
          </cell>
        </row>
        <row r="2189">
          <cell r="A2189" t="str">
            <v>10919861998</v>
          </cell>
          <cell r="B2189">
            <v>109</v>
          </cell>
          <cell r="C2189">
            <v>1986</v>
          </cell>
          <cell r="D2189">
            <v>1998</v>
          </cell>
          <cell r="E2189">
            <v>2350334</v>
          </cell>
          <cell r="F2189">
            <v>2712285.44</v>
          </cell>
        </row>
        <row r="2190">
          <cell r="A2190" t="str">
            <v>10919861999</v>
          </cell>
          <cell r="B2190">
            <v>109</v>
          </cell>
          <cell r="C2190">
            <v>1986</v>
          </cell>
          <cell r="D2190">
            <v>1999</v>
          </cell>
          <cell r="E2190">
            <v>13245</v>
          </cell>
          <cell r="F2190">
            <v>14529.76</v>
          </cell>
        </row>
        <row r="2191">
          <cell r="A2191" t="str">
            <v>10919862000</v>
          </cell>
          <cell r="B2191">
            <v>109</v>
          </cell>
          <cell r="C2191">
            <v>1986</v>
          </cell>
          <cell r="D2191">
            <v>2000</v>
          </cell>
          <cell r="E2191">
            <v>43238</v>
          </cell>
          <cell r="F2191">
            <v>46913.23</v>
          </cell>
        </row>
        <row r="2192">
          <cell r="A2192" t="str">
            <v>10919862001</v>
          </cell>
          <cell r="B2192">
            <v>109</v>
          </cell>
          <cell r="C2192">
            <v>1986</v>
          </cell>
          <cell r="D2192">
            <v>2001</v>
          </cell>
          <cell r="E2192">
            <v>14312</v>
          </cell>
          <cell r="F2192">
            <v>15356.78</v>
          </cell>
        </row>
        <row r="2193">
          <cell r="A2193" t="str">
            <v>10919862002</v>
          </cell>
          <cell r="B2193">
            <v>109</v>
          </cell>
          <cell r="C2193">
            <v>1986</v>
          </cell>
          <cell r="D2193">
            <v>2002</v>
          </cell>
          <cell r="E2193">
            <v>143778</v>
          </cell>
          <cell r="F2193">
            <v>146078.45000000001</v>
          </cell>
        </row>
        <row r="2194">
          <cell r="A2194" t="str">
            <v>1091987.</v>
          </cell>
          <cell r="B2194">
            <v>109</v>
          </cell>
          <cell r="C2194">
            <v>1987</v>
          </cell>
          <cell r="D2194" t="str">
            <v>.</v>
          </cell>
          <cell r="E2194" t="str">
            <v>.</v>
          </cell>
          <cell r="F2194" t="str">
            <v>.</v>
          </cell>
        </row>
        <row r="2195">
          <cell r="A2195" t="str">
            <v>10919871983</v>
          </cell>
          <cell r="B2195">
            <v>109</v>
          </cell>
          <cell r="C2195">
            <v>1987</v>
          </cell>
          <cell r="D2195">
            <v>1983</v>
          </cell>
          <cell r="E2195">
            <v>7.29</v>
          </cell>
          <cell r="F2195">
            <v>1096.28</v>
          </cell>
        </row>
        <row r="2196">
          <cell r="A2196" t="str">
            <v>10919871984</v>
          </cell>
          <cell r="B2196">
            <v>109</v>
          </cell>
          <cell r="C2196">
            <v>1987</v>
          </cell>
          <cell r="D2196">
            <v>1984</v>
          </cell>
          <cell r="E2196">
            <v>110.11</v>
          </cell>
          <cell r="F2196">
            <v>3494.67</v>
          </cell>
        </row>
        <row r="2197">
          <cell r="A2197" t="str">
            <v>10919871987</v>
          </cell>
          <cell r="B2197">
            <v>109</v>
          </cell>
          <cell r="C2197">
            <v>1987</v>
          </cell>
          <cell r="D2197">
            <v>1987</v>
          </cell>
          <cell r="E2197">
            <v>254352</v>
          </cell>
          <cell r="F2197">
            <v>1123981.49</v>
          </cell>
        </row>
        <row r="2198">
          <cell r="A2198" t="str">
            <v>10919871988</v>
          </cell>
          <cell r="B2198">
            <v>109</v>
          </cell>
          <cell r="C2198">
            <v>1987</v>
          </cell>
          <cell r="D2198">
            <v>1988</v>
          </cell>
          <cell r="E2198">
            <v>2671147</v>
          </cell>
          <cell r="F2198">
            <v>10147687.449999999</v>
          </cell>
        </row>
        <row r="2199">
          <cell r="A2199" t="str">
            <v>10919871989</v>
          </cell>
          <cell r="B2199">
            <v>109</v>
          </cell>
          <cell r="C2199">
            <v>1987</v>
          </cell>
          <cell r="D2199">
            <v>1989</v>
          </cell>
          <cell r="E2199">
            <v>4826954</v>
          </cell>
          <cell r="F2199">
            <v>15258001.59</v>
          </cell>
        </row>
        <row r="2200">
          <cell r="A2200" t="str">
            <v>10919871990</v>
          </cell>
          <cell r="B2200">
            <v>109</v>
          </cell>
          <cell r="C2200">
            <v>1987</v>
          </cell>
          <cell r="D2200">
            <v>1990</v>
          </cell>
          <cell r="E2200">
            <v>7143999</v>
          </cell>
          <cell r="F2200">
            <v>19274509.300000001</v>
          </cell>
        </row>
        <row r="2201">
          <cell r="A2201" t="str">
            <v>10919871991</v>
          </cell>
          <cell r="B2201">
            <v>109</v>
          </cell>
          <cell r="C2201">
            <v>1987</v>
          </cell>
          <cell r="D2201">
            <v>1991</v>
          </cell>
          <cell r="E2201">
            <v>4725924</v>
          </cell>
          <cell r="F2201">
            <v>10713669.710000001</v>
          </cell>
        </row>
        <row r="2202">
          <cell r="A2202" t="str">
            <v>10919871992</v>
          </cell>
          <cell r="B2202">
            <v>109</v>
          </cell>
          <cell r="C2202">
            <v>1987</v>
          </cell>
          <cell r="D2202">
            <v>1992</v>
          </cell>
          <cell r="E2202">
            <v>6139402</v>
          </cell>
          <cell r="F2202">
            <v>12432289.050000001</v>
          </cell>
        </row>
        <row r="2203">
          <cell r="A2203" t="str">
            <v>10919871993</v>
          </cell>
          <cell r="B2203">
            <v>109</v>
          </cell>
          <cell r="C2203">
            <v>1987</v>
          </cell>
          <cell r="D2203">
            <v>1993</v>
          </cell>
          <cell r="E2203">
            <v>4950760</v>
          </cell>
          <cell r="F2203">
            <v>9035137</v>
          </cell>
        </row>
        <row r="2204">
          <cell r="A2204" t="str">
            <v>10919871994</v>
          </cell>
          <cell r="B2204">
            <v>109</v>
          </cell>
          <cell r="C2204">
            <v>1987</v>
          </cell>
          <cell r="D2204">
            <v>1994</v>
          </cell>
          <cell r="E2204">
            <v>4341705</v>
          </cell>
          <cell r="F2204">
            <v>7055270.6299999999</v>
          </cell>
        </row>
        <row r="2205">
          <cell r="A2205" t="str">
            <v>10919871995</v>
          </cell>
          <cell r="B2205">
            <v>109</v>
          </cell>
          <cell r="C2205">
            <v>1987</v>
          </cell>
          <cell r="D2205">
            <v>1995</v>
          </cell>
          <cell r="E2205">
            <v>3124218</v>
          </cell>
          <cell r="F2205">
            <v>4614469.99</v>
          </cell>
        </row>
        <row r="2206">
          <cell r="A2206" t="str">
            <v>10919871996</v>
          </cell>
          <cell r="B2206">
            <v>109</v>
          </cell>
          <cell r="C2206">
            <v>1987</v>
          </cell>
          <cell r="D2206">
            <v>1996</v>
          </cell>
          <cell r="E2206">
            <v>3550204</v>
          </cell>
          <cell r="F2206">
            <v>4707570.5</v>
          </cell>
        </row>
        <row r="2207">
          <cell r="A2207" t="str">
            <v>10919871997</v>
          </cell>
          <cell r="B2207">
            <v>109</v>
          </cell>
          <cell r="C2207">
            <v>1987</v>
          </cell>
          <cell r="D2207">
            <v>1997</v>
          </cell>
          <cell r="E2207">
            <v>979598</v>
          </cell>
          <cell r="F2207">
            <v>1192170.77</v>
          </cell>
        </row>
        <row r="2208">
          <cell r="A2208" t="str">
            <v>10919871998</v>
          </cell>
          <cell r="B2208">
            <v>109</v>
          </cell>
          <cell r="C2208">
            <v>1987</v>
          </cell>
          <cell r="D2208">
            <v>1998</v>
          </cell>
          <cell r="E2208">
            <v>336374</v>
          </cell>
          <cell r="F2208">
            <v>388175.6</v>
          </cell>
        </row>
        <row r="2209">
          <cell r="A2209" t="str">
            <v>10919871999</v>
          </cell>
          <cell r="B2209">
            <v>109</v>
          </cell>
          <cell r="C2209">
            <v>1987</v>
          </cell>
          <cell r="D2209">
            <v>1999</v>
          </cell>
          <cell r="E2209">
            <v>449370</v>
          </cell>
          <cell r="F2209">
            <v>492958.89</v>
          </cell>
        </row>
        <row r="2210">
          <cell r="A2210" t="str">
            <v>10919872000</v>
          </cell>
          <cell r="B2210">
            <v>109</v>
          </cell>
          <cell r="C2210">
            <v>1987</v>
          </cell>
          <cell r="D2210">
            <v>2000</v>
          </cell>
          <cell r="E2210">
            <v>578994</v>
          </cell>
          <cell r="F2210">
            <v>628208.49</v>
          </cell>
        </row>
        <row r="2211">
          <cell r="A2211" t="str">
            <v>10919872001</v>
          </cell>
          <cell r="B2211">
            <v>109</v>
          </cell>
          <cell r="C2211">
            <v>1987</v>
          </cell>
          <cell r="D2211">
            <v>2001</v>
          </cell>
          <cell r="E2211">
            <v>12282</v>
          </cell>
          <cell r="F2211">
            <v>13178.59</v>
          </cell>
        </row>
        <row r="2212">
          <cell r="A2212" t="str">
            <v>10919872002</v>
          </cell>
          <cell r="B2212">
            <v>109</v>
          </cell>
          <cell r="C2212">
            <v>1987</v>
          </cell>
          <cell r="D2212">
            <v>2002</v>
          </cell>
          <cell r="E2212">
            <v>-9066</v>
          </cell>
          <cell r="F2212">
            <v>-9211.06</v>
          </cell>
        </row>
        <row r="2213">
          <cell r="A2213" t="str">
            <v>1091988.</v>
          </cell>
          <cell r="B2213">
            <v>109</v>
          </cell>
          <cell r="C2213">
            <v>1988</v>
          </cell>
          <cell r="D2213" t="str">
            <v>.</v>
          </cell>
          <cell r="E2213" t="str">
            <v>.</v>
          </cell>
          <cell r="F2213" t="str">
            <v>.</v>
          </cell>
        </row>
        <row r="2214">
          <cell r="A2214" t="str">
            <v>10919881988</v>
          </cell>
          <cell r="B2214">
            <v>109</v>
          </cell>
          <cell r="C2214">
            <v>1988</v>
          </cell>
          <cell r="D2214">
            <v>1988</v>
          </cell>
          <cell r="E2214">
            <v>604185</v>
          </cell>
          <cell r="F2214">
            <v>2295298.81</v>
          </cell>
        </row>
        <row r="2215">
          <cell r="A2215" t="str">
            <v>10919881989</v>
          </cell>
          <cell r="B2215">
            <v>109</v>
          </cell>
          <cell r="C2215">
            <v>1988</v>
          </cell>
          <cell r="D2215">
            <v>1989</v>
          </cell>
          <cell r="E2215">
            <v>4409940</v>
          </cell>
          <cell r="F2215">
            <v>13939820.34</v>
          </cell>
        </row>
        <row r="2216">
          <cell r="A2216" t="str">
            <v>10919881990</v>
          </cell>
          <cell r="B2216">
            <v>109</v>
          </cell>
          <cell r="C2216">
            <v>1988</v>
          </cell>
          <cell r="D2216">
            <v>1990</v>
          </cell>
          <cell r="E2216">
            <v>6682699</v>
          </cell>
          <cell r="F2216">
            <v>18029921.899999999</v>
          </cell>
        </row>
        <row r="2217">
          <cell r="A2217" t="str">
            <v>10919881991</v>
          </cell>
          <cell r="B2217">
            <v>109</v>
          </cell>
          <cell r="C2217">
            <v>1988</v>
          </cell>
          <cell r="D2217">
            <v>1991</v>
          </cell>
          <cell r="E2217">
            <v>7960573.5</v>
          </cell>
          <cell r="F2217">
            <v>18046620.120000001</v>
          </cell>
        </row>
        <row r="2218">
          <cell r="A2218" t="str">
            <v>10919881992</v>
          </cell>
          <cell r="B2218">
            <v>109</v>
          </cell>
          <cell r="C2218">
            <v>1988</v>
          </cell>
          <cell r="D2218">
            <v>1992</v>
          </cell>
          <cell r="E2218">
            <v>9293203</v>
          </cell>
          <cell r="F2218">
            <v>18818736.07</v>
          </cell>
        </row>
        <row r="2219">
          <cell r="A2219" t="str">
            <v>10919881993</v>
          </cell>
          <cell r="B2219">
            <v>109</v>
          </cell>
          <cell r="C2219">
            <v>1988</v>
          </cell>
          <cell r="D2219">
            <v>1993</v>
          </cell>
          <cell r="E2219">
            <v>11639691</v>
          </cell>
          <cell r="F2219">
            <v>21242436.07</v>
          </cell>
        </row>
        <row r="2220">
          <cell r="A2220" t="str">
            <v>10919881994</v>
          </cell>
          <cell r="B2220">
            <v>109</v>
          </cell>
          <cell r="C2220">
            <v>1988</v>
          </cell>
          <cell r="D2220">
            <v>1994</v>
          </cell>
          <cell r="E2220">
            <v>7701199</v>
          </cell>
          <cell r="F2220">
            <v>12514448.380000001</v>
          </cell>
        </row>
        <row r="2221">
          <cell r="A2221" t="str">
            <v>10919881995</v>
          </cell>
          <cell r="B2221">
            <v>109</v>
          </cell>
          <cell r="C2221">
            <v>1988</v>
          </cell>
          <cell r="D2221">
            <v>1995</v>
          </cell>
          <cell r="E2221">
            <v>7224400</v>
          </cell>
          <cell r="F2221">
            <v>10670438.800000001</v>
          </cell>
        </row>
        <row r="2222">
          <cell r="A2222" t="str">
            <v>10919881996</v>
          </cell>
          <cell r="B2222">
            <v>109</v>
          </cell>
          <cell r="C2222">
            <v>1988</v>
          </cell>
          <cell r="D2222">
            <v>1996</v>
          </cell>
          <cell r="E2222">
            <v>5015707</v>
          </cell>
          <cell r="F2222">
            <v>6650827.4800000004</v>
          </cell>
        </row>
        <row r="2223">
          <cell r="A2223" t="str">
            <v>10919881997</v>
          </cell>
          <cell r="B2223">
            <v>109</v>
          </cell>
          <cell r="C2223">
            <v>1988</v>
          </cell>
          <cell r="D2223">
            <v>1997</v>
          </cell>
          <cell r="E2223">
            <v>3344788.5</v>
          </cell>
          <cell r="F2223">
            <v>4070607.6</v>
          </cell>
        </row>
        <row r="2224">
          <cell r="A2224" t="str">
            <v>10919881998</v>
          </cell>
          <cell r="B2224">
            <v>109</v>
          </cell>
          <cell r="C2224">
            <v>1988</v>
          </cell>
          <cell r="D2224">
            <v>1998</v>
          </cell>
          <cell r="E2224">
            <v>2522350</v>
          </cell>
          <cell r="F2224">
            <v>2910791.9</v>
          </cell>
        </row>
        <row r="2225">
          <cell r="A2225" t="str">
            <v>10919881999</v>
          </cell>
          <cell r="B2225">
            <v>109</v>
          </cell>
          <cell r="C2225">
            <v>1988</v>
          </cell>
          <cell r="D2225">
            <v>1999</v>
          </cell>
          <cell r="E2225">
            <v>2034784</v>
          </cell>
          <cell r="F2225">
            <v>2232158.0499999998</v>
          </cell>
        </row>
        <row r="2226">
          <cell r="A2226" t="str">
            <v>10919882000</v>
          </cell>
          <cell r="B2226">
            <v>109</v>
          </cell>
          <cell r="C2226">
            <v>1988</v>
          </cell>
          <cell r="D2226">
            <v>2000</v>
          </cell>
          <cell r="E2226">
            <v>203864</v>
          </cell>
          <cell r="F2226">
            <v>221192.44</v>
          </cell>
        </row>
        <row r="2227">
          <cell r="A2227" t="str">
            <v>10919882001</v>
          </cell>
          <cell r="B2227">
            <v>109</v>
          </cell>
          <cell r="C2227">
            <v>1988</v>
          </cell>
          <cell r="D2227">
            <v>2001</v>
          </cell>
          <cell r="E2227">
            <v>160566</v>
          </cell>
          <cell r="F2227">
            <v>172287.32</v>
          </cell>
        </row>
        <row r="2228">
          <cell r="A2228" t="str">
            <v>10919882002</v>
          </cell>
          <cell r="B2228">
            <v>109</v>
          </cell>
          <cell r="C2228">
            <v>1988</v>
          </cell>
          <cell r="D2228">
            <v>2002</v>
          </cell>
          <cell r="E2228">
            <v>1234290</v>
          </cell>
          <cell r="F2228">
            <v>1254038.6399999999</v>
          </cell>
        </row>
        <row r="2229">
          <cell r="A2229" t="str">
            <v>1091989.</v>
          </cell>
          <cell r="B2229">
            <v>109</v>
          </cell>
          <cell r="C2229">
            <v>1989</v>
          </cell>
          <cell r="D2229" t="str">
            <v>.</v>
          </cell>
          <cell r="E2229" t="str">
            <v>.</v>
          </cell>
          <cell r="F2229" t="str">
            <v>.</v>
          </cell>
        </row>
        <row r="2230">
          <cell r="A2230" t="str">
            <v>10919891989</v>
          </cell>
          <cell r="B2230">
            <v>109</v>
          </cell>
          <cell r="C2230">
            <v>1989</v>
          </cell>
          <cell r="D2230">
            <v>1989</v>
          </cell>
          <cell r="E2230">
            <v>792562</v>
          </cell>
          <cell r="F2230">
            <v>2505288.48</v>
          </cell>
        </row>
        <row r="2231">
          <cell r="A2231" t="str">
            <v>10919891990</v>
          </cell>
          <cell r="B2231">
            <v>109</v>
          </cell>
          <cell r="C2231">
            <v>1989</v>
          </cell>
          <cell r="D2231">
            <v>1990</v>
          </cell>
          <cell r="E2231">
            <v>4722371</v>
          </cell>
          <cell r="F2231">
            <v>12740956.960000001</v>
          </cell>
        </row>
        <row r="2232">
          <cell r="A2232" t="str">
            <v>10919891991</v>
          </cell>
          <cell r="B2232">
            <v>109</v>
          </cell>
          <cell r="C2232">
            <v>1989</v>
          </cell>
          <cell r="D2232">
            <v>1991</v>
          </cell>
          <cell r="E2232">
            <v>8284743</v>
          </cell>
          <cell r="F2232">
            <v>18781512.379999999</v>
          </cell>
        </row>
        <row r="2233">
          <cell r="A2233" t="str">
            <v>10919891992</v>
          </cell>
          <cell r="B2233">
            <v>109</v>
          </cell>
          <cell r="C2233">
            <v>1989</v>
          </cell>
          <cell r="D2233">
            <v>1992</v>
          </cell>
          <cell r="E2233">
            <v>9895797</v>
          </cell>
          <cell r="F2233">
            <v>20038988.920000002</v>
          </cell>
        </row>
        <row r="2234">
          <cell r="A2234" t="str">
            <v>10919891993</v>
          </cell>
          <cell r="B2234">
            <v>109</v>
          </cell>
          <cell r="C2234">
            <v>1989</v>
          </cell>
          <cell r="D2234">
            <v>1993</v>
          </cell>
          <cell r="E2234">
            <v>6090477</v>
          </cell>
          <cell r="F2234">
            <v>11115120.52</v>
          </cell>
        </row>
        <row r="2235">
          <cell r="A2235" t="str">
            <v>10919891994</v>
          </cell>
          <cell r="B2235">
            <v>109</v>
          </cell>
          <cell r="C2235">
            <v>1989</v>
          </cell>
          <cell r="D2235">
            <v>1994</v>
          </cell>
          <cell r="E2235">
            <v>5139381</v>
          </cell>
          <cell r="F2235">
            <v>8351494.1299999999</v>
          </cell>
        </row>
        <row r="2236">
          <cell r="A2236" t="str">
            <v>10919891995</v>
          </cell>
          <cell r="B2236">
            <v>109</v>
          </cell>
          <cell r="C2236">
            <v>1989</v>
          </cell>
          <cell r="D2236">
            <v>1995</v>
          </cell>
          <cell r="E2236">
            <v>3991194</v>
          </cell>
          <cell r="F2236">
            <v>5894993.54</v>
          </cell>
        </row>
        <row r="2237">
          <cell r="A2237" t="str">
            <v>10919891996</v>
          </cell>
          <cell r="B2237">
            <v>109</v>
          </cell>
          <cell r="C2237">
            <v>1989</v>
          </cell>
          <cell r="D2237">
            <v>1996</v>
          </cell>
          <cell r="E2237">
            <v>4343748</v>
          </cell>
          <cell r="F2237">
            <v>5759809.8499999996</v>
          </cell>
        </row>
        <row r="2238">
          <cell r="A2238" t="str">
            <v>10919891997</v>
          </cell>
          <cell r="B2238">
            <v>109</v>
          </cell>
          <cell r="C2238">
            <v>1989</v>
          </cell>
          <cell r="D2238">
            <v>1997</v>
          </cell>
          <cell r="E2238">
            <v>4065367</v>
          </cell>
          <cell r="F2238">
            <v>4947551.6399999997</v>
          </cell>
        </row>
        <row r="2239">
          <cell r="A2239" t="str">
            <v>10919891998</v>
          </cell>
          <cell r="B2239">
            <v>109</v>
          </cell>
          <cell r="C2239">
            <v>1989</v>
          </cell>
          <cell r="D2239">
            <v>1998</v>
          </cell>
          <cell r="E2239">
            <v>1626118</v>
          </cell>
          <cell r="F2239">
            <v>1876540.17</v>
          </cell>
        </row>
        <row r="2240">
          <cell r="A2240" t="str">
            <v>10919891999</v>
          </cell>
          <cell r="B2240">
            <v>109</v>
          </cell>
          <cell r="C2240">
            <v>1989</v>
          </cell>
          <cell r="D2240">
            <v>1999</v>
          </cell>
          <cell r="E2240">
            <v>1210379</v>
          </cell>
          <cell r="F2240">
            <v>1327785.76</v>
          </cell>
        </row>
        <row r="2241">
          <cell r="A2241" t="str">
            <v>10919892000</v>
          </cell>
          <cell r="B2241">
            <v>109</v>
          </cell>
          <cell r="C2241">
            <v>1989</v>
          </cell>
          <cell r="D2241">
            <v>2000</v>
          </cell>
          <cell r="E2241">
            <v>657548</v>
          </cell>
          <cell r="F2241">
            <v>713439.58</v>
          </cell>
        </row>
        <row r="2242">
          <cell r="A2242" t="str">
            <v>10919892001</v>
          </cell>
          <cell r="B2242">
            <v>109</v>
          </cell>
          <cell r="C2242">
            <v>1989</v>
          </cell>
          <cell r="D2242">
            <v>2001</v>
          </cell>
          <cell r="E2242">
            <v>227413</v>
          </cell>
          <cell r="F2242">
            <v>244014.15</v>
          </cell>
        </row>
        <row r="2243">
          <cell r="A2243" t="str">
            <v>10919892002</v>
          </cell>
          <cell r="B2243">
            <v>109</v>
          </cell>
          <cell r="C2243">
            <v>1989</v>
          </cell>
          <cell r="D2243">
            <v>2002</v>
          </cell>
          <cell r="E2243">
            <v>209109</v>
          </cell>
          <cell r="F2243">
            <v>212454.74</v>
          </cell>
        </row>
        <row r="2244">
          <cell r="A2244" t="str">
            <v>1091990.</v>
          </cell>
          <cell r="B2244">
            <v>109</v>
          </cell>
          <cell r="C2244">
            <v>1990</v>
          </cell>
          <cell r="D2244" t="str">
            <v>.</v>
          </cell>
          <cell r="E2244" t="str">
            <v>.</v>
          </cell>
          <cell r="F2244" t="str">
            <v>.</v>
          </cell>
        </row>
        <row r="2245">
          <cell r="A2245" t="str">
            <v>10919901990</v>
          </cell>
          <cell r="B2245">
            <v>109</v>
          </cell>
          <cell r="C2245">
            <v>1990</v>
          </cell>
          <cell r="D2245">
            <v>1990</v>
          </cell>
          <cell r="E2245">
            <v>1125528</v>
          </cell>
          <cell r="F2245">
            <v>3036674.54</v>
          </cell>
        </row>
        <row r="2246">
          <cell r="A2246" t="str">
            <v>10919901991</v>
          </cell>
          <cell r="B2246">
            <v>109</v>
          </cell>
          <cell r="C2246">
            <v>1990</v>
          </cell>
          <cell r="D2246">
            <v>1991</v>
          </cell>
          <cell r="E2246">
            <v>5950808</v>
          </cell>
          <cell r="F2246">
            <v>13490481.74</v>
          </cell>
        </row>
        <row r="2247">
          <cell r="A2247" t="str">
            <v>10919901992</v>
          </cell>
          <cell r="B2247">
            <v>109</v>
          </cell>
          <cell r="C2247">
            <v>1990</v>
          </cell>
          <cell r="D2247">
            <v>1992</v>
          </cell>
          <cell r="E2247">
            <v>7626863</v>
          </cell>
          <cell r="F2247">
            <v>15444397.57</v>
          </cell>
        </row>
        <row r="2248">
          <cell r="A2248" t="str">
            <v>10919901993</v>
          </cell>
          <cell r="B2248">
            <v>109</v>
          </cell>
          <cell r="C2248">
            <v>1990</v>
          </cell>
          <cell r="D2248">
            <v>1993</v>
          </cell>
          <cell r="E2248">
            <v>13969310.5</v>
          </cell>
          <cell r="F2248">
            <v>25493991.66</v>
          </cell>
        </row>
        <row r="2249">
          <cell r="A2249" t="str">
            <v>10919901994</v>
          </cell>
          <cell r="B2249">
            <v>109</v>
          </cell>
          <cell r="C2249">
            <v>1990</v>
          </cell>
          <cell r="D2249">
            <v>1994</v>
          </cell>
          <cell r="E2249">
            <v>8496341</v>
          </cell>
          <cell r="F2249">
            <v>13806554.130000001</v>
          </cell>
        </row>
        <row r="2250">
          <cell r="A2250" t="str">
            <v>10919901995</v>
          </cell>
          <cell r="B2250">
            <v>109</v>
          </cell>
          <cell r="C2250">
            <v>1990</v>
          </cell>
          <cell r="D2250">
            <v>1995</v>
          </cell>
          <cell r="E2250">
            <v>7584804</v>
          </cell>
          <cell r="F2250">
            <v>11202755.51</v>
          </cell>
        </row>
        <row r="2251">
          <cell r="A2251" t="str">
            <v>10919901996</v>
          </cell>
          <cell r="B2251">
            <v>109</v>
          </cell>
          <cell r="C2251">
            <v>1990</v>
          </cell>
          <cell r="D2251">
            <v>1996</v>
          </cell>
          <cell r="E2251">
            <v>10659601</v>
          </cell>
          <cell r="F2251">
            <v>14134630.93</v>
          </cell>
        </row>
        <row r="2252">
          <cell r="A2252" t="str">
            <v>10919901997</v>
          </cell>
          <cell r="B2252">
            <v>109</v>
          </cell>
          <cell r="C2252">
            <v>1990</v>
          </cell>
          <cell r="D2252">
            <v>1997</v>
          </cell>
          <cell r="E2252">
            <v>5597306.5</v>
          </cell>
          <cell r="F2252">
            <v>6811922.0099999998</v>
          </cell>
        </row>
        <row r="2253">
          <cell r="A2253" t="str">
            <v>10919901998</v>
          </cell>
          <cell r="B2253">
            <v>109</v>
          </cell>
          <cell r="C2253">
            <v>1990</v>
          </cell>
          <cell r="D2253">
            <v>1998</v>
          </cell>
          <cell r="E2253">
            <v>7001190</v>
          </cell>
          <cell r="F2253">
            <v>8079373.2599999998</v>
          </cell>
        </row>
        <row r="2254">
          <cell r="A2254" t="str">
            <v>10919901999</v>
          </cell>
          <cell r="B2254">
            <v>109</v>
          </cell>
          <cell r="C2254">
            <v>1990</v>
          </cell>
          <cell r="D2254">
            <v>1999</v>
          </cell>
          <cell r="E2254">
            <v>3964929</v>
          </cell>
          <cell r="F2254">
            <v>4349527.1100000003</v>
          </cell>
        </row>
        <row r="2255">
          <cell r="A2255" t="str">
            <v>10919902000</v>
          </cell>
          <cell r="B2255">
            <v>109</v>
          </cell>
          <cell r="C2255">
            <v>1990</v>
          </cell>
          <cell r="D2255">
            <v>2000</v>
          </cell>
          <cell r="E2255">
            <v>2482473.75</v>
          </cell>
          <cell r="F2255">
            <v>2693484.02</v>
          </cell>
        </row>
        <row r="2256">
          <cell r="A2256" t="str">
            <v>10919902001</v>
          </cell>
          <cell r="B2256">
            <v>109</v>
          </cell>
          <cell r="C2256">
            <v>1990</v>
          </cell>
          <cell r="D2256">
            <v>2001</v>
          </cell>
          <cell r="E2256">
            <v>947017</v>
          </cell>
          <cell r="F2256">
            <v>1016149.24</v>
          </cell>
        </row>
        <row r="2257">
          <cell r="A2257" t="str">
            <v>10919902002</v>
          </cell>
          <cell r="B2257">
            <v>109</v>
          </cell>
          <cell r="C2257">
            <v>1990</v>
          </cell>
          <cell r="D2257">
            <v>2002</v>
          </cell>
          <cell r="E2257">
            <v>429449</v>
          </cell>
          <cell r="F2257">
            <v>436320.18</v>
          </cell>
        </row>
        <row r="2258">
          <cell r="A2258" t="str">
            <v>1091991.</v>
          </cell>
          <cell r="B2258">
            <v>109</v>
          </cell>
          <cell r="C2258">
            <v>1991</v>
          </cell>
          <cell r="D2258" t="str">
            <v>.</v>
          </cell>
          <cell r="E2258" t="str">
            <v>.</v>
          </cell>
          <cell r="F2258" t="str">
            <v>.</v>
          </cell>
        </row>
        <row r="2259">
          <cell r="A2259" t="str">
            <v>10919911991</v>
          </cell>
          <cell r="B2259">
            <v>109</v>
          </cell>
          <cell r="C2259">
            <v>1991</v>
          </cell>
          <cell r="D2259">
            <v>1991</v>
          </cell>
          <cell r="E2259">
            <v>1854120</v>
          </cell>
          <cell r="F2259">
            <v>4203290.04</v>
          </cell>
        </row>
        <row r="2260">
          <cell r="A2260" t="str">
            <v>10919911992</v>
          </cell>
          <cell r="B2260">
            <v>109</v>
          </cell>
          <cell r="C2260">
            <v>1991</v>
          </cell>
          <cell r="D2260">
            <v>1992</v>
          </cell>
          <cell r="E2260">
            <v>6903563.5</v>
          </cell>
          <cell r="F2260">
            <v>13979716.09</v>
          </cell>
        </row>
        <row r="2261">
          <cell r="A2261" t="str">
            <v>10919911993</v>
          </cell>
          <cell r="B2261">
            <v>109</v>
          </cell>
          <cell r="C2261">
            <v>1991</v>
          </cell>
          <cell r="D2261">
            <v>1993</v>
          </cell>
          <cell r="E2261">
            <v>13604667.5</v>
          </cell>
          <cell r="F2261">
            <v>24828518.190000001</v>
          </cell>
        </row>
        <row r="2262">
          <cell r="A2262" t="str">
            <v>10919911994</v>
          </cell>
          <cell r="B2262">
            <v>109</v>
          </cell>
          <cell r="C2262">
            <v>1991</v>
          </cell>
          <cell r="D2262">
            <v>1994</v>
          </cell>
          <cell r="E2262">
            <v>9264652.5</v>
          </cell>
          <cell r="F2262">
            <v>15055060.310000001</v>
          </cell>
        </row>
        <row r="2263">
          <cell r="A2263" t="str">
            <v>10919911995</v>
          </cell>
          <cell r="B2263">
            <v>109</v>
          </cell>
          <cell r="C2263">
            <v>1991</v>
          </cell>
          <cell r="D2263">
            <v>1995</v>
          </cell>
          <cell r="E2263">
            <v>10255096</v>
          </cell>
          <cell r="F2263">
            <v>15146776.789999999</v>
          </cell>
        </row>
        <row r="2264">
          <cell r="A2264" t="str">
            <v>10919911996</v>
          </cell>
          <cell r="B2264">
            <v>109</v>
          </cell>
          <cell r="C2264">
            <v>1991</v>
          </cell>
          <cell r="D2264">
            <v>1996</v>
          </cell>
          <cell r="E2264">
            <v>16384809</v>
          </cell>
          <cell r="F2264">
            <v>21726256.73</v>
          </cell>
        </row>
        <row r="2265">
          <cell r="A2265" t="str">
            <v>10919911997</v>
          </cell>
          <cell r="B2265">
            <v>109</v>
          </cell>
          <cell r="C2265">
            <v>1991</v>
          </cell>
          <cell r="D2265">
            <v>1997</v>
          </cell>
          <cell r="E2265">
            <v>9940788.5</v>
          </cell>
          <cell r="F2265">
            <v>12097939.6</v>
          </cell>
        </row>
        <row r="2266">
          <cell r="A2266" t="str">
            <v>10919911998</v>
          </cell>
          <cell r="B2266">
            <v>109</v>
          </cell>
          <cell r="C2266">
            <v>1991</v>
          </cell>
          <cell r="D2266">
            <v>1998</v>
          </cell>
          <cell r="E2266">
            <v>8057300</v>
          </cell>
          <cell r="F2266">
            <v>9298124.1999999993</v>
          </cell>
        </row>
        <row r="2267">
          <cell r="A2267" t="str">
            <v>10919911999</v>
          </cell>
          <cell r="B2267">
            <v>109</v>
          </cell>
          <cell r="C2267">
            <v>1991</v>
          </cell>
          <cell r="D2267">
            <v>1999</v>
          </cell>
          <cell r="E2267">
            <v>6748294.79</v>
          </cell>
          <cell r="F2267">
            <v>7402879.3799999999</v>
          </cell>
        </row>
        <row r="2268">
          <cell r="A2268" t="str">
            <v>10919912000</v>
          </cell>
          <cell r="B2268">
            <v>109</v>
          </cell>
          <cell r="C2268">
            <v>1991</v>
          </cell>
          <cell r="D2268">
            <v>2000</v>
          </cell>
          <cell r="E2268">
            <v>2235750</v>
          </cell>
          <cell r="F2268">
            <v>2425788.75</v>
          </cell>
        </row>
        <row r="2269">
          <cell r="A2269" t="str">
            <v>10919912001</v>
          </cell>
          <cell r="B2269">
            <v>109</v>
          </cell>
          <cell r="C2269">
            <v>1991</v>
          </cell>
          <cell r="D2269">
            <v>2001</v>
          </cell>
          <cell r="E2269">
            <v>1876994</v>
          </cell>
          <cell r="F2269">
            <v>2014014.56</v>
          </cell>
        </row>
        <row r="2270">
          <cell r="A2270" t="str">
            <v>10919912002</v>
          </cell>
          <cell r="B2270">
            <v>109</v>
          </cell>
          <cell r="C2270">
            <v>1991</v>
          </cell>
          <cell r="D2270">
            <v>2002</v>
          </cell>
          <cell r="E2270">
            <v>1434874.14</v>
          </cell>
          <cell r="F2270">
            <v>1457832.13</v>
          </cell>
        </row>
        <row r="2271">
          <cell r="A2271" t="str">
            <v>1091992.</v>
          </cell>
          <cell r="B2271">
            <v>109</v>
          </cell>
          <cell r="C2271">
            <v>1992</v>
          </cell>
          <cell r="D2271" t="str">
            <v>.</v>
          </cell>
          <cell r="E2271" t="str">
            <v>.</v>
          </cell>
          <cell r="F2271" t="str">
            <v>.</v>
          </cell>
        </row>
        <row r="2272">
          <cell r="A2272" t="str">
            <v>10919921991</v>
          </cell>
          <cell r="B2272">
            <v>109</v>
          </cell>
          <cell r="C2272">
            <v>1992</v>
          </cell>
          <cell r="D2272">
            <v>1991</v>
          </cell>
          <cell r="E2272">
            <v>396</v>
          </cell>
          <cell r="F2272">
            <v>897.73</v>
          </cell>
        </row>
        <row r="2273">
          <cell r="A2273" t="str">
            <v>10919921992</v>
          </cell>
          <cell r="B2273">
            <v>109</v>
          </cell>
          <cell r="C2273">
            <v>1992</v>
          </cell>
          <cell r="D2273">
            <v>1992</v>
          </cell>
          <cell r="E2273">
            <v>1714815</v>
          </cell>
          <cell r="F2273">
            <v>3472500.37</v>
          </cell>
        </row>
        <row r="2274">
          <cell r="A2274" t="str">
            <v>10919921993</v>
          </cell>
          <cell r="B2274">
            <v>109</v>
          </cell>
          <cell r="C2274">
            <v>1992</v>
          </cell>
          <cell r="D2274">
            <v>1993</v>
          </cell>
          <cell r="E2274">
            <v>7351828</v>
          </cell>
          <cell r="F2274">
            <v>13417086.1</v>
          </cell>
        </row>
        <row r="2275">
          <cell r="A2275" t="str">
            <v>10919921994</v>
          </cell>
          <cell r="B2275">
            <v>109</v>
          </cell>
          <cell r="C2275">
            <v>1992</v>
          </cell>
          <cell r="D2275">
            <v>1994</v>
          </cell>
          <cell r="E2275">
            <v>9511351</v>
          </cell>
          <cell r="F2275">
            <v>15455945.380000001</v>
          </cell>
        </row>
        <row r="2276">
          <cell r="A2276" t="str">
            <v>10919921995</v>
          </cell>
          <cell r="B2276">
            <v>109</v>
          </cell>
          <cell r="C2276">
            <v>1992</v>
          </cell>
          <cell r="D2276">
            <v>1995</v>
          </cell>
          <cell r="E2276">
            <v>10853559</v>
          </cell>
          <cell r="F2276">
            <v>16030706.640000001</v>
          </cell>
        </row>
        <row r="2277">
          <cell r="A2277" t="str">
            <v>10919921996</v>
          </cell>
          <cell r="B2277">
            <v>109</v>
          </cell>
          <cell r="C2277">
            <v>1992</v>
          </cell>
          <cell r="D2277">
            <v>1996</v>
          </cell>
          <cell r="E2277">
            <v>11190259.5</v>
          </cell>
          <cell r="F2277">
            <v>14838284.1</v>
          </cell>
        </row>
        <row r="2278">
          <cell r="A2278" t="str">
            <v>10919921997</v>
          </cell>
          <cell r="B2278">
            <v>109</v>
          </cell>
          <cell r="C2278">
            <v>1992</v>
          </cell>
          <cell r="D2278">
            <v>1997</v>
          </cell>
          <cell r="E2278">
            <v>10027041.550000001</v>
          </cell>
          <cell r="F2278">
            <v>12202909.57</v>
          </cell>
        </row>
        <row r="2279">
          <cell r="A2279" t="str">
            <v>10919921998</v>
          </cell>
          <cell r="B2279">
            <v>109</v>
          </cell>
          <cell r="C2279">
            <v>1992</v>
          </cell>
          <cell r="D2279">
            <v>1998</v>
          </cell>
          <cell r="E2279">
            <v>8848321</v>
          </cell>
          <cell r="F2279">
            <v>10210962.43</v>
          </cell>
        </row>
        <row r="2280">
          <cell r="A2280" t="str">
            <v>10919921999</v>
          </cell>
          <cell r="B2280">
            <v>109</v>
          </cell>
          <cell r="C2280">
            <v>1992</v>
          </cell>
          <cell r="D2280">
            <v>1999</v>
          </cell>
          <cell r="E2280">
            <v>6092612</v>
          </cell>
          <cell r="F2280">
            <v>6683595.3600000003</v>
          </cell>
        </row>
        <row r="2281">
          <cell r="A2281" t="str">
            <v>10919922000</v>
          </cell>
          <cell r="B2281">
            <v>109</v>
          </cell>
          <cell r="C2281">
            <v>1992</v>
          </cell>
          <cell r="D2281">
            <v>2000</v>
          </cell>
          <cell r="E2281">
            <v>4438232.93</v>
          </cell>
          <cell r="F2281">
            <v>4815482.7300000004</v>
          </cell>
        </row>
        <row r="2282">
          <cell r="A2282" t="str">
            <v>10919922001</v>
          </cell>
          <cell r="B2282">
            <v>109</v>
          </cell>
          <cell r="C2282">
            <v>1992</v>
          </cell>
          <cell r="D2282">
            <v>2001</v>
          </cell>
          <cell r="E2282">
            <v>3632359</v>
          </cell>
          <cell r="F2282">
            <v>3897521.21</v>
          </cell>
        </row>
        <row r="2283">
          <cell r="A2283" t="str">
            <v>10919922002</v>
          </cell>
          <cell r="B2283">
            <v>109</v>
          </cell>
          <cell r="C2283">
            <v>1992</v>
          </cell>
          <cell r="D2283">
            <v>2002</v>
          </cell>
          <cell r="E2283">
            <v>3688856</v>
          </cell>
          <cell r="F2283">
            <v>3747877.7</v>
          </cell>
        </row>
        <row r="2284">
          <cell r="A2284" t="str">
            <v>1091993.</v>
          </cell>
          <cell r="B2284">
            <v>109</v>
          </cell>
          <cell r="C2284">
            <v>1993</v>
          </cell>
          <cell r="D2284" t="str">
            <v>.</v>
          </cell>
          <cell r="E2284" t="str">
            <v>.</v>
          </cell>
          <cell r="F2284" t="str">
            <v>.</v>
          </cell>
        </row>
        <row r="2285">
          <cell r="A2285" t="str">
            <v>10919931993</v>
          </cell>
          <cell r="B2285">
            <v>109</v>
          </cell>
          <cell r="C2285">
            <v>1993</v>
          </cell>
          <cell r="D2285">
            <v>1993</v>
          </cell>
          <cell r="E2285">
            <v>2705307.5</v>
          </cell>
          <cell r="F2285">
            <v>4937186.1900000004</v>
          </cell>
        </row>
        <row r="2286">
          <cell r="A2286" t="str">
            <v>10919931994</v>
          </cell>
          <cell r="B2286">
            <v>109</v>
          </cell>
          <cell r="C2286">
            <v>1993</v>
          </cell>
          <cell r="D2286">
            <v>1994</v>
          </cell>
          <cell r="E2286">
            <v>10489786.5</v>
          </cell>
          <cell r="F2286">
            <v>17045903.059999999</v>
          </cell>
        </row>
        <row r="2287">
          <cell r="A2287" t="str">
            <v>10919931995</v>
          </cell>
          <cell r="B2287">
            <v>109</v>
          </cell>
          <cell r="C2287">
            <v>1993</v>
          </cell>
          <cell r="D2287">
            <v>1995</v>
          </cell>
          <cell r="E2287">
            <v>12649610.5</v>
          </cell>
          <cell r="F2287">
            <v>18683474.710000001</v>
          </cell>
        </row>
        <row r="2288">
          <cell r="A2288" t="str">
            <v>10919931996</v>
          </cell>
          <cell r="B2288">
            <v>109</v>
          </cell>
          <cell r="C2288">
            <v>1993</v>
          </cell>
          <cell r="D2288">
            <v>1996</v>
          </cell>
          <cell r="E2288">
            <v>14903838</v>
          </cell>
          <cell r="F2288">
            <v>19762489.190000001</v>
          </cell>
        </row>
        <row r="2289">
          <cell r="A2289" t="str">
            <v>10919931997</v>
          </cell>
          <cell r="B2289">
            <v>109</v>
          </cell>
          <cell r="C2289">
            <v>1993</v>
          </cell>
          <cell r="D2289">
            <v>1997</v>
          </cell>
          <cell r="E2289">
            <v>19246979</v>
          </cell>
          <cell r="F2289">
            <v>23423573.440000001</v>
          </cell>
        </row>
        <row r="2290">
          <cell r="A2290" t="str">
            <v>10919931998</v>
          </cell>
          <cell r="B2290">
            <v>109</v>
          </cell>
          <cell r="C2290">
            <v>1993</v>
          </cell>
          <cell r="D2290">
            <v>1998</v>
          </cell>
          <cell r="E2290">
            <v>22177355</v>
          </cell>
          <cell r="F2290">
            <v>25592667.670000002</v>
          </cell>
        </row>
        <row r="2291">
          <cell r="A2291" t="str">
            <v>10919931999</v>
          </cell>
          <cell r="B2291">
            <v>109</v>
          </cell>
          <cell r="C2291">
            <v>1993</v>
          </cell>
          <cell r="D2291">
            <v>1999</v>
          </cell>
          <cell r="E2291">
            <v>11961106.24</v>
          </cell>
          <cell r="F2291">
            <v>13121333.550000001</v>
          </cell>
        </row>
        <row r="2292">
          <cell r="A2292" t="str">
            <v>10919932000</v>
          </cell>
          <cell r="B2292">
            <v>109</v>
          </cell>
          <cell r="C2292">
            <v>1993</v>
          </cell>
          <cell r="D2292">
            <v>2000</v>
          </cell>
          <cell r="E2292">
            <v>8771690</v>
          </cell>
          <cell r="F2292">
            <v>9517283.6500000004</v>
          </cell>
        </row>
        <row r="2293">
          <cell r="A2293" t="str">
            <v>10919932001</v>
          </cell>
          <cell r="B2293">
            <v>109</v>
          </cell>
          <cell r="C2293">
            <v>1993</v>
          </cell>
          <cell r="D2293">
            <v>2001</v>
          </cell>
          <cell r="E2293">
            <v>6188689.3499999996</v>
          </cell>
          <cell r="F2293">
            <v>6640463.6699999999</v>
          </cell>
        </row>
        <row r="2294">
          <cell r="A2294" t="str">
            <v>10919932002</v>
          </cell>
          <cell r="B2294">
            <v>109</v>
          </cell>
          <cell r="C2294">
            <v>1993</v>
          </cell>
          <cell r="D2294">
            <v>2002</v>
          </cell>
          <cell r="E2294">
            <v>11773588.77</v>
          </cell>
          <cell r="F2294">
            <v>11961966.189999999</v>
          </cell>
        </row>
        <row r="2295">
          <cell r="A2295" t="str">
            <v>1091994.</v>
          </cell>
          <cell r="B2295">
            <v>109</v>
          </cell>
          <cell r="C2295">
            <v>1994</v>
          </cell>
          <cell r="D2295" t="str">
            <v>.</v>
          </cell>
          <cell r="E2295" t="str">
            <v>.</v>
          </cell>
          <cell r="F2295" t="str">
            <v>.</v>
          </cell>
        </row>
        <row r="2296">
          <cell r="A2296" t="str">
            <v>10919941994</v>
          </cell>
          <cell r="B2296">
            <v>109</v>
          </cell>
          <cell r="C2296">
            <v>1994</v>
          </cell>
          <cell r="D2296">
            <v>1994</v>
          </cell>
          <cell r="E2296">
            <v>2047643.5</v>
          </cell>
          <cell r="F2296">
            <v>3327420.69</v>
          </cell>
        </row>
        <row r="2297">
          <cell r="A2297" t="str">
            <v>10919941995</v>
          </cell>
          <cell r="B2297">
            <v>109</v>
          </cell>
          <cell r="C2297">
            <v>1994</v>
          </cell>
          <cell r="D2297">
            <v>1995</v>
          </cell>
          <cell r="E2297">
            <v>9455226.5</v>
          </cell>
          <cell r="F2297">
            <v>13965369.539999999</v>
          </cell>
        </row>
        <row r="2298">
          <cell r="A2298" t="str">
            <v>10919941996</v>
          </cell>
          <cell r="B2298">
            <v>109</v>
          </cell>
          <cell r="C2298">
            <v>1994</v>
          </cell>
          <cell r="D2298">
            <v>1996</v>
          </cell>
          <cell r="E2298">
            <v>12120970</v>
          </cell>
          <cell r="F2298">
            <v>16072406.220000001</v>
          </cell>
        </row>
        <row r="2299">
          <cell r="A2299" t="str">
            <v>10919941997</v>
          </cell>
          <cell r="B2299">
            <v>109</v>
          </cell>
          <cell r="C2299">
            <v>1994</v>
          </cell>
          <cell r="D2299">
            <v>1997</v>
          </cell>
          <cell r="E2299">
            <v>18380198</v>
          </cell>
          <cell r="F2299">
            <v>22368700.969999999</v>
          </cell>
        </row>
        <row r="2300">
          <cell r="A2300" t="str">
            <v>10919941998</v>
          </cell>
          <cell r="B2300">
            <v>109</v>
          </cell>
          <cell r="C2300">
            <v>1994</v>
          </cell>
          <cell r="D2300">
            <v>1998</v>
          </cell>
          <cell r="E2300">
            <v>16171719.98</v>
          </cell>
          <cell r="F2300">
            <v>18662164.859999999</v>
          </cell>
        </row>
        <row r="2301">
          <cell r="A2301" t="str">
            <v>10919941999</v>
          </cell>
          <cell r="B2301">
            <v>109</v>
          </cell>
          <cell r="C2301">
            <v>1994</v>
          </cell>
          <cell r="D2301">
            <v>1999</v>
          </cell>
          <cell r="E2301">
            <v>15286090.050000001</v>
          </cell>
          <cell r="F2301">
            <v>16768840.779999999</v>
          </cell>
        </row>
        <row r="2302">
          <cell r="A2302" t="str">
            <v>10919942000</v>
          </cell>
          <cell r="B2302">
            <v>109</v>
          </cell>
          <cell r="C2302">
            <v>1994</v>
          </cell>
          <cell r="D2302">
            <v>2000</v>
          </cell>
          <cell r="E2302">
            <v>12576918.699999999</v>
          </cell>
          <cell r="F2302">
            <v>13645956.789999999</v>
          </cell>
        </row>
        <row r="2303">
          <cell r="A2303" t="str">
            <v>10919942001</v>
          </cell>
          <cell r="B2303">
            <v>109</v>
          </cell>
          <cell r="C2303">
            <v>1994</v>
          </cell>
          <cell r="D2303">
            <v>2001</v>
          </cell>
          <cell r="E2303">
            <v>15620285.68</v>
          </cell>
          <cell r="F2303">
            <v>16760566.529999999</v>
          </cell>
        </row>
        <row r="2304">
          <cell r="A2304" t="str">
            <v>10919942002</v>
          </cell>
          <cell r="B2304">
            <v>109</v>
          </cell>
          <cell r="C2304">
            <v>1994</v>
          </cell>
          <cell r="D2304">
            <v>2002</v>
          </cell>
          <cell r="E2304">
            <v>15080651.27</v>
          </cell>
          <cell r="F2304">
            <v>15321941.689999999</v>
          </cell>
        </row>
        <row r="2305">
          <cell r="A2305" t="str">
            <v>1091995.</v>
          </cell>
          <cell r="B2305">
            <v>109</v>
          </cell>
          <cell r="C2305">
            <v>1995</v>
          </cell>
          <cell r="D2305" t="str">
            <v>.</v>
          </cell>
          <cell r="E2305" t="str">
            <v>.</v>
          </cell>
          <cell r="F2305" t="str">
            <v>.</v>
          </cell>
        </row>
        <row r="2306">
          <cell r="A2306" t="str">
            <v>10919951995</v>
          </cell>
          <cell r="B2306">
            <v>109</v>
          </cell>
          <cell r="C2306">
            <v>1995</v>
          </cell>
          <cell r="D2306">
            <v>1995</v>
          </cell>
          <cell r="E2306">
            <v>2924646</v>
          </cell>
          <cell r="F2306">
            <v>4319702.1399999997</v>
          </cell>
        </row>
        <row r="2307">
          <cell r="A2307" t="str">
            <v>10919951996</v>
          </cell>
          <cell r="B2307">
            <v>109</v>
          </cell>
          <cell r="C2307">
            <v>1995</v>
          </cell>
          <cell r="D2307">
            <v>1996</v>
          </cell>
          <cell r="E2307">
            <v>11481491.5</v>
          </cell>
          <cell r="F2307">
            <v>15224457.73</v>
          </cell>
        </row>
        <row r="2308">
          <cell r="A2308" t="str">
            <v>10919951997</v>
          </cell>
          <cell r="B2308">
            <v>109</v>
          </cell>
          <cell r="C2308">
            <v>1995</v>
          </cell>
          <cell r="D2308">
            <v>1997</v>
          </cell>
          <cell r="E2308">
            <v>13181364</v>
          </cell>
          <cell r="F2308">
            <v>16041719.99</v>
          </cell>
        </row>
        <row r="2309">
          <cell r="A2309" t="str">
            <v>10919951998</v>
          </cell>
          <cell r="B2309">
            <v>109</v>
          </cell>
          <cell r="C2309">
            <v>1995</v>
          </cell>
          <cell r="D2309">
            <v>1998</v>
          </cell>
          <cell r="E2309">
            <v>16150371.4</v>
          </cell>
          <cell r="F2309">
            <v>18637528.600000001</v>
          </cell>
        </row>
        <row r="2310">
          <cell r="A2310" t="str">
            <v>10919951999</v>
          </cell>
          <cell r="B2310">
            <v>109</v>
          </cell>
          <cell r="C2310">
            <v>1995</v>
          </cell>
          <cell r="D2310">
            <v>1999</v>
          </cell>
          <cell r="E2310">
            <v>17832623.350000001</v>
          </cell>
          <cell r="F2310">
            <v>19562387.809999999</v>
          </cell>
        </row>
        <row r="2311">
          <cell r="A2311" t="str">
            <v>10919952000</v>
          </cell>
          <cell r="B2311">
            <v>109</v>
          </cell>
          <cell r="C2311">
            <v>1995</v>
          </cell>
          <cell r="D2311">
            <v>2000</v>
          </cell>
          <cell r="E2311">
            <v>18272028</v>
          </cell>
          <cell r="F2311">
            <v>19825150.379999999</v>
          </cell>
        </row>
        <row r="2312">
          <cell r="A2312" t="str">
            <v>10919952001</v>
          </cell>
          <cell r="B2312">
            <v>109</v>
          </cell>
          <cell r="C2312">
            <v>1995</v>
          </cell>
          <cell r="D2312">
            <v>2001</v>
          </cell>
          <cell r="E2312">
            <v>12735750.039999999</v>
          </cell>
          <cell r="F2312">
            <v>13665459.789999999</v>
          </cell>
        </row>
        <row r="2313">
          <cell r="A2313" t="str">
            <v>10919952002</v>
          </cell>
          <cell r="B2313">
            <v>109</v>
          </cell>
          <cell r="C2313">
            <v>1995</v>
          </cell>
          <cell r="D2313">
            <v>2002</v>
          </cell>
          <cell r="E2313">
            <v>20374845.93</v>
          </cell>
          <cell r="F2313">
            <v>20700843.460000001</v>
          </cell>
        </row>
        <row r="2314">
          <cell r="A2314" t="str">
            <v>1091996.</v>
          </cell>
          <cell r="B2314">
            <v>109</v>
          </cell>
          <cell r="C2314">
            <v>1996</v>
          </cell>
          <cell r="D2314" t="str">
            <v>.</v>
          </cell>
          <cell r="E2314" t="str">
            <v>.</v>
          </cell>
          <cell r="F2314" t="str">
            <v>.</v>
          </cell>
        </row>
        <row r="2315">
          <cell r="A2315" t="str">
            <v>10919961996</v>
          </cell>
          <cell r="B2315">
            <v>109</v>
          </cell>
          <cell r="C2315">
            <v>1996</v>
          </cell>
          <cell r="D2315">
            <v>1996</v>
          </cell>
          <cell r="E2315">
            <v>3370919</v>
          </cell>
          <cell r="F2315">
            <v>4469838.59</v>
          </cell>
        </row>
        <row r="2316">
          <cell r="A2316" t="str">
            <v>10919961997</v>
          </cell>
          <cell r="B2316">
            <v>109</v>
          </cell>
          <cell r="C2316">
            <v>1996</v>
          </cell>
          <cell r="D2316">
            <v>1997</v>
          </cell>
          <cell r="E2316">
            <v>12650028</v>
          </cell>
          <cell r="F2316">
            <v>15395084.08</v>
          </cell>
        </row>
        <row r="2317">
          <cell r="A2317" t="str">
            <v>10919961998</v>
          </cell>
          <cell r="B2317">
            <v>109</v>
          </cell>
          <cell r="C2317">
            <v>1996</v>
          </cell>
          <cell r="D2317">
            <v>1998</v>
          </cell>
          <cell r="E2317">
            <v>15463648</v>
          </cell>
          <cell r="F2317">
            <v>17845049.789999999</v>
          </cell>
        </row>
        <row r="2318">
          <cell r="A2318" t="str">
            <v>10919961999</v>
          </cell>
          <cell r="B2318">
            <v>109</v>
          </cell>
          <cell r="C2318">
            <v>1996</v>
          </cell>
          <cell r="D2318">
            <v>1999</v>
          </cell>
          <cell r="E2318">
            <v>18711372</v>
          </cell>
          <cell r="F2318">
            <v>20526375.079999998</v>
          </cell>
        </row>
        <row r="2319">
          <cell r="A2319" t="str">
            <v>10919962000</v>
          </cell>
          <cell r="B2319">
            <v>109</v>
          </cell>
          <cell r="C2319">
            <v>1996</v>
          </cell>
          <cell r="D2319">
            <v>2000</v>
          </cell>
          <cell r="E2319">
            <v>18228431.890000001</v>
          </cell>
          <cell r="F2319">
            <v>19777848.600000001</v>
          </cell>
        </row>
        <row r="2320">
          <cell r="A2320" t="str">
            <v>10919962001</v>
          </cell>
          <cell r="B2320">
            <v>109</v>
          </cell>
          <cell r="C2320">
            <v>1996</v>
          </cell>
          <cell r="D2320">
            <v>2001</v>
          </cell>
          <cell r="E2320">
            <v>14329987.91</v>
          </cell>
          <cell r="F2320">
            <v>15376077.029999999</v>
          </cell>
        </row>
        <row r="2321">
          <cell r="A2321" t="str">
            <v>10919962002</v>
          </cell>
          <cell r="B2321">
            <v>109</v>
          </cell>
          <cell r="C2321">
            <v>1996</v>
          </cell>
          <cell r="D2321">
            <v>2002</v>
          </cell>
          <cell r="E2321">
            <v>10441565.460000001</v>
          </cell>
          <cell r="F2321">
            <v>10608630.51</v>
          </cell>
        </row>
        <row r="2322">
          <cell r="A2322" t="str">
            <v>1091997.</v>
          </cell>
          <cell r="B2322">
            <v>109</v>
          </cell>
          <cell r="C2322">
            <v>1997</v>
          </cell>
          <cell r="D2322" t="str">
            <v>.</v>
          </cell>
          <cell r="E2322" t="str">
            <v>.</v>
          </cell>
          <cell r="F2322" t="str">
            <v>.</v>
          </cell>
        </row>
        <row r="2323">
          <cell r="A2323" t="str">
            <v>10919971997</v>
          </cell>
          <cell r="B2323">
            <v>109</v>
          </cell>
          <cell r="C2323">
            <v>1997</v>
          </cell>
          <cell r="D2323">
            <v>1997</v>
          </cell>
          <cell r="E2323">
            <v>3816855</v>
          </cell>
          <cell r="F2323">
            <v>4645112.53</v>
          </cell>
        </row>
        <row r="2324">
          <cell r="A2324" t="str">
            <v>10919971998</v>
          </cell>
          <cell r="B2324">
            <v>109</v>
          </cell>
          <cell r="C2324">
            <v>1997</v>
          </cell>
          <cell r="D2324">
            <v>1998</v>
          </cell>
          <cell r="E2324">
            <v>12937304.9</v>
          </cell>
          <cell r="F2324">
            <v>14929649.85</v>
          </cell>
        </row>
        <row r="2325">
          <cell r="A2325" t="str">
            <v>10919971999</v>
          </cell>
          <cell r="B2325">
            <v>109</v>
          </cell>
          <cell r="C2325">
            <v>1997</v>
          </cell>
          <cell r="D2325">
            <v>1999</v>
          </cell>
          <cell r="E2325">
            <v>17252287.670000002</v>
          </cell>
          <cell r="F2325">
            <v>18925759.57</v>
          </cell>
        </row>
        <row r="2326">
          <cell r="A2326" t="str">
            <v>10919972000</v>
          </cell>
          <cell r="B2326">
            <v>109</v>
          </cell>
          <cell r="C2326">
            <v>1997</v>
          </cell>
          <cell r="D2326">
            <v>2000</v>
          </cell>
          <cell r="E2326">
            <v>22118040.140000001</v>
          </cell>
          <cell r="F2326">
            <v>23998073.550000001</v>
          </cell>
        </row>
        <row r="2327">
          <cell r="A2327" t="str">
            <v>10919972001</v>
          </cell>
          <cell r="B2327">
            <v>109</v>
          </cell>
          <cell r="C2327">
            <v>1997</v>
          </cell>
          <cell r="D2327">
            <v>2001</v>
          </cell>
          <cell r="E2327">
            <v>19165006</v>
          </cell>
          <cell r="F2327">
            <v>20564051.440000001</v>
          </cell>
        </row>
        <row r="2328">
          <cell r="A2328" t="str">
            <v>10919972002</v>
          </cell>
          <cell r="B2328">
            <v>109</v>
          </cell>
          <cell r="C2328">
            <v>1997</v>
          </cell>
          <cell r="D2328">
            <v>2002</v>
          </cell>
          <cell r="E2328">
            <v>14076313.08</v>
          </cell>
          <cell r="F2328">
            <v>14301534.09</v>
          </cell>
        </row>
        <row r="2329">
          <cell r="A2329" t="str">
            <v>1091998.</v>
          </cell>
          <cell r="B2329">
            <v>109</v>
          </cell>
          <cell r="C2329">
            <v>1998</v>
          </cell>
          <cell r="D2329" t="str">
            <v>.</v>
          </cell>
          <cell r="E2329" t="str">
            <v>.</v>
          </cell>
          <cell r="F2329" t="str">
            <v>.</v>
          </cell>
        </row>
        <row r="2330">
          <cell r="A2330" t="str">
            <v>10919981998</v>
          </cell>
          <cell r="B2330">
            <v>109</v>
          </cell>
          <cell r="C2330">
            <v>1998</v>
          </cell>
          <cell r="D2330">
            <v>1998</v>
          </cell>
          <cell r="E2330">
            <v>3526407.8</v>
          </cell>
          <cell r="F2330">
            <v>4069474.6</v>
          </cell>
        </row>
        <row r="2331">
          <cell r="A2331" t="str">
            <v>10919981999</v>
          </cell>
          <cell r="B2331">
            <v>109</v>
          </cell>
          <cell r="C2331">
            <v>1998</v>
          </cell>
          <cell r="D2331">
            <v>1999</v>
          </cell>
          <cell r="E2331">
            <v>16121072.77</v>
          </cell>
          <cell r="F2331">
            <v>17684816.829999998</v>
          </cell>
        </row>
        <row r="2332">
          <cell r="A2332" t="str">
            <v>10919982000</v>
          </cell>
          <cell r="B2332">
            <v>109</v>
          </cell>
          <cell r="C2332">
            <v>1998</v>
          </cell>
          <cell r="D2332">
            <v>2000</v>
          </cell>
          <cell r="E2332">
            <v>16754335.49</v>
          </cell>
          <cell r="F2332">
            <v>18178454.010000002</v>
          </cell>
        </row>
        <row r="2333">
          <cell r="A2333" t="str">
            <v>10919982001</v>
          </cell>
          <cell r="B2333">
            <v>109</v>
          </cell>
          <cell r="C2333">
            <v>1998</v>
          </cell>
          <cell r="D2333">
            <v>2001</v>
          </cell>
          <cell r="E2333">
            <v>22448145.460000001</v>
          </cell>
          <cell r="F2333">
            <v>24086860.079999998</v>
          </cell>
        </row>
        <row r="2334">
          <cell r="A2334" t="str">
            <v>10919982002</v>
          </cell>
          <cell r="B2334">
            <v>109</v>
          </cell>
          <cell r="C2334">
            <v>1998</v>
          </cell>
          <cell r="D2334">
            <v>2002</v>
          </cell>
          <cell r="E2334">
            <v>15418858.390000001</v>
          </cell>
          <cell r="F2334">
            <v>15665560.119999999</v>
          </cell>
        </row>
        <row r="2335">
          <cell r="A2335" t="str">
            <v>1091999.</v>
          </cell>
          <cell r="B2335">
            <v>109</v>
          </cell>
          <cell r="C2335">
            <v>1999</v>
          </cell>
          <cell r="D2335" t="str">
            <v>.</v>
          </cell>
          <cell r="E2335" t="str">
            <v>.</v>
          </cell>
          <cell r="F2335" t="str">
            <v>.</v>
          </cell>
        </row>
        <row r="2336">
          <cell r="A2336" t="str">
            <v>10919991999</v>
          </cell>
          <cell r="B2336">
            <v>109</v>
          </cell>
          <cell r="C2336">
            <v>1999</v>
          </cell>
          <cell r="D2336">
            <v>1999</v>
          </cell>
          <cell r="E2336">
            <v>3284072</v>
          </cell>
          <cell r="F2336">
            <v>3602626.98</v>
          </cell>
        </row>
        <row r="2337">
          <cell r="A2337" t="str">
            <v>10919992000</v>
          </cell>
          <cell r="B2337">
            <v>109</v>
          </cell>
          <cell r="C2337">
            <v>1999</v>
          </cell>
          <cell r="D2337">
            <v>2000</v>
          </cell>
          <cell r="E2337">
            <v>13658140.76</v>
          </cell>
          <cell r="F2337">
            <v>14819082.720000001</v>
          </cell>
        </row>
        <row r="2338">
          <cell r="A2338" t="str">
            <v>10919992001</v>
          </cell>
          <cell r="B2338">
            <v>109</v>
          </cell>
          <cell r="C2338">
            <v>1999</v>
          </cell>
          <cell r="D2338">
            <v>2001</v>
          </cell>
          <cell r="E2338">
            <v>13361153</v>
          </cell>
          <cell r="F2338">
            <v>14336517.17</v>
          </cell>
        </row>
        <row r="2339">
          <cell r="A2339" t="str">
            <v>10919992002</v>
          </cell>
          <cell r="B2339">
            <v>109</v>
          </cell>
          <cell r="C2339">
            <v>1999</v>
          </cell>
          <cell r="D2339">
            <v>2002</v>
          </cell>
          <cell r="E2339">
            <v>13150201.960000001</v>
          </cell>
          <cell r="F2339">
            <v>13360605.189999999</v>
          </cell>
        </row>
        <row r="2340">
          <cell r="A2340" t="str">
            <v>1092000.</v>
          </cell>
          <cell r="B2340">
            <v>109</v>
          </cell>
          <cell r="C2340">
            <v>2000</v>
          </cell>
          <cell r="D2340" t="str">
            <v>.</v>
          </cell>
          <cell r="E2340" t="str">
            <v>.</v>
          </cell>
          <cell r="F2340" t="str">
            <v>.</v>
          </cell>
        </row>
        <row r="2341">
          <cell r="A2341" t="str">
            <v>10920002000</v>
          </cell>
          <cell r="B2341">
            <v>109</v>
          </cell>
          <cell r="C2341">
            <v>2000</v>
          </cell>
          <cell r="D2341">
            <v>2000</v>
          </cell>
          <cell r="E2341">
            <v>2973262.76</v>
          </cell>
          <cell r="F2341">
            <v>3225990.09</v>
          </cell>
        </row>
        <row r="2342">
          <cell r="A2342" t="str">
            <v>10920002001</v>
          </cell>
          <cell r="B2342">
            <v>109</v>
          </cell>
          <cell r="C2342">
            <v>2000</v>
          </cell>
          <cell r="D2342">
            <v>2001</v>
          </cell>
          <cell r="E2342">
            <v>9244148.4499999993</v>
          </cell>
          <cell r="F2342">
            <v>9918971.2899999991</v>
          </cell>
        </row>
        <row r="2343">
          <cell r="A2343" t="str">
            <v>10920002002</v>
          </cell>
          <cell r="B2343">
            <v>109</v>
          </cell>
          <cell r="C2343">
            <v>2000</v>
          </cell>
          <cell r="D2343">
            <v>2002</v>
          </cell>
          <cell r="E2343">
            <v>9761606.1999999993</v>
          </cell>
          <cell r="F2343">
            <v>9917791.9000000004</v>
          </cell>
        </row>
        <row r="2344">
          <cell r="A2344" t="str">
            <v>1092001.</v>
          </cell>
          <cell r="B2344">
            <v>109</v>
          </cell>
          <cell r="C2344">
            <v>2001</v>
          </cell>
          <cell r="D2344" t="str">
            <v>.</v>
          </cell>
          <cell r="E2344" t="str">
            <v>.</v>
          </cell>
          <cell r="F2344" t="str">
            <v>.</v>
          </cell>
        </row>
        <row r="2345">
          <cell r="A2345" t="str">
            <v>10920012001</v>
          </cell>
          <cell r="B2345">
            <v>109</v>
          </cell>
          <cell r="C2345">
            <v>2001</v>
          </cell>
          <cell r="D2345">
            <v>2001</v>
          </cell>
          <cell r="E2345">
            <v>2757716</v>
          </cell>
          <cell r="F2345">
            <v>2959029.27</v>
          </cell>
        </row>
        <row r="2346">
          <cell r="A2346" t="str">
            <v>10920012002</v>
          </cell>
          <cell r="B2346">
            <v>109</v>
          </cell>
          <cell r="C2346">
            <v>2001</v>
          </cell>
          <cell r="D2346">
            <v>2002</v>
          </cell>
          <cell r="E2346">
            <v>8290387.1200000001</v>
          </cell>
          <cell r="F2346">
            <v>8423033.3100000005</v>
          </cell>
        </row>
        <row r="2347">
          <cell r="A2347" t="str">
            <v>1092002.</v>
          </cell>
          <cell r="B2347">
            <v>109</v>
          </cell>
          <cell r="C2347">
            <v>2002</v>
          </cell>
          <cell r="D2347" t="str">
            <v>.</v>
          </cell>
          <cell r="E2347" t="str">
            <v>.</v>
          </cell>
          <cell r="F2347" t="str">
            <v>.</v>
          </cell>
        </row>
        <row r="2348">
          <cell r="A2348" t="str">
            <v>10920022002</v>
          </cell>
          <cell r="B2348">
            <v>109</v>
          </cell>
          <cell r="C2348">
            <v>2002</v>
          </cell>
          <cell r="D2348">
            <v>2002</v>
          </cell>
          <cell r="E2348">
            <v>1288355</v>
          </cell>
          <cell r="F2348">
            <v>1308968.68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isk XL claims"/>
      <sheetName val="גיליון1"/>
      <sheetName val="As If"/>
      <sheetName val="טבלה סופית"/>
    </sheetNames>
    <sheetDataSet>
      <sheetData sheetId="0" refreshError="1"/>
      <sheetData sheetId="1" refreshError="1"/>
      <sheetData sheetId="2" refreshError="1"/>
      <sheetData sheetId="3" refreshError="1">
        <row r="63">
          <cell r="M63">
            <v>16848845.492739543</v>
          </cell>
        </row>
        <row r="64">
          <cell r="M64">
            <v>19032794.355262958</v>
          </cell>
        </row>
        <row r="65">
          <cell r="M65">
            <v>18349722.778672282</v>
          </cell>
        </row>
        <row r="66">
          <cell r="M66">
            <v>34436927.770785689</v>
          </cell>
        </row>
        <row r="67">
          <cell r="M67">
            <v>17240731.957975194</v>
          </cell>
        </row>
        <row r="68">
          <cell r="M68">
            <v>25106027.667553242</v>
          </cell>
        </row>
        <row r="69">
          <cell r="M69">
            <v>12446979.42289223</v>
          </cell>
        </row>
        <row r="70">
          <cell r="M70">
            <v>24842977.089158498</v>
          </cell>
        </row>
        <row r="71">
          <cell r="M71">
            <v>17837356.653554812</v>
          </cell>
        </row>
        <row r="72">
          <cell r="B72">
            <v>14153467.204552701</v>
          </cell>
          <cell r="C72">
            <v>11359682.0678345</v>
          </cell>
          <cell r="M72">
            <v>8179384.3873159774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s"/>
      <sheetName val="os"/>
      <sheetName val="paid"/>
      <sheetName val="data"/>
      <sheetName val="paid2"/>
      <sheetName val="prop"/>
      <sheetName val="bi"/>
      <sheetName val="index"/>
      <sheetName val="tri_inc"/>
      <sheetName val="tri_p"/>
      <sheetName val="prem"/>
      <sheetName val="pol"/>
      <sheetName val="claim_no"/>
      <sheetName val="claims dat"/>
      <sheetName val="inc - coeff"/>
      <sheetName val="freq_chg"/>
      <sheetName val="data check"/>
      <sheetName val="esek_prop"/>
      <sheetName val="esek_body"/>
      <sheetName val="Tail"/>
      <sheetName val="kab_prop"/>
      <sheetName val="kab_body"/>
      <sheetName val="BF"/>
      <sheetName val="RI_count"/>
      <sheetName val="RI_sim"/>
      <sheetName val="RI_sum"/>
      <sheetName val="Summary"/>
      <sheetName val="Boot"/>
      <sheetName val="disc"/>
      <sheetName val="sens_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C4" t="str">
            <v>Index Sheet</v>
          </cell>
        </row>
        <row r="6">
          <cell r="C6" t="str">
            <v>בתי עסק  + דירות גוף -   שולם +תלוי</v>
          </cell>
        </row>
        <row r="7">
          <cell r="C7" t="str">
            <v>בתי עסק + דירות רכוש -   שולם + תלוי</v>
          </cell>
        </row>
        <row r="8">
          <cell r="C8" t="str">
            <v>קבלנים -רכוש - שולם + תלוי</v>
          </cell>
        </row>
        <row r="9">
          <cell r="C9" t="str">
            <v>קבלנים - גוף - שולם + תלוי</v>
          </cell>
        </row>
        <row r="10">
          <cell r="C10" t="str">
            <v>כל תשלום + תלוי ( קבלנים + בתי עסק - רכוש + גוף )</v>
          </cell>
        </row>
        <row r="11">
          <cell r="C11" t="str">
            <v>כל קבלנים שולם + תלוי</v>
          </cell>
        </row>
        <row r="12">
          <cell r="C12" t="str">
            <v>כל בתי עסק ודירות שולם + תלוי</v>
          </cell>
        </row>
        <row r="13">
          <cell r="C13" t="str">
            <v>תביעות חריגות שולם + תלוי</v>
          </cell>
        </row>
        <row r="14">
          <cell r="C14" t="str">
            <v>כל התביעות שולם + תלוי ללא תביעות חריגות</v>
          </cell>
        </row>
        <row r="15">
          <cell r="C15" t="str">
            <v xml:space="preserve">בתי עסק + דירות גוף -   שולם </v>
          </cell>
        </row>
        <row r="16">
          <cell r="C16" t="str">
            <v xml:space="preserve">בתי עסק + דירות רכוש -   שולם </v>
          </cell>
        </row>
        <row r="17">
          <cell r="C17" t="str">
            <v xml:space="preserve">קבלנים רכוש- שולם </v>
          </cell>
        </row>
        <row r="18">
          <cell r="C18" t="str">
            <v xml:space="preserve">קבלנים - גוף - שולם </v>
          </cell>
        </row>
        <row r="19">
          <cell r="C19" t="str">
            <v>כל תשלום ( קבלים + בתי עסק - רכוש + גוף )</v>
          </cell>
        </row>
        <row r="20">
          <cell r="C20" t="str">
            <v>כל קבלנים שולם</v>
          </cell>
        </row>
        <row r="21">
          <cell r="C21" t="str">
            <v>כל עסק ודירות שולם</v>
          </cell>
        </row>
      </sheetData>
      <sheetData sheetId="8">
        <row r="2">
          <cell r="E2">
            <v>2012</v>
          </cell>
        </row>
      </sheetData>
      <sheetData sheetId="9"/>
      <sheetData sheetId="10"/>
      <sheetData sheetId="11"/>
      <sheetData sheetId="12"/>
      <sheetData sheetId="13">
        <row r="3">
          <cell r="A3" t="str">
            <v>mtvia</v>
          </cell>
          <cell r="B3" t="str">
            <v>anaf_mis</v>
          </cell>
          <cell r="C3" t="str">
            <v>anaf_bit</v>
          </cell>
          <cell r="D3" t="str">
            <v>start_date</v>
          </cell>
          <cell r="E3" t="str">
            <v>accident_date</v>
          </cell>
          <cell r="F3" t="str">
            <v>open_date</v>
          </cell>
          <cell r="G3" t="str">
            <v>grp</v>
          </cell>
          <cell r="H3" t="str">
            <v>paid</v>
          </cell>
          <cell r="I3" t="str">
            <v>os</v>
          </cell>
          <cell r="J3" t="str">
            <v>count</v>
          </cell>
          <cell r="K3" t="str">
            <v>ult</v>
          </cell>
          <cell r="L3" t="str">
            <v>include</v>
          </cell>
          <cell r="M3" t="str">
            <v>dev</v>
          </cell>
          <cell r="N3" t="str">
            <v>uw_year</v>
          </cell>
        </row>
        <row r="4">
          <cell r="A4">
            <v>71002000142</v>
          </cell>
          <cell r="B4">
            <v>710</v>
          </cell>
          <cell r="C4">
            <v>714</v>
          </cell>
          <cell r="D4">
            <v>37347</v>
          </cell>
          <cell r="E4">
            <v>37450</v>
          </cell>
          <cell r="F4">
            <v>37545</v>
          </cell>
          <cell r="G4">
            <v>1</v>
          </cell>
          <cell r="H4">
            <v>1293</v>
          </cell>
          <cell r="I4">
            <v>0</v>
          </cell>
          <cell r="J4">
            <v>1</v>
          </cell>
          <cell r="K4">
            <v>1293</v>
          </cell>
          <cell r="L4">
            <v>0</v>
          </cell>
          <cell r="M4">
            <v>1</v>
          </cell>
          <cell r="N4">
            <v>2002</v>
          </cell>
          <cell r="V4" t="str">
            <v>include</v>
          </cell>
          <cell r="W4" t="str">
            <v>anaf_mis</v>
          </cell>
          <cell r="X4" t="str">
            <v>uw_year</v>
          </cell>
          <cell r="Y4" t="str">
            <v>ult</v>
          </cell>
        </row>
        <row r="5">
          <cell r="A5">
            <v>71003000426</v>
          </cell>
          <cell r="B5">
            <v>710</v>
          </cell>
          <cell r="C5">
            <v>714</v>
          </cell>
          <cell r="D5">
            <v>37408</v>
          </cell>
          <cell r="E5">
            <v>37640</v>
          </cell>
          <cell r="F5">
            <v>37904</v>
          </cell>
          <cell r="G5">
            <v>2</v>
          </cell>
          <cell r="H5">
            <v>12187</v>
          </cell>
          <cell r="I5">
            <v>0</v>
          </cell>
          <cell r="J5">
            <v>1</v>
          </cell>
          <cell r="K5">
            <v>12187</v>
          </cell>
          <cell r="L5">
            <v>0</v>
          </cell>
          <cell r="M5">
            <v>2</v>
          </cell>
          <cell r="N5">
            <v>2002</v>
          </cell>
          <cell r="V5">
            <v>1</v>
          </cell>
          <cell r="W5">
            <v>710</v>
          </cell>
          <cell r="X5" t="str">
            <v>&lt;2010</v>
          </cell>
          <cell r="Y5" t="str">
            <v>&lt;1500000</v>
          </cell>
        </row>
        <row r="6">
          <cell r="A6">
            <v>71003000465</v>
          </cell>
          <cell r="B6">
            <v>710</v>
          </cell>
          <cell r="C6">
            <v>714</v>
          </cell>
          <cell r="D6">
            <v>37641</v>
          </cell>
          <cell r="E6">
            <v>37681</v>
          </cell>
          <cell r="F6">
            <v>37941</v>
          </cell>
          <cell r="G6">
            <v>2</v>
          </cell>
          <cell r="H6">
            <v>1143</v>
          </cell>
          <cell r="I6">
            <v>0</v>
          </cell>
          <cell r="J6">
            <v>1</v>
          </cell>
          <cell r="K6">
            <v>1143</v>
          </cell>
          <cell r="L6">
            <v>0</v>
          </cell>
          <cell r="M6">
            <v>1</v>
          </cell>
          <cell r="N6">
            <v>2003</v>
          </cell>
          <cell r="T6">
            <v>170132.01923076922</v>
          </cell>
          <cell r="V6">
            <v>1</v>
          </cell>
          <cell r="W6">
            <v>720</v>
          </cell>
          <cell r="X6" t="str">
            <v>&lt;2010</v>
          </cell>
          <cell r="Y6" t="str">
            <v>&lt;1500000</v>
          </cell>
        </row>
        <row r="7">
          <cell r="A7">
            <v>71004000033</v>
          </cell>
          <cell r="B7">
            <v>710</v>
          </cell>
          <cell r="C7">
            <v>714</v>
          </cell>
          <cell r="D7">
            <v>37681</v>
          </cell>
          <cell r="E7">
            <v>37862</v>
          </cell>
          <cell r="F7">
            <v>38008</v>
          </cell>
          <cell r="G7">
            <v>2</v>
          </cell>
          <cell r="H7">
            <v>431</v>
          </cell>
          <cell r="I7">
            <v>0</v>
          </cell>
          <cell r="J7">
            <v>1</v>
          </cell>
          <cell r="K7">
            <v>431</v>
          </cell>
          <cell r="L7">
            <v>0</v>
          </cell>
          <cell r="M7">
            <v>2</v>
          </cell>
          <cell r="N7">
            <v>2003</v>
          </cell>
          <cell r="T7">
            <v>151616.80851415923</v>
          </cell>
          <cell r="V7">
            <v>1</v>
          </cell>
          <cell r="W7">
            <v>721</v>
          </cell>
          <cell r="X7" t="str">
            <v>&lt;2010</v>
          </cell>
          <cell r="Y7" t="str">
            <v>&lt;1500000</v>
          </cell>
        </row>
        <row r="8">
          <cell r="A8">
            <v>71004000049</v>
          </cell>
          <cell r="B8">
            <v>710</v>
          </cell>
          <cell r="C8">
            <v>714</v>
          </cell>
          <cell r="D8">
            <v>37803</v>
          </cell>
          <cell r="E8">
            <v>37850</v>
          </cell>
          <cell r="F8">
            <v>38025</v>
          </cell>
          <cell r="G8">
            <v>2</v>
          </cell>
          <cell r="H8">
            <v>3689</v>
          </cell>
          <cell r="I8">
            <v>0</v>
          </cell>
          <cell r="J8">
            <v>1</v>
          </cell>
          <cell r="K8">
            <v>3689</v>
          </cell>
          <cell r="L8">
            <v>0</v>
          </cell>
          <cell r="M8">
            <v>2</v>
          </cell>
          <cell r="N8">
            <v>2003</v>
          </cell>
          <cell r="V8">
            <v>1</v>
          </cell>
          <cell r="W8">
            <v>722</v>
          </cell>
          <cell r="X8" t="str">
            <v>&lt;2010</v>
          </cell>
          <cell r="Y8" t="str">
            <v>&lt;1500000</v>
          </cell>
        </row>
        <row r="9">
          <cell r="A9">
            <v>71004000165</v>
          </cell>
          <cell r="B9">
            <v>710</v>
          </cell>
          <cell r="C9">
            <v>714</v>
          </cell>
          <cell r="D9">
            <v>37712</v>
          </cell>
          <cell r="E9">
            <v>38065</v>
          </cell>
          <cell r="F9">
            <v>38109</v>
          </cell>
          <cell r="G9">
            <v>2</v>
          </cell>
          <cell r="H9">
            <v>14110</v>
          </cell>
          <cell r="I9">
            <v>0</v>
          </cell>
          <cell r="J9">
            <v>1</v>
          </cell>
          <cell r="K9">
            <v>14110</v>
          </cell>
          <cell r="L9">
            <v>0</v>
          </cell>
          <cell r="M9">
            <v>2</v>
          </cell>
          <cell r="N9">
            <v>2003</v>
          </cell>
          <cell r="V9">
            <v>1</v>
          </cell>
          <cell r="W9">
            <v>750</v>
          </cell>
          <cell r="X9" t="str">
            <v>&lt;2010</v>
          </cell>
          <cell r="Y9" t="str">
            <v>&lt;1500000</v>
          </cell>
        </row>
        <row r="10">
          <cell r="A10">
            <v>71004000179</v>
          </cell>
          <cell r="B10">
            <v>710</v>
          </cell>
          <cell r="C10">
            <v>714</v>
          </cell>
          <cell r="D10">
            <v>37987</v>
          </cell>
          <cell r="E10">
            <v>38001</v>
          </cell>
          <cell r="F10">
            <v>38117</v>
          </cell>
          <cell r="G10">
            <v>2</v>
          </cell>
          <cell r="H10">
            <v>6041</v>
          </cell>
          <cell r="I10">
            <v>0</v>
          </cell>
          <cell r="J10">
            <v>1</v>
          </cell>
          <cell r="K10">
            <v>6041</v>
          </cell>
          <cell r="L10">
            <v>0</v>
          </cell>
          <cell r="M10">
            <v>1</v>
          </cell>
          <cell r="N10">
            <v>2004</v>
          </cell>
          <cell r="V10">
            <v>1</v>
          </cell>
          <cell r="W10">
            <v>773</v>
          </cell>
          <cell r="X10" t="str">
            <v>&lt;2010</v>
          </cell>
          <cell r="Y10" t="str">
            <v>&lt;1500000</v>
          </cell>
        </row>
        <row r="11">
          <cell r="A11">
            <v>71004000242</v>
          </cell>
          <cell r="B11">
            <v>710</v>
          </cell>
          <cell r="C11">
            <v>714</v>
          </cell>
          <cell r="D11">
            <v>37530</v>
          </cell>
          <cell r="E11">
            <v>37584</v>
          </cell>
          <cell r="F11">
            <v>38179</v>
          </cell>
          <cell r="G11">
            <v>1</v>
          </cell>
          <cell r="H11">
            <v>30197</v>
          </cell>
          <cell r="I11">
            <v>0</v>
          </cell>
          <cell r="J11">
            <v>1</v>
          </cell>
          <cell r="K11">
            <v>30197</v>
          </cell>
          <cell r="L11">
            <v>0</v>
          </cell>
          <cell r="M11">
            <v>3</v>
          </cell>
          <cell r="N11">
            <v>2002</v>
          </cell>
          <cell r="V11">
            <v>1</v>
          </cell>
          <cell r="W11">
            <v>774</v>
          </cell>
          <cell r="X11" t="str">
            <v>&lt;2010</v>
          </cell>
          <cell r="Y11" t="str">
            <v>&lt;1500000</v>
          </cell>
        </row>
        <row r="12">
          <cell r="A12">
            <v>71004000326</v>
          </cell>
          <cell r="B12">
            <v>710</v>
          </cell>
          <cell r="C12">
            <v>714</v>
          </cell>
          <cell r="D12">
            <v>37591</v>
          </cell>
          <cell r="E12">
            <v>37811</v>
          </cell>
          <cell r="F12">
            <v>38258</v>
          </cell>
          <cell r="G12">
            <v>1</v>
          </cell>
          <cell r="H12">
            <v>30634</v>
          </cell>
          <cell r="I12">
            <v>0</v>
          </cell>
          <cell r="J12">
            <v>1</v>
          </cell>
          <cell r="K12">
            <v>30634</v>
          </cell>
          <cell r="L12">
            <v>0</v>
          </cell>
          <cell r="M12">
            <v>3</v>
          </cell>
          <cell r="N12">
            <v>2002</v>
          </cell>
          <cell r="V12">
            <v>1</v>
          </cell>
          <cell r="W12">
            <v>775</v>
          </cell>
          <cell r="X12" t="str">
            <v>&lt;2010</v>
          </cell>
          <cell r="Y12" t="str">
            <v>&lt;1500000</v>
          </cell>
        </row>
        <row r="13">
          <cell r="A13">
            <v>71004000369</v>
          </cell>
          <cell r="B13">
            <v>710</v>
          </cell>
          <cell r="C13">
            <v>714</v>
          </cell>
          <cell r="D13">
            <v>38047</v>
          </cell>
          <cell r="E13">
            <v>38282</v>
          </cell>
          <cell r="F13">
            <v>38301</v>
          </cell>
          <cell r="G13">
            <v>2</v>
          </cell>
          <cell r="H13">
            <v>4050</v>
          </cell>
          <cell r="I13">
            <v>0</v>
          </cell>
          <cell r="J13">
            <v>1</v>
          </cell>
          <cell r="K13">
            <v>4050</v>
          </cell>
          <cell r="L13">
            <v>0</v>
          </cell>
          <cell r="M13">
            <v>1</v>
          </cell>
          <cell r="N13">
            <v>2004</v>
          </cell>
          <cell r="V13">
            <v>1</v>
          </cell>
          <cell r="W13">
            <v>794</v>
          </cell>
          <cell r="X13" t="str">
            <v>&lt;2010</v>
          </cell>
          <cell r="Y13" t="str">
            <v>&lt;1500000</v>
          </cell>
        </row>
        <row r="14">
          <cell r="A14">
            <v>71004000375</v>
          </cell>
          <cell r="B14">
            <v>710</v>
          </cell>
          <cell r="C14">
            <v>714</v>
          </cell>
          <cell r="D14">
            <v>37926</v>
          </cell>
          <cell r="E14">
            <v>38282</v>
          </cell>
          <cell r="F14">
            <v>38313</v>
          </cell>
          <cell r="G14">
            <v>1</v>
          </cell>
          <cell r="H14">
            <v>38002</v>
          </cell>
          <cell r="I14">
            <v>0</v>
          </cell>
          <cell r="J14">
            <v>1</v>
          </cell>
          <cell r="K14">
            <v>38002</v>
          </cell>
          <cell r="L14">
            <v>0</v>
          </cell>
          <cell r="M14">
            <v>2</v>
          </cell>
          <cell r="N14">
            <v>2003</v>
          </cell>
        </row>
        <row r="15">
          <cell r="A15">
            <v>71005000033</v>
          </cell>
          <cell r="B15">
            <v>710</v>
          </cell>
          <cell r="C15">
            <v>714</v>
          </cell>
          <cell r="D15">
            <v>38139</v>
          </cell>
          <cell r="E15">
            <v>38252</v>
          </cell>
          <cell r="F15">
            <v>38377</v>
          </cell>
          <cell r="G15">
            <v>2</v>
          </cell>
          <cell r="H15">
            <v>2482</v>
          </cell>
          <cell r="I15">
            <v>0</v>
          </cell>
          <cell r="J15">
            <v>1</v>
          </cell>
          <cell r="K15">
            <v>2482</v>
          </cell>
          <cell r="L15">
            <v>0</v>
          </cell>
          <cell r="M15">
            <v>2</v>
          </cell>
          <cell r="N15">
            <v>2004</v>
          </cell>
        </row>
        <row r="16">
          <cell r="A16">
            <v>71005000080</v>
          </cell>
          <cell r="B16">
            <v>710</v>
          </cell>
          <cell r="C16">
            <v>714</v>
          </cell>
          <cell r="D16">
            <v>38139</v>
          </cell>
          <cell r="E16">
            <v>38207</v>
          </cell>
          <cell r="F16">
            <v>38414</v>
          </cell>
          <cell r="G16">
            <v>1</v>
          </cell>
          <cell r="H16">
            <v>1229</v>
          </cell>
          <cell r="I16">
            <v>0</v>
          </cell>
          <cell r="J16">
            <v>1</v>
          </cell>
          <cell r="K16">
            <v>1229</v>
          </cell>
          <cell r="L16">
            <v>0</v>
          </cell>
          <cell r="M16">
            <v>2</v>
          </cell>
          <cell r="N16">
            <v>2004</v>
          </cell>
        </row>
        <row r="17">
          <cell r="A17">
            <v>71005000126</v>
          </cell>
          <cell r="B17">
            <v>710</v>
          </cell>
          <cell r="C17">
            <v>714</v>
          </cell>
          <cell r="D17">
            <v>38412</v>
          </cell>
          <cell r="E17">
            <v>38449</v>
          </cell>
          <cell r="F17">
            <v>38455</v>
          </cell>
          <cell r="G17">
            <v>2</v>
          </cell>
          <cell r="H17">
            <v>4027</v>
          </cell>
          <cell r="I17">
            <v>0</v>
          </cell>
          <cell r="J17">
            <v>1</v>
          </cell>
          <cell r="K17">
            <v>4027</v>
          </cell>
          <cell r="L17">
            <v>0</v>
          </cell>
          <cell r="M17">
            <v>1</v>
          </cell>
          <cell r="N17">
            <v>2005</v>
          </cell>
        </row>
        <row r="18">
          <cell r="A18">
            <v>71005000194</v>
          </cell>
          <cell r="B18">
            <v>710</v>
          </cell>
          <cell r="C18">
            <v>714</v>
          </cell>
          <cell r="D18">
            <v>38047</v>
          </cell>
          <cell r="E18">
            <v>38221</v>
          </cell>
          <cell r="F18">
            <v>38525</v>
          </cell>
          <cell r="G18">
            <v>2</v>
          </cell>
          <cell r="H18">
            <v>20719</v>
          </cell>
          <cell r="I18">
            <v>0</v>
          </cell>
          <cell r="J18">
            <v>1</v>
          </cell>
          <cell r="K18">
            <v>20719</v>
          </cell>
          <cell r="L18">
            <v>0</v>
          </cell>
          <cell r="M18">
            <v>2</v>
          </cell>
          <cell r="N18">
            <v>2004</v>
          </cell>
        </row>
        <row r="19">
          <cell r="A19">
            <v>71005000224</v>
          </cell>
          <cell r="B19">
            <v>710</v>
          </cell>
          <cell r="C19">
            <v>714</v>
          </cell>
          <cell r="D19">
            <v>38504</v>
          </cell>
          <cell r="E19">
            <v>38519</v>
          </cell>
          <cell r="F19">
            <v>38551</v>
          </cell>
          <cell r="G19">
            <v>2</v>
          </cell>
          <cell r="H19">
            <v>296</v>
          </cell>
          <cell r="I19">
            <v>0</v>
          </cell>
          <cell r="J19">
            <v>1</v>
          </cell>
          <cell r="K19">
            <v>296</v>
          </cell>
          <cell r="L19">
            <v>0</v>
          </cell>
          <cell r="M19">
            <v>1</v>
          </cell>
          <cell r="N19">
            <v>2005</v>
          </cell>
        </row>
        <row r="20">
          <cell r="A20">
            <v>71005000279</v>
          </cell>
          <cell r="B20">
            <v>710</v>
          </cell>
          <cell r="C20">
            <v>714</v>
          </cell>
          <cell r="D20">
            <v>38231</v>
          </cell>
          <cell r="E20">
            <v>38573</v>
          </cell>
          <cell r="F20">
            <v>38593</v>
          </cell>
          <cell r="G20">
            <v>1</v>
          </cell>
          <cell r="H20">
            <v>1732</v>
          </cell>
          <cell r="I20">
            <v>0</v>
          </cell>
          <cell r="J20">
            <v>1</v>
          </cell>
          <cell r="K20">
            <v>1732</v>
          </cell>
          <cell r="L20">
            <v>0</v>
          </cell>
          <cell r="M20">
            <v>2</v>
          </cell>
          <cell r="N20">
            <v>2004</v>
          </cell>
        </row>
        <row r="21">
          <cell r="A21">
            <v>71005000289</v>
          </cell>
          <cell r="B21">
            <v>710</v>
          </cell>
          <cell r="C21">
            <v>714</v>
          </cell>
          <cell r="D21">
            <v>38231</v>
          </cell>
          <cell r="E21">
            <v>38476</v>
          </cell>
          <cell r="F21">
            <v>38602</v>
          </cell>
          <cell r="G21">
            <v>2</v>
          </cell>
          <cell r="H21">
            <v>579</v>
          </cell>
          <cell r="I21">
            <v>0</v>
          </cell>
          <cell r="J21">
            <v>1</v>
          </cell>
          <cell r="K21">
            <v>579</v>
          </cell>
          <cell r="L21">
            <v>0</v>
          </cell>
          <cell r="M21">
            <v>2</v>
          </cell>
          <cell r="N21">
            <v>2004</v>
          </cell>
        </row>
        <row r="22">
          <cell r="A22">
            <v>71005000304</v>
          </cell>
          <cell r="B22">
            <v>710</v>
          </cell>
          <cell r="C22">
            <v>714</v>
          </cell>
          <cell r="D22">
            <v>38322</v>
          </cell>
          <cell r="E22">
            <v>38561</v>
          </cell>
          <cell r="F22">
            <v>38614</v>
          </cell>
          <cell r="G22">
            <v>2</v>
          </cell>
          <cell r="H22">
            <v>993</v>
          </cell>
          <cell r="I22">
            <v>0</v>
          </cell>
          <cell r="J22">
            <v>1</v>
          </cell>
          <cell r="K22">
            <v>993</v>
          </cell>
          <cell r="L22">
            <v>0</v>
          </cell>
          <cell r="M22">
            <v>2</v>
          </cell>
          <cell r="N22">
            <v>2004</v>
          </cell>
        </row>
        <row r="23">
          <cell r="A23">
            <v>71005000329</v>
          </cell>
          <cell r="B23">
            <v>710</v>
          </cell>
          <cell r="C23">
            <v>714</v>
          </cell>
          <cell r="D23">
            <v>38224</v>
          </cell>
          <cell r="E23">
            <v>38579</v>
          </cell>
          <cell r="F23">
            <v>38652</v>
          </cell>
          <cell r="G23">
            <v>1</v>
          </cell>
          <cell r="H23">
            <v>860</v>
          </cell>
          <cell r="I23">
            <v>0</v>
          </cell>
          <cell r="J23">
            <v>1</v>
          </cell>
          <cell r="K23">
            <v>860</v>
          </cell>
          <cell r="L23">
            <v>0</v>
          </cell>
          <cell r="M23">
            <v>2</v>
          </cell>
          <cell r="N23">
            <v>2004</v>
          </cell>
        </row>
        <row r="24">
          <cell r="A24">
            <v>71005000354</v>
          </cell>
          <cell r="B24">
            <v>710</v>
          </cell>
          <cell r="C24">
            <v>714</v>
          </cell>
          <cell r="D24">
            <v>38596</v>
          </cell>
          <cell r="E24">
            <v>38641</v>
          </cell>
          <cell r="F24">
            <v>38677</v>
          </cell>
          <cell r="G24">
            <v>2</v>
          </cell>
          <cell r="H24">
            <v>-11</v>
          </cell>
          <cell r="I24">
            <v>0</v>
          </cell>
          <cell r="J24">
            <v>1</v>
          </cell>
          <cell r="K24">
            <v>-11</v>
          </cell>
          <cell r="L24">
            <v>0</v>
          </cell>
          <cell r="M24">
            <v>1</v>
          </cell>
          <cell r="N24">
            <v>2005</v>
          </cell>
        </row>
        <row r="25">
          <cell r="A25">
            <v>71005000357</v>
          </cell>
          <cell r="B25">
            <v>710</v>
          </cell>
          <cell r="C25">
            <v>714</v>
          </cell>
          <cell r="D25">
            <v>38657</v>
          </cell>
          <cell r="E25">
            <v>38676</v>
          </cell>
          <cell r="F25">
            <v>38680</v>
          </cell>
          <cell r="G25">
            <v>2</v>
          </cell>
          <cell r="H25">
            <v>4664</v>
          </cell>
          <cell r="I25">
            <v>0</v>
          </cell>
          <cell r="J25">
            <v>1</v>
          </cell>
          <cell r="K25">
            <v>4664</v>
          </cell>
          <cell r="L25">
            <v>0</v>
          </cell>
          <cell r="M25">
            <v>1</v>
          </cell>
          <cell r="N25">
            <v>2005</v>
          </cell>
        </row>
        <row r="26">
          <cell r="A26">
            <v>71005000383</v>
          </cell>
          <cell r="B26">
            <v>710</v>
          </cell>
          <cell r="C26">
            <v>714</v>
          </cell>
          <cell r="D26">
            <v>38169</v>
          </cell>
          <cell r="E26">
            <v>38352</v>
          </cell>
          <cell r="F26">
            <v>38704</v>
          </cell>
          <cell r="G26">
            <v>2</v>
          </cell>
          <cell r="H26">
            <v>13</v>
          </cell>
          <cell r="I26">
            <v>0</v>
          </cell>
          <cell r="J26">
            <v>1</v>
          </cell>
          <cell r="K26">
            <v>13</v>
          </cell>
          <cell r="L26">
            <v>0</v>
          </cell>
          <cell r="M26">
            <v>2</v>
          </cell>
          <cell r="N26">
            <v>2004</v>
          </cell>
        </row>
        <row r="27">
          <cell r="A27">
            <v>71006000006</v>
          </cell>
          <cell r="B27">
            <v>710</v>
          </cell>
          <cell r="C27">
            <v>714</v>
          </cell>
          <cell r="D27">
            <v>38353</v>
          </cell>
          <cell r="E27">
            <v>38701</v>
          </cell>
          <cell r="F27">
            <v>38719</v>
          </cell>
          <cell r="G27">
            <v>2</v>
          </cell>
          <cell r="H27">
            <v>13524</v>
          </cell>
          <cell r="I27">
            <v>0</v>
          </cell>
          <cell r="J27">
            <v>1</v>
          </cell>
          <cell r="K27">
            <v>13524</v>
          </cell>
          <cell r="L27">
            <v>0</v>
          </cell>
          <cell r="M27">
            <v>2</v>
          </cell>
          <cell r="N27">
            <v>2005</v>
          </cell>
        </row>
        <row r="28">
          <cell r="A28">
            <v>71006000009</v>
          </cell>
          <cell r="B28">
            <v>710</v>
          </cell>
          <cell r="C28">
            <v>714</v>
          </cell>
          <cell r="D28">
            <v>38595</v>
          </cell>
          <cell r="E28">
            <v>38712</v>
          </cell>
          <cell r="F28">
            <v>38720</v>
          </cell>
          <cell r="G28">
            <v>2</v>
          </cell>
          <cell r="H28">
            <v>9509</v>
          </cell>
          <cell r="I28">
            <v>0</v>
          </cell>
          <cell r="J28">
            <v>1</v>
          </cell>
          <cell r="K28">
            <v>9509</v>
          </cell>
          <cell r="L28">
            <v>0</v>
          </cell>
          <cell r="M28">
            <v>2</v>
          </cell>
          <cell r="N28">
            <v>2005</v>
          </cell>
        </row>
        <row r="29">
          <cell r="A29">
            <v>71006000068</v>
          </cell>
          <cell r="B29">
            <v>710</v>
          </cell>
          <cell r="C29">
            <v>714</v>
          </cell>
          <cell r="D29">
            <v>38443</v>
          </cell>
          <cell r="E29">
            <v>38738</v>
          </cell>
          <cell r="F29">
            <v>38757</v>
          </cell>
          <cell r="G29">
            <v>1</v>
          </cell>
          <cell r="H29">
            <v>1266</v>
          </cell>
          <cell r="I29">
            <v>0</v>
          </cell>
          <cell r="J29">
            <v>1</v>
          </cell>
          <cell r="K29">
            <v>1266</v>
          </cell>
          <cell r="L29">
            <v>0</v>
          </cell>
          <cell r="M29">
            <v>2</v>
          </cell>
          <cell r="N29">
            <v>2005</v>
          </cell>
        </row>
        <row r="30">
          <cell r="A30">
            <v>71006000079</v>
          </cell>
          <cell r="B30">
            <v>710</v>
          </cell>
          <cell r="C30">
            <v>714</v>
          </cell>
          <cell r="D30">
            <v>38353</v>
          </cell>
          <cell r="E30">
            <v>38665</v>
          </cell>
          <cell r="F30">
            <v>38767</v>
          </cell>
          <cell r="G30">
            <v>2</v>
          </cell>
          <cell r="H30">
            <v>11360</v>
          </cell>
          <cell r="I30">
            <v>0</v>
          </cell>
          <cell r="J30">
            <v>1</v>
          </cell>
          <cell r="K30">
            <v>11360</v>
          </cell>
          <cell r="L30">
            <v>0</v>
          </cell>
          <cell r="M30">
            <v>2</v>
          </cell>
          <cell r="N30">
            <v>2005</v>
          </cell>
        </row>
        <row r="31">
          <cell r="A31">
            <v>71006000168</v>
          </cell>
          <cell r="B31">
            <v>710</v>
          </cell>
          <cell r="C31">
            <v>714</v>
          </cell>
          <cell r="D31">
            <v>38657</v>
          </cell>
          <cell r="E31">
            <v>38749</v>
          </cell>
          <cell r="F31">
            <v>38830</v>
          </cell>
          <cell r="G31">
            <v>2</v>
          </cell>
          <cell r="H31">
            <v>2811</v>
          </cell>
          <cell r="I31">
            <v>0</v>
          </cell>
          <cell r="J31">
            <v>1</v>
          </cell>
          <cell r="K31">
            <v>2811</v>
          </cell>
          <cell r="L31">
            <v>0</v>
          </cell>
          <cell r="M31">
            <v>2</v>
          </cell>
          <cell r="N31">
            <v>2005</v>
          </cell>
        </row>
        <row r="32">
          <cell r="A32">
            <v>71006000175</v>
          </cell>
          <cell r="B32">
            <v>710</v>
          </cell>
          <cell r="C32">
            <v>714</v>
          </cell>
          <cell r="D32">
            <v>38626</v>
          </cell>
          <cell r="E32">
            <v>38795</v>
          </cell>
          <cell r="F32">
            <v>38833</v>
          </cell>
          <cell r="G32">
            <v>2</v>
          </cell>
          <cell r="H32">
            <v>3945</v>
          </cell>
          <cell r="I32">
            <v>0</v>
          </cell>
          <cell r="J32">
            <v>1</v>
          </cell>
          <cell r="K32">
            <v>3945</v>
          </cell>
          <cell r="L32">
            <v>0</v>
          </cell>
          <cell r="M32">
            <v>2</v>
          </cell>
          <cell r="N32">
            <v>2005</v>
          </cell>
        </row>
        <row r="33">
          <cell r="A33">
            <v>71006000217</v>
          </cell>
          <cell r="B33">
            <v>710</v>
          </cell>
          <cell r="C33">
            <v>714</v>
          </cell>
          <cell r="D33">
            <v>38412</v>
          </cell>
          <cell r="E33">
            <v>38732</v>
          </cell>
          <cell r="F33">
            <v>38862</v>
          </cell>
          <cell r="G33">
            <v>2</v>
          </cell>
          <cell r="H33">
            <v>292</v>
          </cell>
          <cell r="I33">
            <v>0</v>
          </cell>
          <cell r="J33">
            <v>1</v>
          </cell>
          <cell r="K33">
            <v>292</v>
          </cell>
          <cell r="L33">
            <v>0</v>
          </cell>
          <cell r="M33">
            <v>2</v>
          </cell>
          <cell r="N33">
            <v>2005</v>
          </cell>
        </row>
        <row r="34">
          <cell r="A34">
            <v>71006000278</v>
          </cell>
          <cell r="B34">
            <v>710</v>
          </cell>
          <cell r="C34">
            <v>714</v>
          </cell>
          <cell r="D34">
            <v>38687</v>
          </cell>
          <cell r="E34">
            <v>38740</v>
          </cell>
          <cell r="F34">
            <v>38917</v>
          </cell>
          <cell r="G34">
            <v>2</v>
          </cell>
          <cell r="H34">
            <v>4065</v>
          </cell>
          <cell r="I34">
            <v>0</v>
          </cell>
          <cell r="J34">
            <v>1</v>
          </cell>
          <cell r="K34">
            <v>4065</v>
          </cell>
          <cell r="L34">
            <v>0</v>
          </cell>
          <cell r="M34">
            <v>2</v>
          </cell>
          <cell r="N34">
            <v>2005</v>
          </cell>
        </row>
        <row r="35">
          <cell r="A35">
            <v>71006000289</v>
          </cell>
          <cell r="B35">
            <v>710</v>
          </cell>
          <cell r="C35">
            <v>714</v>
          </cell>
          <cell r="D35">
            <v>38869</v>
          </cell>
          <cell r="E35">
            <v>38928</v>
          </cell>
          <cell r="F35">
            <v>38929</v>
          </cell>
          <cell r="G35">
            <v>2</v>
          </cell>
          <cell r="H35">
            <v>2870</v>
          </cell>
          <cell r="I35">
            <v>0</v>
          </cell>
          <cell r="J35">
            <v>1</v>
          </cell>
          <cell r="K35">
            <v>2870</v>
          </cell>
          <cell r="L35">
            <v>0</v>
          </cell>
          <cell r="M35">
            <v>1</v>
          </cell>
          <cell r="N35">
            <v>2006</v>
          </cell>
        </row>
        <row r="36">
          <cell r="A36">
            <v>71006000351</v>
          </cell>
          <cell r="B36">
            <v>710</v>
          </cell>
          <cell r="C36">
            <v>714</v>
          </cell>
          <cell r="D36">
            <v>38961</v>
          </cell>
          <cell r="E36">
            <v>38978</v>
          </cell>
          <cell r="F36">
            <v>38979</v>
          </cell>
          <cell r="G36">
            <v>2</v>
          </cell>
          <cell r="H36">
            <v>29669</v>
          </cell>
          <cell r="I36">
            <v>0</v>
          </cell>
          <cell r="J36">
            <v>1</v>
          </cell>
          <cell r="K36">
            <v>29669</v>
          </cell>
          <cell r="L36">
            <v>0</v>
          </cell>
          <cell r="M36">
            <v>1</v>
          </cell>
          <cell r="N36">
            <v>2006</v>
          </cell>
        </row>
        <row r="37">
          <cell r="A37">
            <v>71006000357</v>
          </cell>
          <cell r="B37">
            <v>710</v>
          </cell>
          <cell r="C37">
            <v>714</v>
          </cell>
          <cell r="D37">
            <v>38657</v>
          </cell>
          <cell r="E37">
            <v>38660</v>
          </cell>
          <cell r="F37">
            <v>38985</v>
          </cell>
          <cell r="G37">
            <v>1</v>
          </cell>
          <cell r="H37">
            <v>1892</v>
          </cell>
          <cell r="I37">
            <v>44788</v>
          </cell>
          <cell r="J37">
            <v>1</v>
          </cell>
          <cell r="K37">
            <v>46680</v>
          </cell>
          <cell r="L37">
            <v>0</v>
          </cell>
          <cell r="M37">
            <v>2</v>
          </cell>
          <cell r="N37">
            <v>2005</v>
          </cell>
        </row>
        <row r="38">
          <cell r="A38">
            <v>71006000358</v>
          </cell>
          <cell r="B38">
            <v>710</v>
          </cell>
          <cell r="C38">
            <v>714</v>
          </cell>
          <cell r="D38">
            <v>38718</v>
          </cell>
          <cell r="E38">
            <v>38746</v>
          </cell>
          <cell r="F38">
            <v>38985</v>
          </cell>
          <cell r="G38">
            <v>2</v>
          </cell>
          <cell r="H38">
            <v>3066</v>
          </cell>
          <cell r="I38">
            <v>0</v>
          </cell>
          <cell r="J38">
            <v>1</v>
          </cell>
          <cell r="K38">
            <v>3066</v>
          </cell>
          <cell r="L38">
            <v>0</v>
          </cell>
          <cell r="M38">
            <v>1</v>
          </cell>
          <cell r="N38">
            <v>2006</v>
          </cell>
        </row>
        <row r="39">
          <cell r="A39">
            <v>71006000376</v>
          </cell>
          <cell r="B39">
            <v>710</v>
          </cell>
          <cell r="C39">
            <v>714</v>
          </cell>
          <cell r="D39">
            <v>38808</v>
          </cell>
          <cell r="E39">
            <v>38971</v>
          </cell>
          <cell r="F39">
            <v>39009</v>
          </cell>
          <cell r="G39">
            <v>2</v>
          </cell>
          <cell r="H39">
            <v>4832</v>
          </cell>
          <cell r="I39">
            <v>0</v>
          </cell>
          <cell r="J39">
            <v>1</v>
          </cell>
          <cell r="K39">
            <v>4832</v>
          </cell>
          <cell r="L39">
            <v>0</v>
          </cell>
          <cell r="M39">
            <v>1</v>
          </cell>
          <cell r="N39">
            <v>2006</v>
          </cell>
        </row>
        <row r="40">
          <cell r="A40">
            <v>71007000016</v>
          </cell>
          <cell r="B40">
            <v>710</v>
          </cell>
          <cell r="C40">
            <v>714</v>
          </cell>
          <cell r="D40">
            <v>38899</v>
          </cell>
          <cell r="E40">
            <v>39097</v>
          </cell>
          <cell r="F40">
            <v>39098</v>
          </cell>
          <cell r="G40">
            <v>2</v>
          </cell>
          <cell r="H40">
            <v>530</v>
          </cell>
          <cell r="I40">
            <v>0</v>
          </cell>
          <cell r="J40">
            <v>1</v>
          </cell>
          <cell r="K40">
            <v>530</v>
          </cell>
          <cell r="L40">
            <v>0</v>
          </cell>
          <cell r="M40">
            <v>2</v>
          </cell>
          <cell r="N40">
            <v>2006</v>
          </cell>
        </row>
        <row r="41">
          <cell r="A41">
            <v>71007000039</v>
          </cell>
          <cell r="B41">
            <v>710</v>
          </cell>
          <cell r="C41">
            <v>714</v>
          </cell>
          <cell r="D41">
            <v>38991</v>
          </cell>
          <cell r="E41">
            <v>39103</v>
          </cell>
          <cell r="F41">
            <v>39118</v>
          </cell>
          <cell r="G41">
            <v>2</v>
          </cell>
          <cell r="H41">
            <v>1960</v>
          </cell>
          <cell r="I41">
            <v>0</v>
          </cell>
          <cell r="J41">
            <v>1</v>
          </cell>
          <cell r="K41">
            <v>1960</v>
          </cell>
          <cell r="L41">
            <v>0</v>
          </cell>
          <cell r="M41">
            <v>2</v>
          </cell>
          <cell r="N41">
            <v>2006</v>
          </cell>
        </row>
        <row r="42">
          <cell r="A42">
            <v>71007000058</v>
          </cell>
          <cell r="B42">
            <v>710</v>
          </cell>
          <cell r="C42">
            <v>714</v>
          </cell>
          <cell r="D42">
            <v>38808</v>
          </cell>
          <cell r="E42">
            <v>39128</v>
          </cell>
          <cell r="F42">
            <v>39142</v>
          </cell>
          <cell r="G42">
            <v>1</v>
          </cell>
          <cell r="H42">
            <v>1316</v>
          </cell>
          <cell r="I42">
            <v>5555</v>
          </cell>
          <cell r="J42">
            <v>1</v>
          </cell>
          <cell r="K42">
            <v>6871</v>
          </cell>
          <cell r="L42">
            <v>0</v>
          </cell>
          <cell r="M42">
            <v>2</v>
          </cell>
          <cell r="N42">
            <v>2006</v>
          </cell>
        </row>
        <row r="43">
          <cell r="A43">
            <v>71007000064</v>
          </cell>
          <cell r="B43">
            <v>710</v>
          </cell>
          <cell r="C43">
            <v>714</v>
          </cell>
          <cell r="D43">
            <v>38412</v>
          </cell>
          <cell r="E43">
            <v>38718</v>
          </cell>
          <cell r="F43">
            <v>39146</v>
          </cell>
          <cell r="G43">
            <v>2</v>
          </cell>
          <cell r="H43">
            <v>42</v>
          </cell>
          <cell r="I43">
            <v>0</v>
          </cell>
          <cell r="J43">
            <v>1</v>
          </cell>
          <cell r="K43">
            <v>42</v>
          </cell>
          <cell r="L43">
            <v>0</v>
          </cell>
          <cell r="M43">
            <v>3</v>
          </cell>
          <cell r="N43">
            <v>2005</v>
          </cell>
        </row>
        <row r="44">
          <cell r="A44">
            <v>71007000078</v>
          </cell>
          <cell r="B44">
            <v>710</v>
          </cell>
          <cell r="C44">
            <v>714</v>
          </cell>
          <cell r="D44">
            <v>38777</v>
          </cell>
          <cell r="E44">
            <v>39125</v>
          </cell>
          <cell r="F44">
            <v>39155</v>
          </cell>
          <cell r="G44">
            <v>2</v>
          </cell>
          <cell r="H44">
            <v>0</v>
          </cell>
          <cell r="I44">
            <v>1686</v>
          </cell>
          <cell r="J44">
            <v>1</v>
          </cell>
          <cell r="K44">
            <v>1686</v>
          </cell>
          <cell r="L44">
            <v>0</v>
          </cell>
          <cell r="M44">
            <v>2</v>
          </cell>
          <cell r="N44">
            <v>2006</v>
          </cell>
        </row>
        <row r="45">
          <cell r="A45">
            <v>71007000154</v>
          </cell>
          <cell r="B45">
            <v>710</v>
          </cell>
          <cell r="C45">
            <v>714</v>
          </cell>
          <cell r="D45">
            <v>38930</v>
          </cell>
          <cell r="E45">
            <v>39176</v>
          </cell>
          <cell r="F45">
            <v>39230</v>
          </cell>
          <cell r="G45">
            <v>2</v>
          </cell>
          <cell r="H45">
            <v>8177</v>
          </cell>
          <cell r="I45">
            <v>0</v>
          </cell>
          <cell r="J45">
            <v>1</v>
          </cell>
          <cell r="K45">
            <v>8177</v>
          </cell>
          <cell r="L45">
            <v>0</v>
          </cell>
          <cell r="M45">
            <v>2</v>
          </cell>
          <cell r="N45">
            <v>2006</v>
          </cell>
        </row>
        <row r="46">
          <cell r="A46">
            <v>71007000226</v>
          </cell>
          <cell r="B46">
            <v>710</v>
          </cell>
          <cell r="C46">
            <v>714</v>
          </cell>
          <cell r="D46">
            <v>39234</v>
          </cell>
          <cell r="E46">
            <v>39288</v>
          </cell>
          <cell r="F46">
            <v>39307</v>
          </cell>
          <cell r="G46">
            <v>2</v>
          </cell>
          <cell r="H46">
            <v>643</v>
          </cell>
          <cell r="I46">
            <v>0</v>
          </cell>
          <cell r="J46">
            <v>1</v>
          </cell>
          <cell r="K46">
            <v>643</v>
          </cell>
          <cell r="L46">
            <v>0</v>
          </cell>
          <cell r="M46">
            <v>1</v>
          </cell>
          <cell r="N46">
            <v>2007</v>
          </cell>
        </row>
        <row r="47">
          <cell r="A47">
            <v>71007000227</v>
          </cell>
          <cell r="B47">
            <v>710</v>
          </cell>
          <cell r="C47">
            <v>714</v>
          </cell>
          <cell r="D47">
            <v>39052</v>
          </cell>
          <cell r="E47">
            <v>39306</v>
          </cell>
          <cell r="F47">
            <v>39307</v>
          </cell>
          <cell r="G47">
            <v>2</v>
          </cell>
          <cell r="H47">
            <v>23169</v>
          </cell>
          <cell r="I47">
            <v>310000</v>
          </cell>
          <cell r="J47">
            <v>1</v>
          </cell>
          <cell r="K47">
            <v>333169</v>
          </cell>
          <cell r="L47">
            <v>1</v>
          </cell>
          <cell r="M47">
            <v>2</v>
          </cell>
          <cell r="N47">
            <v>2006</v>
          </cell>
        </row>
        <row r="48">
          <cell r="A48">
            <v>71007000233</v>
          </cell>
          <cell r="B48">
            <v>710</v>
          </cell>
          <cell r="C48">
            <v>714</v>
          </cell>
          <cell r="D48">
            <v>39114</v>
          </cell>
          <cell r="E48">
            <v>39312</v>
          </cell>
          <cell r="F48">
            <v>39314</v>
          </cell>
          <cell r="G48">
            <v>2</v>
          </cell>
          <cell r="H48">
            <v>640</v>
          </cell>
          <cell r="I48">
            <v>0</v>
          </cell>
          <cell r="J48">
            <v>1</v>
          </cell>
          <cell r="K48">
            <v>640</v>
          </cell>
          <cell r="L48">
            <v>0</v>
          </cell>
          <cell r="M48">
            <v>1</v>
          </cell>
          <cell r="N48">
            <v>2007</v>
          </cell>
        </row>
        <row r="49">
          <cell r="A49">
            <v>71007000241</v>
          </cell>
          <cell r="B49">
            <v>710</v>
          </cell>
          <cell r="C49">
            <v>714</v>
          </cell>
          <cell r="D49">
            <v>38749</v>
          </cell>
          <cell r="E49">
            <v>38814</v>
          </cell>
          <cell r="F49">
            <v>39327</v>
          </cell>
          <cell r="G49">
            <v>2</v>
          </cell>
          <cell r="H49">
            <v>5613</v>
          </cell>
          <cell r="I49">
            <v>0</v>
          </cell>
          <cell r="J49">
            <v>1</v>
          </cell>
          <cell r="K49">
            <v>5613</v>
          </cell>
          <cell r="L49">
            <v>0</v>
          </cell>
          <cell r="M49">
            <v>2</v>
          </cell>
          <cell r="N49">
            <v>2006</v>
          </cell>
        </row>
        <row r="50">
          <cell r="A50">
            <v>71007000268</v>
          </cell>
          <cell r="B50">
            <v>710</v>
          </cell>
          <cell r="C50">
            <v>714</v>
          </cell>
          <cell r="D50">
            <v>39264</v>
          </cell>
          <cell r="E50">
            <v>39367</v>
          </cell>
          <cell r="F50">
            <v>39371</v>
          </cell>
          <cell r="G50">
            <v>1</v>
          </cell>
          <cell r="H50">
            <v>382</v>
          </cell>
          <cell r="I50">
            <v>5555</v>
          </cell>
          <cell r="J50">
            <v>1</v>
          </cell>
          <cell r="K50">
            <v>5937</v>
          </cell>
          <cell r="L50">
            <v>0</v>
          </cell>
          <cell r="M50">
            <v>1</v>
          </cell>
          <cell r="N50">
            <v>2007</v>
          </cell>
        </row>
        <row r="51">
          <cell r="A51">
            <v>71007000328</v>
          </cell>
          <cell r="B51">
            <v>710</v>
          </cell>
          <cell r="C51">
            <v>714</v>
          </cell>
          <cell r="D51">
            <v>38534</v>
          </cell>
          <cell r="E51">
            <v>38838</v>
          </cell>
          <cell r="F51">
            <v>39435</v>
          </cell>
          <cell r="G51">
            <v>1</v>
          </cell>
          <cell r="H51">
            <v>388</v>
          </cell>
          <cell r="I51">
            <v>15482</v>
          </cell>
          <cell r="J51">
            <v>1</v>
          </cell>
          <cell r="K51">
            <v>15870</v>
          </cell>
          <cell r="L51">
            <v>0</v>
          </cell>
          <cell r="M51">
            <v>3</v>
          </cell>
          <cell r="N51">
            <v>2005</v>
          </cell>
        </row>
        <row r="52">
          <cell r="A52">
            <v>71008000017</v>
          </cell>
          <cell r="B52">
            <v>710</v>
          </cell>
          <cell r="C52">
            <v>714</v>
          </cell>
          <cell r="D52">
            <v>38991</v>
          </cell>
          <cell r="E52">
            <v>39084</v>
          </cell>
          <cell r="F52">
            <v>39469</v>
          </cell>
          <cell r="G52">
            <v>1</v>
          </cell>
          <cell r="H52">
            <v>753</v>
          </cell>
          <cell r="I52">
            <v>2479</v>
          </cell>
          <cell r="J52">
            <v>1</v>
          </cell>
          <cell r="K52">
            <v>3232</v>
          </cell>
          <cell r="L52">
            <v>0</v>
          </cell>
          <cell r="M52">
            <v>3</v>
          </cell>
          <cell r="N52">
            <v>2006</v>
          </cell>
        </row>
        <row r="53">
          <cell r="A53">
            <v>71008000032</v>
          </cell>
          <cell r="B53">
            <v>710</v>
          </cell>
          <cell r="C53">
            <v>714</v>
          </cell>
          <cell r="D53">
            <v>39417</v>
          </cell>
          <cell r="E53">
            <v>39472</v>
          </cell>
          <cell r="F53">
            <v>39474</v>
          </cell>
          <cell r="G53">
            <v>2</v>
          </cell>
          <cell r="H53">
            <v>0</v>
          </cell>
          <cell r="I53">
            <v>24715</v>
          </cell>
          <cell r="J53">
            <v>1</v>
          </cell>
          <cell r="K53">
            <v>24715</v>
          </cell>
          <cell r="L53">
            <v>0</v>
          </cell>
          <cell r="M53">
            <v>2</v>
          </cell>
          <cell r="N53">
            <v>2007</v>
          </cell>
        </row>
        <row r="54">
          <cell r="A54">
            <v>71008000181</v>
          </cell>
          <cell r="B54">
            <v>710</v>
          </cell>
          <cell r="C54">
            <v>714</v>
          </cell>
          <cell r="D54">
            <v>39448</v>
          </cell>
          <cell r="E54">
            <v>39541</v>
          </cell>
          <cell r="F54">
            <v>39572</v>
          </cell>
          <cell r="G54">
            <v>1</v>
          </cell>
          <cell r="H54">
            <v>144936</v>
          </cell>
          <cell r="I54">
            <v>14214</v>
          </cell>
          <cell r="J54">
            <v>1</v>
          </cell>
          <cell r="K54">
            <v>159150</v>
          </cell>
          <cell r="L54">
            <v>1</v>
          </cell>
          <cell r="M54">
            <v>1</v>
          </cell>
          <cell r="N54">
            <v>2008</v>
          </cell>
        </row>
        <row r="55">
          <cell r="A55">
            <v>71008000226</v>
          </cell>
          <cell r="B55">
            <v>710</v>
          </cell>
          <cell r="C55">
            <v>714</v>
          </cell>
          <cell r="D55">
            <v>39417</v>
          </cell>
          <cell r="E55">
            <v>39613</v>
          </cell>
          <cell r="F55">
            <v>39616</v>
          </cell>
          <cell r="G55">
            <v>2</v>
          </cell>
          <cell r="H55">
            <v>5501</v>
          </cell>
          <cell r="I55">
            <v>0</v>
          </cell>
          <cell r="J55">
            <v>1</v>
          </cell>
          <cell r="K55">
            <v>5501</v>
          </cell>
          <cell r="L55">
            <v>0</v>
          </cell>
          <cell r="M55">
            <v>2</v>
          </cell>
          <cell r="N55">
            <v>2007</v>
          </cell>
        </row>
        <row r="56">
          <cell r="A56">
            <v>71008000246</v>
          </cell>
          <cell r="B56">
            <v>710</v>
          </cell>
          <cell r="C56">
            <v>714</v>
          </cell>
          <cell r="D56">
            <v>39326</v>
          </cell>
          <cell r="E56">
            <v>39622</v>
          </cell>
          <cell r="F56">
            <v>39644</v>
          </cell>
          <cell r="G56">
            <v>1</v>
          </cell>
          <cell r="H56">
            <v>410</v>
          </cell>
          <cell r="I56">
            <v>15482</v>
          </cell>
          <cell r="J56">
            <v>1</v>
          </cell>
          <cell r="K56">
            <v>15892</v>
          </cell>
          <cell r="L56">
            <v>0</v>
          </cell>
          <cell r="M56">
            <v>2</v>
          </cell>
          <cell r="N56">
            <v>2007</v>
          </cell>
        </row>
        <row r="57">
          <cell r="A57">
            <v>71008000251</v>
          </cell>
          <cell r="B57">
            <v>710</v>
          </cell>
          <cell r="C57">
            <v>714</v>
          </cell>
          <cell r="D57">
            <v>39448</v>
          </cell>
          <cell r="E57">
            <v>39641</v>
          </cell>
          <cell r="F57">
            <v>39653</v>
          </cell>
          <cell r="G57">
            <v>1</v>
          </cell>
          <cell r="H57">
            <v>8</v>
          </cell>
          <cell r="I57">
            <v>0</v>
          </cell>
          <cell r="J57">
            <v>1</v>
          </cell>
          <cell r="K57">
            <v>8</v>
          </cell>
          <cell r="L57">
            <v>0</v>
          </cell>
          <cell r="M57">
            <v>1</v>
          </cell>
          <cell r="N57">
            <v>2008</v>
          </cell>
        </row>
        <row r="58">
          <cell r="A58">
            <v>71008000315</v>
          </cell>
          <cell r="B58">
            <v>710</v>
          </cell>
          <cell r="C58">
            <v>714</v>
          </cell>
          <cell r="D58">
            <v>39356</v>
          </cell>
          <cell r="E58">
            <v>39475</v>
          </cell>
          <cell r="F58">
            <v>39743</v>
          </cell>
          <cell r="G58">
            <v>2</v>
          </cell>
          <cell r="H58">
            <v>8846</v>
          </cell>
          <cell r="I58">
            <v>0</v>
          </cell>
          <cell r="J58">
            <v>1</v>
          </cell>
          <cell r="K58">
            <v>8846</v>
          </cell>
          <cell r="L58">
            <v>0</v>
          </cell>
          <cell r="M58">
            <v>2</v>
          </cell>
          <cell r="N58">
            <v>2007</v>
          </cell>
        </row>
        <row r="59">
          <cell r="A59">
            <v>71008000367</v>
          </cell>
          <cell r="B59">
            <v>710</v>
          </cell>
          <cell r="C59">
            <v>714</v>
          </cell>
          <cell r="D59">
            <v>39326</v>
          </cell>
          <cell r="E59">
            <v>39649</v>
          </cell>
          <cell r="F59">
            <v>39792</v>
          </cell>
          <cell r="G59">
            <v>2</v>
          </cell>
          <cell r="H59">
            <v>5141</v>
          </cell>
          <cell r="I59">
            <v>0</v>
          </cell>
          <cell r="J59">
            <v>1</v>
          </cell>
          <cell r="K59">
            <v>5141</v>
          </cell>
          <cell r="L59">
            <v>0</v>
          </cell>
          <cell r="M59">
            <v>2</v>
          </cell>
          <cell r="N59">
            <v>2007</v>
          </cell>
        </row>
        <row r="60">
          <cell r="A60">
            <v>71009000010</v>
          </cell>
          <cell r="B60">
            <v>710</v>
          </cell>
          <cell r="C60">
            <v>714</v>
          </cell>
          <cell r="D60">
            <v>39630</v>
          </cell>
          <cell r="E60">
            <v>39814</v>
          </cell>
          <cell r="F60">
            <v>39826</v>
          </cell>
          <cell r="G60">
            <v>2</v>
          </cell>
          <cell r="H60">
            <v>414</v>
          </cell>
          <cell r="I60">
            <v>0</v>
          </cell>
          <cell r="J60">
            <v>1</v>
          </cell>
          <cell r="K60">
            <v>414</v>
          </cell>
          <cell r="L60">
            <v>0</v>
          </cell>
          <cell r="M60">
            <v>2</v>
          </cell>
          <cell r="N60">
            <v>2008</v>
          </cell>
        </row>
        <row r="61">
          <cell r="A61">
            <v>71009000038</v>
          </cell>
          <cell r="B61">
            <v>710</v>
          </cell>
          <cell r="C61">
            <v>714</v>
          </cell>
          <cell r="D61">
            <v>39387</v>
          </cell>
          <cell r="E61">
            <v>39750</v>
          </cell>
          <cell r="F61">
            <v>39862</v>
          </cell>
          <cell r="G61">
            <v>2</v>
          </cell>
          <cell r="H61">
            <v>13925</v>
          </cell>
          <cell r="I61">
            <v>0</v>
          </cell>
          <cell r="J61">
            <v>1</v>
          </cell>
          <cell r="K61">
            <v>13925</v>
          </cell>
          <cell r="L61">
            <v>0</v>
          </cell>
          <cell r="M61">
            <v>3</v>
          </cell>
          <cell r="N61">
            <v>2007</v>
          </cell>
        </row>
        <row r="62">
          <cell r="A62">
            <v>71009000070</v>
          </cell>
          <cell r="B62">
            <v>710</v>
          </cell>
          <cell r="C62">
            <v>714</v>
          </cell>
          <cell r="D62">
            <v>39845</v>
          </cell>
          <cell r="E62">
            <v>39894</v>
          </cell>
          <cell r="F62">
            <v>39905</v>
          </cell>
          <cell r="G62">
            <v>2</v>
          </cell>
          <cell r="H62">
            <v>634</v>
          </cell>
          <cell r="I62">
            <v>0</v>
          </cell>
          <cell r="J62">
            <v>1</v>
          </cell>
          <cell r="K62">
            <v>634</v>
          </cell>
          <cell r="L62">
            <v>0</v>
          </cell>
          <cell r="M62">
            <v>1</v>
          </cell>
          <cell r="N62">
            <v>2009</v>
          </cell>
        </row>
        <row r="63">
          <cell r="A63">
            <v>71009000094</v>
          </cell>
          <cell r="B63">
            <v>710</v>
          </cell>
          <cell r="C63">
            <v>714</v>
          </cell>
          <cell r="D63">
            <v>39600</v>
          </cell>
          <cell r="E63">
            <v>39937</v>
          </cell>
          <cell r="F63">
            <v>39939</v>
          </cell>
          <cell r="G63">
            <v>2</v>
          </cell>
          <cell r="H63">
            <v>18404</v>
          </cell>
          <cell r="I63">
            <v>0</v>
          </cell>
          <cell r="J63">
            <v>1</v>
          </cell>
          <cell r="K63">
            <v>18404</v>
          </cell>
          <cell r="L63">
            <v>0</v>
          </cell>
          <cell r="M63">
            <v>2</v>
          </cell>
          <cell r="N63">
            <v>2008</v>
          </cell>
        </row>
        <row r="64">
          <cell r="A64">
            <v>71009000112</v>
          </cell>
          <cell r="B64">
            <v>710</v>
          </cell>
          <cell r="C64">
            <v>714</v>
          </cell>
          <cell r="D64">
            <v>39783</v>
          </cell>
          <cell r="E64">
            <v>39975</v>
          </cell>
          <cell r="F64">
            <v>39978</v>
          </cell>
          <cell r="G64">
            <v>2</v>
          </cell>
          <cell r="H64">
            <v>1315</v>
          </cell>
          <cell r="I64">
            <v>0</v>
          </cell>
          <cell r="J64">
            <v>1</v>
          </cell>
          <cell r="K64">
            <v>1315</v>
          </cell>
          <cell r="L64">
            <v>0</v>
          </cell>
          <cell r="M64">
            <v>2</v>
          </cell>
          <cell r="N64">
            <v>2008</v>
          </cell>
        </row>
        <row r="65">
          <cell r="A65">
            <v>71009000143</v>
          </cell>
          <cell r="B65">
            <v>710</v>
          </cell>
          <cell r="C65">
            <v>714</v>
          </cell>
          <cell r="D65">
            <v>39667</v>
          </cell>
          <cell r="E65">
            <v>40017</v>
          </cell>
          <cell r="F65">
            <v>40022</v>
          </cell>
          <cell r="G65">
            <v>2</v>
          </cell>
          <cell r="H65">
            <v>2223</v>
          </cell>
          <cell r="I65">
            <v>0</v>
          </cell>
          <cell r="J65">
            <v>1</v>
          </cell>
          <cell r="K65">
            <v>2223</v>
          </cell>
          <cell r="L65">
            <v>0</v>
          </cell>
          <cell r="M65">
            <v>2</v>
          </cell>
          <cell r="N65">
            <v>2008</v>
          </cell>
        </row>
        <row r="66">
          <cell r="A66">
            <v>71009000167</v>
          </cell>
          <cell r="B66">
            <v>710</v>
          </cell>
          <cell r="C66">
            <v>714</v>
          </cell>
          <cell r="D66">
            <v>39203</v>
          </cell>
          <cell r="E66">
            <v>39353</v>
          </cell>
          <cell r="F66">
            <v>40062</v>
          </cell>
          <cell r="G66">
            <v>2</v>
          </cell>
          <cell r="H66">
            <v>16607</v>
          </cell>
          <cell r="I66">
            <v>117692</v>
          </cell>
          <cell r="J66">
            <v>1</v>
          </cell>
          <cell r="K66">
            <v>134299</v>
          </cell>
          <cell r="L66">
            <v>1</v>
          </cell>
          <cell r="M66">
            <v>3</v>
          </cell>
          <cell r="N66">
            <v>2007</v>
          </cell>
        </row>
        <row r="67">
          <cell r="A67">
            <v>71009000195</v>
          </cell>
          <cell r="B67">
            <v>710</v>
          </cell>
          <cell r="C67">
            <v>714</v>
          </cell>
          <cell r="D67">
            <v>39814</v>
          </cell>
          <cell r="E67">
            <v>40050</v>
          </cell>
          <cell r="F67">
            <v>40099</v>
          </cell>
          <cell r="G67">
            <v>2</v>
          </cell>
          <cell r="H67">
            <v>5936</v>
          </cell>
          <cell r="I67">
            <v>0</v>
          </cell>
          <cell r="J67">
            <v>1</v>
          </cell>
          <cell r="K67">
            <v>5936</v>
          </cell>
          <cell r="L67">
            <v>0</v>
          </cell>
          <cell r="M67">
            <v>1</v>
          </cell>
          <cell r="N67">
            <v>2009</v>
          </cell>
        </row>
        <row r="68">
          <cell r="A68">
            <v>71010000063</v>
          </cell>
          <cell r="B68">
            <v>710</v>
          </cell>
          <cell r="C68">
            <v>714</v>
          </cell>
          <cell r="D68">
            <v>39904</v>
          </cell>
          <cell r="E68">
            <v>40237</v>
          </cell>
          <cell r="F68">
            <v>40238</v>
          </cell>
          <cell r="G68">
            <v>2</v>
          </cell>
          <cell r="H68">
            <v>16027</v>
          </cell>
          <cell r="I68">
            <v>0</v>
          </cell>
          <cell r="J68">
            <v>1</v>
          </cell>
          <cell r="K68">
            <v>16027</v>
          </cell>
          <cell r="L68">
            <v>0</v>
          </cell>
          <cell r="M68">
            <v>2</v>
          </cell>
          <cell r="N68">
            <v>2009</v>
          </cell>
        </row>
        <row r="69">
          <cell r="A69">
            <v>71010000064</v>
          </cell>
          <cell r="B69">
            <v>710</v>
          </cell>
          <cell r="C69">
            <v>714</v>
          </cell>
          <cell r="D69">
            <v>39995</v>
          </cell>
          <cell r="E69">
            <v>40087</v>
          </cell>
          <cell r="F69">
            <v>40239</v>
          </cell>
          <cell r="G69">
            <v>2</v>
          </cell>
          <cell r="H69">
            <v>3905</v>
          </cell>
          <cell r="I69">
            <v>0</v>
          </cell>
          <cell r="J69">
            <v>1</v>
          </cell>
          <cell r="K69">
            <v>3905</v>
          </cell>
          <cell r="L69">
            <v>0</v>
          </cell>
          <cell r="M69">
            <v>2</v>
          </cell>
          <cell r="N69">
            <v>2009</v>
          </cell>
        </row>
        <row r="70">
          <cell r="A70">
            <v>71010000112</v>
          </cell>
          <cell r="B70">
            <v>710</v>
          </cell>
          <cell r="C70">
            <v>714</v>
          </cell>
          <cell r="D70">
            <v>39873</v>
          </cell>
          <cell r="E70">
            <v>39877</v>
          </cell>
          <cell r="F70">
            <v>40297</v>
          </cell>
          <cell r="G70">
            <v>2</v>
          </cell>
          <cell r="H70">
            <v>0</v>
          </cell>
          <cell r="I70">
            <v>5555</v>
          </cell>
          <cell r="J70">
            <v>1</v>
          </cell>
          <cell r="K70">
            <v>5555</v>
          </cell>
          <cell r="L70">
            <v>0</v>
          </cell>
          <cell r="M70">
            <v>2</v>
          </cell>
          <cell r="N70">
            <v>2009</v>
          </cell>
        </row>
        <row r="71">
          <cell r="A71">
            <v>71010000127</v>
          </cell>
          <cell r="B71">
            <v>710</v>
          </cell>
          <cell r="C71">
            <v>714</v>
          </cell>
          <cell r="D71">
            <v>40210</v>
          </cell>
          <cell r="E71">
            <v>40272</v>
          </cell>
          <cell r="F71">
            <v>40311</v>
          </cell>
          <cell r="G71">
            <v>2</v>
          </cell>
          <cell r="H71">
            <v>981</v>
          </cell>
          <cell r="I71">
            <v>7600</v>
          </cell>
          <cell r="J71">
            <v>1</v>
          </cell>
          <cell r="K71">
            <v>8581</v>
          </cell>
          <cell r="L71">
            <v>0</v>
          </cell>
          <cell r="M71">
            <v>1</v>
          </cell>
          <cell r="N71">
            <v>2010</v>
          </cell>
        </row>
        <row r="72">
          <cell r="A72">
            <v>71010000206</v>
          </cell>
          <cell r="B72">
            <v>710</v>
          </cell>
          <cell r="C72">
            <v>714</v>
          </cell>
          <cell r="D72">
            <v>40238</v>
          </cell>
          <cell r="E72">
            <v>40365</v>
          </cell>
          <cell r="F72">
            <v>40380</v>
          </cell>
          <cell r="G72">
            <v>1</v>
          </cell>
          <cell r="H72">
            <v>5304</v>
          </cell>
          <cell r="I72">
            <v>0</v>
          </cell>
          <cell r="J72">
            <v>1</v>
          </cell>
          <cell r="K72">
            <v>5304</v>
          </cell>
          <cell r="L72">
            <v>0</v>
          </cell>
          <cell r="M72">
            <v>1</v>
          </cell>
          <cell r="N72">
            <v>2010</v>
          </cell>
        </row>
        <row r="73">
          <cell r="A73">
            <v>71010000288</v>
          </cell>
          <cell r="B73">
            <v>710</v>
          </cell>
          <cell r="C73">
            <v>714</v>
          </cell>
          <cell r="D73">
            <v>39995</v>
          </cell>
          <cell r="E73">
            <v>40239</v>
          </cell>
          <cell r="F73">
            <v>40491</v>
          </cell>
          <cell r="G73">
            <v>2</v>
          </cell>
          <cell r="H73">
            <v>601</v>
          </cell>
          <cell r="I73">
            <v>0</v>
          </cell>
          <cell r="J73">
            <v>1</v>
          </cell>
          <cell r="K73">
            <v>601</v>
          </cell>
          <cell r="L73">
            <v>0</v>
          </cell>
          <cell r="M73">
            <v>2</v>
          </cell>
          <cell r="N73">
            <v>2009</v>
          </cell>
        </row>
        <row r="74">
          <cell r="A74">
            <v>71011000005</v>
          </cell>
          <cell r="B74">
            <v>710</v>
          </cell>
          <cell r="C74">
            <v>714</v>
          </cell>
          <cell r="D74">
            <v>40436</v>
          </cell>
          <cell r="E74">
            <v>40535</v>
          </cell>
          <cell r="F74">
            <v>40553</v>
          </cell>
          <cell r="G74">
            <v>2</v>
          </cell>
          <cell r="H74">
            <v>0</v>
          </cell>
          <cell r="I74">
            <v>1471</v>
          </cell>
          <cell r="J74">
            <v>1</v>
          </cell>
          <cell r="K74">
            <v>1471</v>
          </cell>
          <cell r="L74">
            <v>0</v>
          </cell>
          <cell r="M74">
            <v>2</v>
          </cell>
          <cell r="N74">
            <v>2010</v>
          </cell>
        </row>
        <row r="75">
          <cell r="A75">
            <v>71011000023</v>
          </cell>
          <cell r="B75">
            <v>710</v>
          </cell>
          <cell r="C75">
            <v>714</v>
          </cell>
          <cell r="D75">
            <v>40238</v>
          </cell>
          <cell r="E75">
            <v>40570</v>
          </cell>
          <cell r="F75">
            <v>40573</v>
          </cell>
          <cell r="G75">
            <v>2</v>
          </cell>
          <cell r="H75">
            <v>0</v>
          </cell>
          <cell r="I75">
            <v>5949</v>
          </cell>
          <cell r="J75">
            <v>1</v>
          </cell>
          <cell r="K75">
            <v>5949</v>
          </cell>
          <cell r="L75">
            <v>0</v>
          </cell>
          <cell r="M75">
            <v>2</v>
          </cell>
          <cell r="N75">
            <v>2010</v>
          </cell>
        </row>
        <row r="76">
          <cell r="A76">
            <v>71011000034</v>
          </cell>
          <cell r="B76">
            <v>710</v>
          </cell>
          <cell r="C76">
            <v>714</v>
          </cell>
          <cell r="D76">
            <v>40513</v>
          </cell>
          <cell r="E76">
            <v>40589</v>
          </cell>
          <cell r="F76">
            <v>40590</v>
          </cell>
          <cell r="G76">
            <v>2</v>
          </cell>
          <cell r="H76">
            <v>509</v>
          </cell>
          <cell r="I76">
            <v>0</v>
          </cell>
          <cell r="J76">
            <v>1</v>
          </cell>
          <cell r="K76">
            <v>509</v>
          </cell>
          <cell r="L76">
            <v>0</v>
          </cell>
          <cell r="M76">
            <v>2</v>
          </cell>
          <cell r="N76">
            <v>2010</v>
          </cell>
        </row>
        <row r="77">
          <cell r="A77">
            <v>71011000080</v>
          </cell>
          <cell r="B77">
            <v>710</v>
          </cell>
          <cell r="C77">
            <v>714</v>
          </cell>
          <cell r="D77">
            <v>40513</v>
          </cell>
          <cell r="E77">
            <v>40575</v>
          </cell>
          <cell r="F77">
            <v>40643</v>
          </cell>
          <cell r="G77">
            <v>2</v>
          </cell>
          <cell r="H77">
            <v>6796</v>
          </cell>
          <cell r="I77">
            <v>0</v>
          </cell>
          <cell r="J77">
            <v>1</v>
          </cell>
          <cell r="K77">
            <v>6796</v>
          </cell>
          <cell r="L77">
            <v>0</v>
          </cell>
          <cell r="M77">
            <v>2</v>
          </cell>
          <cell r="N77">
            <v>2010</v>
          </cell>
        </row>
        <row r="78">
          <cell r="A78">
            <v>71011000134</v>
          </cell>
          <cell r="B78">
            <v>710</v>
          </cell>
          <cell r="C78">
            <v>714</v>
          </cell>
          <cell r="D78">
            <v>40544</v>
          </cell>
          <cell r="E78">
            <v>40669</v>
          </cell>
          <cell r="F78">
            <v>40706</v>
          </cell>
          <cell r="G78">
            <v>1</v>
          </cell>
          <cell r="H78">
            <v>5875</v>
          </cell>
          <cell r="I78">
            <v>0</v>
          </cell>
          <cell r="J78">
            <v>1</v>
          </cell>
          <cell r="K78">
            <v>5875</v>
          </cell>
          <cell r="L78">
            <v>0</v>
          </cell>
          <cell r="M78">
            <v>1</v>
          </cell>
          <cell r="N78">
            <v>2011</v>
          </cell>
        </row>
        <row r="79">
          <cell r="A79">
            <v>71011000137</v>
          </cell>
          <cell r="B79">
            <v>710</v>
          </cell>
          <cell r="C79">
            <v>714</v>
          </cell>
          <cell r="D79">
            <v>39387</v>
          </cell>
          <cell r="E79">
            <v>39749</v>
          </cell>
          <cell r="F79">
            <v>40710</v>
          </cell>
          <cell r="G79">
            <v>1</v>
          </cell>
          <cell r="H79">
            <v>854</v>
          </cell>
          <cell r="I79">
            <v>24158</v>
          </cell>
          <cell r="J79">
            <v>1</v>
          </cell>
          <cell r="K79">
            <v>25012</v>
          </cell>
          <cell r="L79">
            <v>0</v>
          </cell>
          <cell r="M79">
            <v>5</v>
          </cell>
          <cell r="N79">
            <v>2007</v>
          </cell>
        </row>
        <row r="80">
          <cell r="A80">
            <v>71011000158</v>
          </cell>
          <cell r="B80">
            <v>710</v>
          </cell>
          <cell r="C80">
            <v>714</v>
          </cell>
          <cell r="D80">
            <v>40498</v>
          </cell>
          <cell r="E80">
            <v>40727</v>
          </cell>
          <cell r="F80">
            <v>40728</v>
          </cell>
          <cell r="G80">
            <v>2</v>
          </cell>
          <cell r="H80">
            <v>590</v>
          </cell>
          <cell r="I80">
            <v>3966</v>
          </cell>
          <cell r="J80">
            <v>1</v>
          </cell>
          <cell r="K80">
            <v>4556</v>
          </cell>
          <cell r="L80">
            <v>0</v>
          </cell>
          <cell r="M80">
            <v>2</v>
          </cell>
          <cell r="N80">
            <v>2010</v>
          </cell>
        </row>
        <row r="81">
          <cell r="A81">
            <v>71011000159</v>
          </cell>
          <cell r="B81">
            <v>710</v>
          </cell>
          <cell r="C81">
            <v>714</v>
          </cell>
          <cell r="D81">
            <v>40543</v>
          </cell>
          <cell r="E81">
            <v>40693</v>
          </cell>
          <cell r="F81">
            <v>40728</v>
          </cell>
          <cell r="G81">
            <v>2</v>
          </cell>
          <cell r="H81">
            <v>1014</v>
          </cell>
          <cell r="I81">
            <v>0</v>
          </cell>
          <cell r="J81">
            <v>1</v>
          </cell>
          <cell r="K81">
            <v>1014</v>
          </cell>
          <cell r="L81">
            <v>0</v>
          </cell>
          <cell r="M81">
            <v>2</v>
          </cell>
          <cell r="N81">
            <v>2010</v>
          </cell>
        </row>
        <row r="82">
          <cell r="A82">
            <v>71011000174</v>
          </cell>
          <cell r="B82">
            <v>710</v>
          </cell>
          <cell r="C82">
            <v>714</v>
          </cell>
          <cell r="D82">
            <v>40512</v>
          </cell>
          <cell r="E82">
            <v>40679</v>
          </cell>
          <cell r="F82">
            <v>40742</v>
          </cell>
          <cell r="G82">
            <v>2</v>
          </cell>
          <cell r="H82">
            <v>0</v>
          </cell>
          <cell r="I82">
            <v>19906</v>
          </cell>
          <cell r="J82">
            <v>1</v>
          </cell>
          <cell r="K82">
            <v>19906</v>
          </cell>
          <cell r="L82">
            <v>0</v>
          </cell>
          <cell r="M82">
            <v>2</v>
          </cell>
          <cell r="N82">
            <v>2010</v>
          </cell>
        </row>
        <row r="83">
          <cell r="A83">
            <v>71011000220</v>
          </cell>
          <cell r="B83">
            <v>710</v>
          </cell>
          <cell r="C83">
            <v>714</v>
          </cell>
          <cell r="D83">
            <v>40634</v>
          </cell>
          <cell r="E83">
            <v>40634</v>
          </cell>
          <cell r="F83">
            <v>40780</v>
          </cell>
          <cell r="G83">
            <v>2</v>
          </cell>
          <cell r="H83">
            <v>588</v>
          </cell>
          <cell r="I83">
            <v>3000</v>
          </cell>
          <cell r="J83">
            <v>1</v>
          </cell>
          <cell r="K83">
            <v>3588</v>
          </cell>
          <cell r="L83">
            <v>0</v>
          </cell>
          <cell r="M83">
            <v>1</v>
          </cell>
          <cell r="N83">
            <v>2011</v>
          </cell>
        </row>
        <row r="84">
          <cell r="A84">
            <v>71011000227</v>
          </cell>
          <cell r="B84">
            <v>710</v>
          </cell>
          <cell r="C84">
            <v>714</v>
          </cell>
          <cell r="D84">
            <v>40695</v>
          </cell>
          <cell r="E84">
            <v>40752</v>
          </cell>
          <cell r="F84">
            <v>40791</v>
          </cell>
          <cell r="G84">
            <v>1</v>
          </cell>
          <cell r="H84">
            <v>0</v>
          </cell>
          <cell r="I84">
            <v>2942</v>
          </cell>
          <cell r="J84">
            <v>1</v>
          </cell>
          <cell r="K84">
            <v>2942</v>
          </cell>
          <cell r="L84">
            <v>0</v>
          </cell>
          <cell r="M84">
            <v>1</v>
          </cell>
          <cell r="N84">
            <v>2011</v>
          </cell>
        </row>
        <row r="85">
          <cell r="A85">
            <v>71011000285</v>
          </cell>
          <cell r="B85">
            <v>710</v>
          </cell>
          <cell r="C85">
            <v>714</v>
          </cell>
          <cell r="D85">
            <v>40725</v>
          </cell>
          <cell r="E85">
            <v>40840</v>
          </cell>
          <cell r="F85">
            <v>40853</v>
          </cell>
          <cell r="G85">
            <v>2</v>
          </cell>
          <cell r="H85">
            <v>1005</v>
          </cell>
          <cell r="I85">
            <v>0</v>
          </cell>
          <cell r="J85">
            <v>1</v>
          </cell>
          <cell r="K85">
            <v>1005</v>
          </cell>
          <cell r="L85">
            <v>0</v>
          </cell>
          <cell r="M85">
            <v>1</v>
          </cell>
          <cell r="N85">
            <v>2011</v>
          </cell>
        </row>
        <row r="86">
          <cell r="A86">
            <v>71011000297</v>
          </cell>
          <cell r="B86">
            <v>710</v>
          </cell>
          <cell r="C86">
            <v>714</v>
          </cell>
          <cell r="D86">
            <v>40544</v>
          </cell>
          <cell r="E86">
            <v>40846</v>
          </cell>
          <cell r="F86">
            <v>40867</v>
          </cell>
          <cell r="G86">
            <v>2</v>
          </cell>
          <cell r="H86">
            <v>0</v>
          </cell>
          <cell r="I86">
            <v>5529</v>
          </cell>
          <cell r="J86">
            <v>1</v>
          </cell>
          <cell r="K86">
            <v>5529</v>
          </cell>
          <cell r="L86">
            <v>0</v>
          </cell>
          <cell r="M86">
            <v>1</v>
          </cell>
          <cell r="N86">
            <v>2011</v>
          </cell>
        </row>
        <row r="87">
          <cell r="A87">
            <v>71011000305</v>
          </cell>
          <cell r="B87">
            <v>710</v>
          </cell>
          <cell r="C87">
            <v>714</v>
          </cell>
          <cell r="D87">
            <v>39722</v>
          </cell>
          <cell r="E87">
            <v>39777</v>
          </cell>
          <cell r="F87">
            <v>40871</v>
          </cell>
          <cell r="G87">
            <v>1</v>
          </cell>
          <cell r="H87">
            <v>2547</v>
          </cell>
          <cell r="I87">
            <v>59717</v>
          </cell>
          <cell r="J87">
            <v>1</v>
          </cell>
          <cell r="K87">
            <v>62264</v>
          </cell>
          <cell r="L87">
            <v>0</v>
          </cell>
          <cell r="M87">
            <v>4</v>
          </cell>
          <cell r="N87">
            <v>2008</v>
          </cell>
        </row>
        <row r="88">
          <cell r="A88">
            <v>71011000327</v>
          </cell>
          <cell r="B88">
            <v>710</v>
          </cell>
          <cell r="C88">
            <v>714</v>
          </cell>
          <cell r="D88">
            <v>40575</v>
          </cell>
          <cell r="E88">
            <v>40878</v>
          </cell>
          <cell r="F88">
            <v>40885</v>
          </cell>
          <cell r="G88">
            <v>2</v>
          </cell>
          <cell r="H88">
            <v>0</v>
          </cell>
          <cell r="I88">
            <v>2986</v>
          </cell>
          <cell r="J88">
            <v>1</v>
          </cell>
          <cell r="K88">
            <v>2986</v>
          </cell>
          <cell r="L88">
            <v>0</v>
          </cell>
          <cell r="M88">
            <v>1</v>
          </cell>
          <cell r="N88">
            <v>2011</v>
          </cell>
        </row>
        <row r="89">
          <cell r="A89">
            <v>71012000007</v>
          </cell>
          <cell r="B89">
            <v>710</v>
          </cell>
          <cell r="C89">
            <v>714</v>
          </cell>
          <cell r="D89">
            <v>40878</v>
          </cell>
          <cell r="E89">
            <v>40912</v>
          </cell>
          <cell r="F89">
            <v>40916</v>
          </cell>
          <cell r="G89">
            <v>2</v>
          </cell>
          <cell r="H89">
            <v>10628</v>
          </cell>
          <cell r="I89">
            <v>0</v>
          </cell>
          <cell r="J89">
            <v>1</v>
          </cell>
          <cell r="K89">
            <v>10628</v>
          </cell>
          <cell r="L89">
            <v>0</v>
          </cell>
          <cell r="M89">
            <v>2</v>
          </cell>
          <cell r="N89">
            <v>2011</v>
          </cell>
        </row>
        <row r="90">
          <cell r="A90">
            <v>71012000019</v>
          </cell>
          <cell r="B90">
            <v>710</v>
          </cell>
          <cell r="C90">
            <v>714</v>
          </cell>
          <cell r="D90">
            <v>40756</v>
          </cell>
          <cell r="E90">
            <v>40923</v>
          </cell>
          <cell r="F90">
            <v>40925</v>
          </cell>
          <cell r="G90">
            <v>2</v>
          </cell>
          <cell r="H90">
            <v>3616</v>
          </cell>
          <cell r="I90">
            <v>0</v>
          </cell>
          <cell r="J90">
            <v>1</v>
          </cell>
          <cell r="K90">
            <v>3616</v>
          </cell>
          <cell r="L90">
            <v>0</v>
          </cell>
          <cell r="M90">
            <v>2</v>
          </cell>
          <cell r="N90">
            <v>2011</v>
          </cell>
        </row>
        <row r="91">
          <cell r="A91">
            <v>71012000032</v>
          </cell>
          <cell r="B91">
            <v>710</v>
          </cell>
          <cell r="C91">
            <v>714</v>
          </cell>
          <cell r="D91">
            <v>40664</v>
          </cell>
          <cell r="E91">
            <v>40943</v>
          </cell>
          <cell r="F91">
            <v>40945</v>
          </cell>
          <cell r="G91">
            <v>2</v>
          </cell>
          <cell r="H91">
            <v>0</v>
          </cell>
          <cell r="I91">
            <v>2942</v>
          </cell>
          <cell r="J91">
            <v>1</v>
          </cell>
          <cell r="K91">
            <v>2942</v>
          </cell>
          <cell r="L91">
            <v>0</v>
          </cell>
          <cell r="M91">
            <v>2</v>
          </cell>
          <cell r="N91">
            <v>2011</v>
          </cell>
        </row>
        <row r="92">
          <cell r="A92">
            <v>71012000033</v>
          </cell>
          <cell r="B92">
            <v>710</v>
          </cell>
          <cell r="C92">
            <v>714</v>
          </cell>
          <cell r="D92">
            <v>40634</v>
          </cell>
          <cell r="E92">
            <v>40949</v>
          </cell>
          <cell r="F92">
            <v>40951</v>
          </cell>
          <cell r="G92">
            <v>2</v>
          </cell>
          <cell r="H92">
            <v>0</v>
          </cell>
          <cell r="I92">
            <v>4413</v>
          </cell>
          <cell r="J92">
            <v>1</v>
          </cell>
          <cell r="K92">
            <v>4413</v>
          </cell>
          <cell r="L92">
            <v>0</v>
          </cell>
          <cell r="M92">
            <v>2</v>
          </cell>
          <cell r="N92">
            <v>2011</v>
          </cell>
        </row>
        <row r="93">
          <cell r="A93">
            <v>71012000045</v>
          </cell>
          <cell r="B93">
            <v>710</v>
          </cell>
          <cell r="C93">
            <v>714</v>
          </cell>
          <cell r="D93">
            <v>40787</v>
          </cell>
          <cell r="E93">
            <v>40884</v>
          </cell>
          <cell r="F93">
            <v>40954</v>
          </cell>
          <cell r="G93">
            <v>1</v>
          </cell>
          <cell r="H93">
            <v>0</v>
          </cell>
          <cell r="I93">
            <v>2942</v>
          </cell>
          <cell r="J93">
            <v>1</v>
          </cell>
          <cell r="K93">
            <v>2942</v>
          </cell>
          <cell r="L93">
            <v>0</v>
          </cell>
          <cell r="M93">
            <v>2</v>
          </cell>
          <cell r="N93">
            <v>2011</v>
          </cell>
        </row>
        <row r="94">
          <cell r="A94">
            <v>71012000073</v>
          </cell>
          <cell r="B94">
            <v>710</v>
          </cell>
          <cell r="C94">
            <v>714</v>
          </cell>
          <cell r="D94">
            <v>40724</v>
          </cell>
          <cell r="E94">
            <v>40958</v>
          </cell>
          <cell r="F94">
            <v>40973</v>
          </cell>
          <cell r="G94">
            <v>2</v>
          </cell>
          <cell r="H94">
            <v>2573</v>
          </cell>
          <cell r="I94">
            <v>0</v>
          </cell>
          <cell r="J94">
            <v>1</v>
          </cell>
          <cell r="K94">
            <v>2573</v>
          </cell>
          <cell r="L94">
            <v>0</v>
          </cell>
          <cell r="M94">
            <v>2</v>
          </cell>
          <cell r="N94">
            <v>2011</v>
          </cell>
        </row>
        <row r="95">
          <cell r="A95">
            <v>71012000082</v>
          </cell>
          <cell r="B95">
            <v>710</v>
          </cell>
          <cell r="C95">
            <v>714</v>
          </cell>
          <cell r="D95">
            <v>40756</v>
          </cell>
          <cell r="E95">
            <v>40976</v>
          </cell>
          <cell r="F95">
            <v>40980</v>
          </cell>
          <cell r="G95">
            <v>2</v>
          </cell>
          <cell r="H95">
            <v>4978</v>
          </cell>
          <cell r="I95">
            <v>0</v>
          </cell>
          <cell r="J95">
            <v>1</v>
          </cell>
          <cell r="K95">
            <v>4978</v>
          </cell>
          <cell r="L95">
            <v>0</v>
          </cell>
          <cell r="M95">
            <v>2</v>
          </cell>
          <cell r="N95">
            <v>2011</v>
          </cell>
        </row>
        <row r="96">
          <cell r="A96">
            <v>71012000106</v>
          </cell>
          <cell r="B96">
            <v>710</v>
          </cell>
          <cell r="C96">
            <v>714</v>
          </cell>
          <cell r="D96">
            <v>40817</v>
          </cell>
          <cell r="E96">
            <v>40968</v>
          </cell>
          <cell r="F96">
            <v>40995</v>
          </cell>
          <cell r="G96">
            <v>2</v>
          </cell>
          <cell r="H96">
            <v>580</v>
          </cell>
          <cell r="I96">
            <v>2365</v>
          </cell>
          <cell r="J96">
            <v>1</v>
          </cell>
          <cell r="K96">
            <v>2945</v>
          </cell>
          <cell r="L96">
            <v>0</v>
          </cell>
          <cell r="M96">
            <v>2</v>
          </cell>
          <cell r="N96">
            <v>2011</v>
          </cell>
        </row>
        <row r="97">
          <cell r="A97">
            <v>71012000152</v>
          </cell>
          <cell r="B97">
            <v>710</v>
          </cell>
          <cell r="C97">
            <v>714</v>
          </cell>
          <cell r="D97">
            <v>40909</v>
          </cell>
          <cell r="E97">
            <v>40957</v>
          </cell>
          <cell r="F97">
            <v>41038</v>
          </cell>
          <cell r="G97">
            <v>2</v>
          </cell>
          <cell r="H97">
            <v>13933</v>
          </cell>
          <cell r="I97">
            <v>0</v>
          </cell>
          <cell r="J97">
            <v>1</v>
          </cell>
          <cell r="K97">
            <v>13933</v>
          </cell>
          <cell r="L97">
            <v>0</v>
          </cell>
          <cell r="M97">
            <v>1</v>
          </cell>
          <cell r="N97">
            <v>2012</v>
          </cell>
        </row>
        <row r="98">
          <cell r="A98">
            <v>71012000200</v>
          </cell>
          <cell r="B98">
            <v>710</v>
          </cell>
          <cell r="C98">
            <v>714</v>
          </cell>
          <cell r="D98">
            <v>40909</v>
          </cell>
          <cell r="E98">
            <v>41091</v>
          </cell>
          <cell r="F98">
            <v>41093</v>
          </cell>
          <cell r="G98">
            <v>2</v>
          </cell>
          <cell r="H98">
            <v>12919</v>
          </cell>
          <cell r="I98">
            <v>0</v>
          </cell>
          <cell r="J98">
            <v>1</v>
          </cell>
          <cell r="K98">
            <v>12919</v>
          </cell>
          <cell r="L98">
            <v>0</v>
          </cell>
          <cell r="M98">
            <v>1</v>
          </cell>
          <cell r="N98">
            <v>2012</v>
          </cell>
        </row>
        <row r="99">
          <cell r="A99">
            <v>71012000251</v>
          </cell>
          <cell r="B99">
            <v>710</v>
          </cell>
          <cell r="C99">
            <v>714</v>
          </cell>
          <cell r="D99">
            <v>41030</v>
          </cell>
          <cell r="E99">
            <v>41143</v>
          </cell>
          <cell r="F99">
            <v>41147</v>
          </cell>
          <cell r="G99">
            <v>2</v>
          </cell>
          <cell r="H99">
            <v>577</v>
          </cell>
          <cell r="I99">
            <v>0</v>
          </cell>
          <cell r="J99">
            <v>1</v>
          </cell>
          <cell r="K99">
            <v>577</v>
          </cell>
          <cell r="L99">
            <v>0</v>
          </cell>
          <cell r="M99">
            <v>1</v>
          </cell>
          <cell r="N99">
            <v>2012</v>
          </cell>
        </row>
        <row r="100">
          <cell r="A100">
            <v>71012000258</v>
          </cell>
          <cell r="B100">
            <v>710</v>
          </cell>
          <cell r="C100">
            <v>714</v>
          </cell>
          <cell r="D100">
            <v>40927</v>
          </cell>
          <cell r="E100">
            <v>41134</v>
          </cell>
          <cell r="F100">
            <v>41148</v>
          </cell>
          <cell r="G100">
            <v>2</v>
          </cell>
          <cell r="H100">
            <v>0</v>
          </cell>
          <cell r="I100">
            <v>6469</v>
          </cell>
          <cell r="J100">
            <v>1</v>
          </cell>
          <cell r="K100">
            <v>6469</v>
          </cell>
          <cell r="L100">
            <v>0</v>
          </cell>
          <cell r="M100">
            <v>1</v>
          </cell>
          <cell r="N100">
            <v>2012</v>
          </cell>
        </row>
        <row r="101">
          <cell r="A101">
            <v>71012000339</v>
          </cell>
          <cell r="B101">
            <v>710</v>
          </cell>
          <cell r="C101">
            <v>714</v>
          </cell>
          <cell r="D101">
            <v>40878</v>
          </cell>
          <cell r="E101">
            <v>41221</v>
          </cell>
          <cell r="F101">
            <v>41226</v>
          </cell>
          <cell r="G101">
            <v>2</v>
          </cell>
          <cell r="H101">
            <v>1322</v>
          </cell>
          <cell r="I101">
            <v>6967</v>
          </cell>
          <cell r="J101">
            <v>1</v>
          </cell>
          <cell r="K101">
            <v>8289</v>
          </cell>
          <cell r="L101">
            <v>0</v>
          </cell>
          <cell r="M101">
            <v>2</v>
          </cell>
          <cell r="N101">
            <v>2011</v>
          </cell>
        </row>
        <row r="102">
          <cell r="A102">
            <v>71012000350</v>
          </cell>
          <cell r="B102">
            <v>710</v>
          </cell>
          <cell r="C102">
            <v>714</v>
          </cell>
          <cell r="D102">
            <v>41122</v>
          </cell>
          <cell r="E102">
            <v>41232</v>
          </cell>
          <cell r="F102">
            <v>41233</v>
          </cell>
          <cell r="G102">
            <v>2</v>
          </cell>
          <cell r="H102">
            <v>0</v>
          </cell>
          <cell r="I102">
            <v>2986</v>
          </cell>
          <cell r="J102">
            <v>1</v>
          </cell>
          <cell r="K102">
            <v>2986</v>
          </cell>
          <cell r="L102">
            <v>0</v>
          </cell>
          <cell r="M102">
            <v>1</v>
          </cell>
          <cell r="N102">
            <v>2012</v>
          </cell>
        </row>
        <row r="103">
          <cell r="A103">
            <v>71012000364</v>
          </cell>
          <cell r="B103">
            <v>710</v>
          </cell>
          <cell r="C103">
            <v>714</v>
          </cell>
          <cell r="D103">
            <v>41214</v>
          </cell>
          <cell r="E103">
            <v>41234</v>
          </cell>
          <cell r="F103">
            <v>41245</v>
          </cell>
          <cell r="G103">
            <v>2</v>
          </cell>
          <cell r="H103">
            <v>0</v>
          </cell>
          <cell r="I103">
            <v>2986</v>
          </cell>
          <cell r="J103">
            <v>1</v>
          </cell>
          <cell r="K103">
            <v>2986</v>
          </cell>
          <cell r="L103">
            <v>0</v>
          </cell>
          <cell r="M103">
            <v>1</v>
          </cell>
          <cell r="N103">
            <v>2012</v>
          </cell>
        </row>
        <row r="104">
          <cell r="A104">
            <v>72003000111</v>
          </cell>
          <cell r="B104">
            <v>720</v>
          </cell>
          <cell r="C104">
            <v>714</v>
          </cell>
          <cell r="D104">
            <v>37605</v>
          </cell>
          <cell r="E104">
            <v>37628</v>
          </cell>
          <cell r="F104">
            <v>37684</v>
          </cell>
          <cell r="G104">
            <v>2</v>
          </cell>
          <cell r="H104">
            <v>2181</v>
          </cell>
          <cell r="I104">
            <v>0</v>
          </cell>
          <cell r="J104">
            <v>1</v>
          </cell>
          <cell r="K104">
            <v>2181</v>
          </cell>
          <cell r="L104">
            <v>0</v>
          </cell>
          <cell r="M104">
            <v>2</v>
          </cell>
          <cell r="N104">
            <v>2002</v>
          </cell>
        </row>
        <row r="105">
          <cell r="A105">
            <v>72003000165</v>
          </cell>
          <cell r="B105">
            <v>720</v>
          </cell>
          <cell r="C105">
            <v>714</v>
          </cell>
          <cell r="D105">
            <v>37591</v>
          </cell>
          <cell r="E105">
            <v>37700</v>
          </cell>
          <cell r="F105">
            <v>37712</v>
          </cell>
          <cell r="G105">
            <v>2</v>
          </cell>
          <cell r="H105">
            <v>642</v>
          </cell>
          <cell r="I105">
            <v>0</v>
          </cell>
          <cell r="J105">
            <v>1</v>
          </cell>
          <cell r="K105">
            <v>642</v>
          </cell>
          <cell r="L105">
            <v>0</v>
          </cell>
          <cell r="M105">
            <v>2</v>
          </cell>
          <cell r="N105">
            <v>2002</v>
          </cell>
        </row>
        <row r="106">
          <cell r="A106">
            <v>72003000241</v>
          </cell>
          <cell r="B106">
            <v>720</v>
          </cell>
          <cell r="C106">
            <v>714</v>
          </cell>
          <cell r="D106">
            <v>37552</v>
          </cell>
          <cell r="E106">
            <v>37700</v>
          </cell>
          <cell r="F106">
            <v>37773</v>
          </cell>
          <cell r="G106">
            <v>2</v>
          </cell>
          <cell r="H106">
            <v>14939</v>
          </cell>
          <cell r="I106">
            <v>0</v>
          </cell>
          <cell r="J106">
            <v>1</v>
          </cell>
          <cell r="K106">
            <v>14939</v>
          </cell>
          <cell r="L106">
            <v>0</v>
          </cell>
          <cell r="M106">
            <v>2</v>
          </cell>
          <cell r="N106">
            <v>2002</v>
          </cell>
        </row>
        <row r="107">
          <cell r="A107">
            <v>72003000242</v>
          </cell>
          <cell r="B107">
            <v>720</v>
          </cell>
          <cell r="C107">
            <v>714</v>
          </cell>
          <cell r="D107">
            <v>37530</v>
          </cell>
          <cell r="E107">
            <v>37765</v>
          </cell>
          <cell r="F107">
            <v>37773</v>
          </cell>
          <cell r="G107">
            <v>1</v>
          </cell>
          <cell r="H107">
            <v>2888</v>
          </cell>
          <cell r="I107">
            <v>148735</v>
          </cell>
          <cell r="J107">
            <v>1</v>
          </cell>
          <cell r="K107">
            <v>151623</v>
          </cell>
          <cell r="L107">
            <v>1</v>
          </cell>
          <cell r="M107">
            <v>2</v>
          </cell>
          <cell r="N107">
            <v>2002</v>
          </cell>
        </row>
        <row r="108">
          <cell r="A108">
            <v>72003000286</v>
          </cell>
          <cell r="B108">
            <v>720</v>
          </cell>
          <cell r="C108">
            <v>714</v>
          </cell>
          <cell r="D108">
            <v>37591</v>
          </cell>
          <cell r="E108">
            <v>37782</v>
          </cell>
          <cell r="F108">
            <v>37803</v>
          </cell>
          <cell r="G108">
            <v>2</v>
          </cell>
          <cell r="H108">
            <v>864</v>
          </cell>
          <cell r="I108">
            <v>0</v>
          </cell>
          <cell r="J108">
            <v>1</v>
          </cell>
          <cell r="K108">
            <v>864</v>
          </cell>
          <cell r="L108">
            <v>0</v>
          </cell>
          <cell r="M108">
            <v>2</v>
          </cell>
          <cell r="N108">
            <v>2002</v>
          </cell>
        </row>
        <row r="109">
          <cell r="A109">
            <v>72003000323</v>
          </cell>
          <cell r="B109">
            <v>720</v>
          </cell>
          <cell r="C109">
            <v>714</v>
          </cell>
          <cell r="D109">
            <v>37653</v>
          </cell>
          <cell r="E109">
            <v>37814</v>
          </cell>
          <cell r="F109">
            <v>37830</v>
          </cell>
          <cell r="G109">
            <v>2</v>
          </cell>
          <cell r="H109">
            <v>23089</v>
          </cell>
          <cell r="I109">
            <v>0</v>
          </cell>
          <cell r="J109">
            <v>1</v>
          </cell>
          <cell r="K109">
            <v>23089</v>
          </cell>
          <cell r="L109">
            <v>0</v>
          </cell>
          <cell r="M109">
            <v>1</v>
          </cell>
          <cell r="N109">
            <v>2003</v>
          </cell>
        </row>
        <row r="110">
          <cell r="A110">
            <v>72003000411</v>
          </cell>
          <cell r="B110">
            <v>720</v>
          </cell>
          <cell r="C110">
            <v>714</v>
          </cell>
          <cell r="D110">
            <v>37165</v>
          </cell>
          <cell r="E110">
            <v>37165</v>
          </cell>
          <cell r="F110">
            <v>37915</v>
          </cell>
          <cell r="G110">
            <v>2</v>
          </cell>
          <cell r="H110">
            <v>14322</v>
          </cell>
          <cell r="I110">
            <v>0</v>
          </cell>
          <cell r="J110">
            <v>1</v>
          </cell>
          <cell r="K110">
            <v>14322</v>
          </cell>
          <cell r="L110">
            <v>0</v>
          </cell>
          <cell r="M110">
            <v>3</v>
          </cell>
          <cell r="N110">
            <v>2001</v>
          </cell>
        </row>
        <row r="111">
          <cell r="A111">
            <v>72003000440</v>
          </cell>
          <cell r="B111">
            <v>720</v>
          </cell>
          <cell r="C111">
            <v>714</v>
          </cell>
          <cell r="D111">
            <v>37462</v>
          </cell>
          <cell r="E111">
            <v>37730</v>
          </cell>
          <cell r="F111">
            <v>37928</v>
          </cell>
          <cell r="G111">
            <v>1</v>
          </cell>
          <cell r="H111">
            <v>126785</v>
          </cell>
          <cell r="I111">
            <v>0</v>
          </cell>
          <cell r="J111">
            <v>1</v>
          </cell>
          <cell r="K111">
            <v>126785</v>
          </cell>
          <cell r="L111">
            <v>1</v>
          </cell>
          <cell r="M111">
            <v>2</v>
          </cell>
          <cell r="N111">
            <v>2002</v>
          </cell>
        </row>
        <row r="112">
          <cell r="A112">
            <v>72003000442</v>
          </cell>
          <cell r="B112">
            <v>720</v>
          </cell>
          <cell r="C112">
            <v>714</v>
          </cell>
          <cell r="D112">
            <v>37469</v>
          </cell>
          <cell r="E112">
            <v>37676</v>
          </cell>
          <cell r="F112">
            <v>37930</v>
          </cell>
          <cell r="G112">
            <v>2</v>
          </cell>
          <cell r="H112">
            <v>2423</v>
          </cell>
          <cell r="I112">
            <v>0</v>
          </cell>
          <cell r="J112">
            <v>1</v>
          </cell>
          <cell r="K112">
            <v>2423</v>
          </cell>
          <cell r="L112">
            <v>0</v>
          </cell>
          <cell r="M112">
            <v>2</v>
          </cell>
          <cell r="N112">
            <v>2002</v>
          </cell>
        </row>
        <row r="113">
          <cell r="A113">
            <v>72003000451</v>
          </cell>
          <cell r="B113">
            <v>720</v>
          </cell>
          <cell r="C113">
            <v>714</v>
          </cell>
          <cell r="D113">
            <v>37653</v>
          </cell>
          <cell r="E113">
            <v>37791</v>
          </cell>
          <cell r="F113">
            <v>37941</v>
          </cell>
          <cell r="G113">
            <v>2</v>
          </cell>
          <cell r="H113">
            <v>1200</v>
          </cell>
          <cell r="I113">
            <v>0</v>
          </cell>
          <cell r="J113">
            <v>1</v>
          </cell>
          <cell r="K113">
            <v>1200</v>
          </cell>
          <cell r="L113">
            <v>0</v>
          </cell>
          <cell r="M113">
            <v>1</v>
          </cell>
          <cell r="N113">
            <v>2003</v>
          </cell>
        </row>
        <row r="114">
          <cell r="A114">
            <v>72004000164</v>
          </cell>
          <cell r="B114">
            <v>720</v>
          </cell>
          <cell r="C114">
            <v>714</v>
          </cell>
          <cell r="D114">
            <v>37895</v>
          </cell>
          <cell r="E114">
            <v>37913</v>
          </cell>
          <cell r="F114">
            <v>38109</v>
          </cell>
          <cell r="G114">
            <v>2</v>
          </cell>
          <cell r="H114">
            <v>606</v>
          </cell>
          <cell r="I114">
            <v>0</v>
          </cell>
          <cell r="J114">
            <v>1</v>
          </cell>
          <cell r="K114">
            <v>606</v>
          </cell>
          <cell r="L114">
            <v>0</v>
          </cell>
          <cell r="M114">
            <v>2</v>
          </cell>
          <cell r="N114">
            <v>2003</v>
          </cell>
        </row>
        <row r="115">
          <cell r="A115">
            <v>72004000171</v>
          </cell>
          <cell r="B115">
            <v>720</v>
          </cell>
          <cell r="C115">
            <v>714</v>
          </cell>
          <cell r="D115">
            <v>37886</v>
          </cell>
          <cell r="E115">
            <v>38026</v>
          </cell>
          <cell r="F115">
            <v>38110</v>
          </cell>
          <cell r="G115">
            <v>2</v>
          </cell>
          <cell r="H115">
            <v>6209</v>
          </cell>
          <cell r="I115">
            <v>0</v>
          </cell>
          <cell r="J115">
            <v>1</v>
          </cell>
          <cell r="K115">
            <v>6209</v>
          </cell>
          <cell r="L115">
            <v>0</v>
          </cell>
          <cell r="M115">
            <v>2</v>
          </cell>
          <cell r="N115">
            <v>2003</v>
          </cell>
        </row>
        <row r="116">
          <cell r="A116">
            <v>72004000196</v>
          </cell>
          <cell r="B116">
            <v>720</v>
          </cell>
          <cell r="C116">
            <v>714</v>
          </cell>
          <cell r="D116">
            <v>37803</v>
          </cell>
          <cell r="E116">
            <v>37969</v>
          </cell>
          <cell r="F116">
            <v>38125</v>
          </cell>
          <cell r="G116">
            <v>2</v>
          </cell>
          <cell r="H116">
            <v>28767</v>
          </cell>
          <cell r="I116">
            <v>0</v>
          </cell>
          <cell r="J116">
            <v>1</v>
          </cell>
          <cell r="K116">
            <v>28767</v>
          </cell>
          <cell r="L116">
            <v>0</v>
          </cell>
          <cell r="M116">
            <v>2</v>
          </cell>
          <cell r="N116">
            <v>2003</v>
          </cell>
        </row>
        <row r="117">
          <cell r="A117">
            <v>72004000302</v>
          </cell>
          <cell r="B117">
            <v>720</v>
          </cell>
          <cell r="C117">
            <v>714</v>
          </cell>
          <cell r="D117">
            <v>38139</v>
          </cell>
          <cell r="E117">
            <v>38218</v>
          </cell>
          <cell r="F117">
            <v>38222</v>
          </cell>
          <cell r="G117">
            <v>2</v>
          </cell>
          <cell r="H117">
            <v>5148</v>
          </cell>
          <cell r="I117">
            <v>0</v>
          </cell>
          <cell r="J117">
            <v>1</v>
          </cell>
          <cell r="K117">
            <v>5148</v>
          </cell>
          <cell r="L117">
            <v>0</v>
          </cell>
          <cell r="M117">
            <v>1</v>
          </cell>
          <cell r="N117">
            <v>2004</v>
          </cell>
        </row>
        <row r="118">
          <cell r="A118">
            <v>72004000362</v>
          </cell>
          <cell r="B118">
            <v>720</v>
          </cell>
          <cell r="C118">
            <v>714</v>
          </cell>
          <cell r="D118">
            <v>37865</v>
          </cell>
          <cell r="E118">
            <v>38157</v>
          </cell>
          <cell r="F118">
            <v>38271</v>
          </cell>
          <cell r="G118">
            <v>1</v>
          </cell>
          <cell r="H118">
            <v>81678</v>
          </cell>
          <cell r="I118">
            <v>0</v>
          </cell>
          <cell r="J118">
            <v>1</v>
          </cell>
          <cell r="K118">
            <v>81678</v>
          </cell>
          <cell r="L118">
            <v>1</v>
          </cell>
          <cell r="M118">
            <v>2</v>
          </cell>
          <cell r="N118">
            <v>2003</v>
          </cell>
        </row>
        <row r="119">
          <cell r="A119">
            <v>72004000374</v>
          </cell>
          <cell r="B119">
            <v>720</v>
          </cell>
          <cell r="C119">
            <v>714</v>
          </cell>
          <cell r="D119">
            <v>37955</v>
          </cell>
          <cell r="E119">
            <v>38264</v>
          </cell>
          <cell r="F119">
            <v>38278</v>
          </cell>
          <cell r="G119">
            <v>1</v>
          </cell>
          <cell r="H119">
            <v>1126</v>
          </cell>
          <cell r="I119">
            <v>0</v>
          </cell>
          <cell r="J119">
            <v>1</v>
          </cell>
          <cell r="K119">
            <v>1126</v>
          </cell>
          <cell r="L119">
            <v>0</v>
          </cell>
          <cell r="M119">
            <v>2</v>
          </cell>
          <cell r="N119">
            <v>2003</v>
          </cell>
        </row>
        <row r="120">
          <cell r="A120">
            <v>72004000476</v>
          </cell>
          <cell r="B120">
            <v>720</v>
          </cell>
          <cell r="C120">
            <v>714</v>
          </cell>
          <cell r="D120">
            <v>38292</v>
          </cell>
          <cell r="E120">
            <v>38339</v>
          </cell>
          <cell r="F120">
            <v>38343</v>
          </cell>
          <cell r="G120">
            <v>2</v>
          </cell>
          <cell r="H120">
            <v>14859</v>
          </cell>
          <cell r="I120">
            <v>0</v>
          </cell>
          <cell r="J120">
            <v>1</v>
          </cell>
          <cell r="K120">
            <v>14859</v>
          </cell>
          <cell r="L120">
            <v>0</v>
          </cell>
          <cell r="M120">
            <v>1</v>
          </cell>
          <cell r="N120">
            <v>2004</v>
          </cell>
        </row>
        <row r="121">
          <cell r="A121">
            <v>72005000078</v>
          </cell>
          <cell r="B121">
            <v>720</v>
          </cell>
          <cell r="C121">
            <v>714</v>
          </cell>
          <cell r="D121">
            <v>38292</v>
          </cell>
          <cell r="E121">
            <v>38348</v>
          </cell>
          <cell r="F121">
            <v>38385</v>
          </cell>
          <cell r="G121">
            <v>2</v>
          </cell>
          <cell r="H121">
            <v>2379</v>
          </cell>
          <cell r="I121">
            <v>0</v>
          </cell>
          <cell r="J121">
            <v>1</v>
          </cell>
          <cell r="K121">
            <v>2379</v>
          </cell>
          <cell r="L121">
            <v>0</v>
          </cell>
          <cell r="M121">
            <v>2</v>
          </cell>
          <cell r="N121">
            <v>2004</v>
          </cell>
        </row>
        <row r="122">
          <cell r="A122">
            <v>72005000088</v>
          </cell>
          <cell r="B122">
            <v>720</v>
          </cell>
          <cell r="C122">
            <v>714</v>
          </cell>
          <cell r="D122">
            <v>38353</v>
          </cell>
          <cell r="E122">
            <v>38370</v>
          </cell>
          <cell r="F122">
            <v>38391</v>
          </cell>
          <cell r="G122">
            <v>2</v>
          </cell>
          <cell r="H122">
            <v>-532</v>
          </cell>
          <cell r="I122">
            <v>0</v>
          </cell>
          <cell r="J122">
            <v>1</v>
          </cell>
          <cell r="K122">
            <v>-532</v>
          </cell>
          <cell r="L122">
            <v>0</v>
          </cell>
          <cell r="M122">
            <v>1</v>
          </cell>
          <cell r="N122">
            <v>2005</v>
          </cell>
        </row>
        <row r="123">
          <cell r="A123">
            <v>72005000214</v>
          </cell>
          <cell r="B123">
            <v>720</v>
          </cell>
          <cell r="C123">
            <v>714</v>
          </cell>
          <cell r="D123">
            <v>38141</v>
          </cell>
          <cell r="E123">
            <v>38431</v>
          </cell>
          <cell r="F123">
            <v>38460</v>
          </cell>
          <cell r="G123">
            <v>2</v>
          </cell>
          <cell r="H123">
            <v>846</v>
          </cell>
          <cell r="I123">
            <v>0</v>
          </cell>
          <cell r="J123">
            <v>1</v>
          </cell>
          <cell r="K123">
            <v>846</v>
          </cell>
          <cell r="L123">
            <v>0</v>
          </cell>
          <cell r="M123">
            <v>2</v>
          </cell>
          <cell r="N123">
            <v>2004</v>
          </cell>
        </row>
        <row r="124">
          <cell r="A124">
            <v>72005000306</v>
          </cell>
          <cell r="B124">
            <v>720</v>
          </cell>
          <cell r="C124">
            <v>714</v>
          </cell>
          <cell r="D124">
            <v>38292</v>
          </cell>
          <cell r="E124">
            <v>38484</v>
          </cell>
          <cell r="F124">
            <v>38525</v>
          </cell>
          <cell r="G124">
            <v>2</v>
          </cell>
          <cell r="H124">
            <v>8354</v>
          </cell>
          <cell r="I124">
            <v>0</v>
          </cell>
          <cell r="J124">
            <v>1</v>
          </cell>
          <cell r="K124">
            <v>8354</v>
          </cell>
          <cell r="L124">
            <v>0</v>
          </cell>
          <cell r="M124">
            <v>2</v>
          </cell>
          <cell r="N124">
            <v>2004</v>
          </cell>
        </row>
        <row r="125">
          <cell r="A125">
            <v>72005000322</v>
          </cell>
          <cell r="B125">
            <v>720</v>
          </cell>
          <cell r="C125">
            <v>714</v>
          </cell>
          <cell r="D125">
            <v>38169</v>
          </cell>
          <cell r="E125">
            <v>38521</v>
          </cell>
          <cell r="F125">
            <v>38539</v>
          </cell>
          <cell r="G125">
            <v>2</v>
          </cell>
          <cell r="H125">
            <v>656</v>
          </cell>
          <cell r="I125">
            <v>0</v>
          </cell>
          <cell r="J125">
            <v>1</v>
          </cell>
          <cell r="K125">
            <v>656</v>
          </cell>
          <cell r="L125">
            <v>0</v>
          </cell>
          <cell r="M125">
            <v>2</v>
          </cell>
          <cell r="N125">
            <v>2004</v>
          </cell>
        </row>
        <row r="126">
          <cell r="A126">
            <v>72005000433</v>
          </cell>
          <cell r="B126">
            <v>720</v>
          </cell>
          <cell r="C126">
            <v>714</v>
          </cell>
          <cell r="D126">
            <v>38565</v>
          </cell>
          <cell r="E126">
            <v>38607</v>
          </cell>
          <cell r="F126">
            <v>38617</v>
          </cell>
          <cell r="G126">
            <v>1</v>
          </cell>
          <cell r="H126">
            <v>1147</v>
          </cell>
          <cell r="I126">
            <v>2533</v>
          </cell>
          <cell r="J126">
            <v>1</v>
          </cell>
          <cell r="K126">
            <v>3680</v>
          </cell>
          <cell r="L126">
            <v>0</v>
          </cell>
          <cell r="M126">
            <v>1</v>
          </cell>
          <cell r="N126">
            <v>2005</v>
          </cell>
        </row>
        <row r="127">
          <cell r="A127">
            <v>72005000511</v>
          </cell>
          <cell r="B127">
            <v>720</v>
          </cell>
          <cell r="C127">
            <v>714</v>
          </cell>
          <cell r="D127">
            <v>38510</v>
          </cell>
          <cell r="E127">
            <v>38643</v>
          </cell>
          <cell r="F127">
            <v>38669</v>
          </cell>
          <cell r="G127">
            <v>1</v>
          </cell>
          <cell r="H127">
            <v>1485</v>
          </cell>
          <cell r="I127">
            <v>34327</v>
          </cell>
          <cell r="J127">
            <v>1</v>
          </cell>
          <cell r="K127">
            <v>35812</v>
          </cell>
          <cell r="L127">
            <v>0</v>
          </cell>
          <cell r="M127">
            <v>1</v>
          </cell>
          <cell r="N127">
            <v>2005</v>
          </cell>
        </row>
        <row r="128">
          <cell r="A128">
            <v>72005000512</v>
          </cell>
          <cell r="B128">
            <v>720</v>
          </cell>
          <cell r="C128">
            <v>714</v>
          </cell>
          <cell r="D128">
            <v>38443</v>
          </cell>
          <cell r="E128">
            <v>38616</v>
          </cell>
          <cell r="F128">
            <v>38669</v>
          </cell>
          <cell r="G128">
            <v>1</v>
          </cell>
          <cell r="H128">
            <v>3497</v>
          </cell>
          <cell r="I128">
            <v>0</v>
          </cell>
          <cell r="J128">
            <v>1</v>
          </cell>
          <cell r="K128">
            <v>3497</v>
          </cell>
          <cell r="L128">
            <v>0</v>
          </cell>
          <cell r="M128">
            <v>1</v>
          </cell>
          <cell r="N128">
            <v>2005</v>
          </cell>
        </row>
        <row r="129">
          <cell r="A129">
            <v>72005000584</v>
          </cell>
          <cell r="B129">
            <v>720</v>
          </cell>
          <cell r="C129">
            <v>714</v>
          </cell>
          <cell r="D129">
            <v>38412</v>
          </cell>
          <cell r="E129">
            <v>38645</v>
          </cell>
          <cell r="F129">
            <v>38704</v>
          </cell>
          <cell r="G129">
            <v>2</v>
          </cell>
          <cell r="H129">
            <v>878</v>
          </cell>
          <cell r="I129">
            <v>0</v>
          </cell>
          <cell r="J129">
            <v>1</v>
          </cell>
          <cell r="K129">
            <v>878</v>
          </cell>
          <cell r="L129">
            <v>0</v>
          </cell>
          <cell r="M129">
            <v>1</v>
          </cell>
          <cell r="N129">
            <v>2005</v>
          </cell>
        </row>
        <row r="130">
          <cell r="A130">
            <v>72005000603</v>
          </cell>
          <cell r="B130">
            <v>720</v>
          </cell>
          <cell r="C130">
            <v>714</v>
          </cell>
          <cell r="D130">
            <v>38353</v>
          </cell>
          <cell r="E130">
            <v>38659</v>
          </cell>
          <cell r="F130">
            <v>38714</v>
          </cell>
          <cell r="G130">
            <v>2</v>
          </cell>
          <cell r="H130">
            <v>591</v>
          </cell>
          <cell r="I130">
            <v>0</v>
          </cell>
          <cell r="J130">
            <v>1</v>
          </cell>
          <cell r="K130">
            <v>591</v>
          </cell>
          <cell r="L130">
            <v>0</v>
          </cell>
          <cell r="M130">
            <v>1</v>
          </cell>
          <cell r="N130">
            <v>2005</v>
          </cell>
        </row>
        <row r="131">
          <cell r="A131">
            <v>72006000227</v>
          </cell>
          <cell r="B131">
            <v>720</v>
          </cell>
          <cell r="C131">
            <v>714</v>
          </cell>
          <cell r="D131">
            <v>38718</v>
          </cell>
          <cell r="E131">
            <v>38804</v>
          </cell>
          <cell r="F131">
            <v>38816</v>
          </cell>
          <cell r="G131">
            <v>2</v>
          </cell>
          <cell r="H131">
            <v>876</v>
          </cell>
          <cell r="I131">
            <v>0</v>
          </cell>
          <cell r="J131">
            <v>1</v>
          </cell>
          <cell r="K131">
            <v>876</v>
          </cell>
          <cell r="L131">
            <v>0</v>
          </cell>
          <cell r="M131">
            <v>1</v>
          </cell>
          <cell r="N131">
            <v>2006</v>
          </cell>
        </row>
        <row r="132">
          <cell r="A132">
            <v>72006000292</v>
          </cell>
          <cell r="B132">
            <v>720</v>
          </cell>
          <cell r="C132">
            <v>714</v>
          </cell>
          <cell r="D132">
            <v>38504</v>
          </cell>
          <cell r="E132">
            <v>38853</v>
          </cell>
          <cell r="F132">
            <v>38855</v>
          </cell>
          <cell r="G132">
            <v>2</v>
          </cell>
          <cell r="H132">
            <v>4836</v>
          </cell>
          <cell r="I132">
            <v>0</v>
          </cell>
          <cell r="J132">
            <v>1</v>
          </cell>
          <cell r="K132">
            <v>4836</v>
          </cell>
          <cell r="L132">
            <v>0</v>
          </cell>
          <cell r="M132">
            <v>2</v>
          </cell>
          <cell r="N132">
            <v>2005</v>
          </cell>
        </row>
        <row r="133">
          <cell r="A133">
            <v>72006000340</v>
          </cell>
          <cell r="B133">
            <v>720</v>
          </cell>
          <cell r="C133">
            <v>714</v>
          </cell>
          <cell r="D133">
            <v>37257</v>
          </cell>
          <cell r="E133">
            <v>37257</v>
          </cell>
          <cell r="F133">
            <v>38874</v>
          </cell>
          <cell r="G133">
            <v>2</v>
          </cell>
          <cell r="H133">
            <v>674</v>
          </cell>
          <cell r="I133">
            <v>0</v>
          </cell>
          <cell r="J133">
            <v>1</v>
          </cell>
          <cell r="K133">
            <v>674</v>
          </cell>
          <cell r="L133">
            <v>0</v>
          </cell>
          <cell r="M133">
            <v>5</v>
          </cell>
          <cell r="N133">
            <v>2002</v>
          </cell>
        </row>
        <row r="134">
          <cell r="A134">
            <v>72006000365</v>
          </cell>
          <cell r="B134">
            <v>720</v>
          </cell>
          <cell r="C134">
            <v>714</v>
          </cell>
          <cell r="D134">
            <v>38596</v>
          </cell>
          <cell r="E134">
            <v>38866</v>
          </cell>
          <cell r="F134">
            <v>38886</v>
          </cell>
          <cell r="G134">
            <v>2</v>
          </cell>
          <cell r="H134">
            <v>24</v>
          </cell>
          <cell r="I134">
            <v>0</v>
          </cell>
          <cell r="J134">
            <v>1</v>
          </cell>
          <cell r="K134">
            <v>24</v>
          </cell>
          <cell r="L134">
            <v>0</v>
          </cell>
          <cell r="M134">
            <v>2</v>
          </cell>
          <cell r="N134">
            <v>2005</v>
          </cell>
        </row>
        <row r="135">
          <cell r="A135">
            <v>72006000392</v>
          </cell>
          <cell r="B135">
            <v>720</v>
          </cell>
          <cell r="C135">
            <v>714</v>
          </cell>
          <cell r="D135">
            <v>38777</v>
          </cell>
          <cell r="E135">
            <v>38885</v>
          </cell>
          <cell r="F135">
            <v>38894</v>
          </cell>
          <cell r="G135">
            <v>1</v>
          </cell>
          <cell r="H135">
            <v>42075</v>
          </cell>
          <cell r="I135">
            <v>0</v>
          </cell>
          <cell r="J135">
            <v>1</v>
          </cell>
          <cell r="K135">
            <v>42075</v>
          </cell>
          <cell r="L135">
            <v>0</v>
          </cell>
          <cell r="M135">
            <v>1</v>
          </cell>
          <cell r="N135">
            <v>2006</v>
          </cell>
        </row>
        <row r="136">
          <cell r="A136">
            <v>72006000393</v>
          </cell>
          <cell r="B136">
            <v>720</v>
          </cell>
          <cell r="C136">
            <v>714</v>
          </cell>
          <cell r="D136">
            <v>38626</v>
          </cell>
          <cell r="E136">
            <v>38881</v>
          </cell>
          <cell r="F136">
            <v>38894</v>
          </cell>
          <cell r="G136">
            <v>2</v>
          </cell>
          <cell r="H136">
            <v>862</v>
          </cell>
          <cell r="I136">
            <v>0</v>
          </cell>
          <cell r="J136">
            <v>1</v>
          </cell>
          <cell r="K136">
            <v>862</v>
          </cell>
          <cell r="L136">
            <v>0</v>
          </cell>
          <cell r="M136">
            <v>2</v>
          </cell>
          <cell r="N136">
            <v>2005</v>
          </cell>
        </row>
        <row r="137">
          <cell r="A137">
            <v>72006000500</v>
          </cell>
          <cell r="B137">
            <v>720</v>
          </cell>
          <cell r="C137">
            <v>714</v>
          </cell>
          <cell r="D137">
            <v>38899</v>
          </cell>
          <cell r="E137">
            <v>38903</v>
          </cell>
          <cell r="F137">
            <v>38946</v>
          </cell>
          <cell r="G137">
            <v>2</v>
          </cell>
          <cell r="H137">
            <v>3557</v>
          </cell>
          <cell r="I137">
            <v>0</v>
          </cell>
          <cell r="J137">
            <v>1</v>
          </cell>
          <cell r="K137">
            <v>3557</v>
          </cell>
          <cell r="L137">
            <v>0</v>
          </cell>
          <cell r="M137">
            <v>1</v>
          </cell>
          <cell r="N137">
            <v>2006</v>
          </cell>
        </row>
        <row r="138">
          <cell r="A138">
            <v>72006000686</v>
          </cell>
          <cell r="B138">
            <v>720</v>
          </cell>
          <cell r="C138">
            <v>714</v>
          </cell>
          <cell r="D138">
            <v>38799</v>
          </cell>
          <cell r="E138">
            <v>38901</v>
          </cell>
          <cell r="F138">
            <v>39037</v>
          </cell>
          <cell r="G138">
            <v>1</v>
          </cell>
          <cell r="H138">
            <v>3288</v>
          </cell>
          <cell r="I138">
            <v>0</v>
          </cell>
          <cell r="J138">
            <v>1</v>
          </cell>
          <cell r="K138">
            <v>3288</v>
          </cell>
          <cell r="L138">
            <v>0</v>
          </cell>
          <cell r="M138">
            <v>1</v>
          </cell>
          <cell r="N138">
            <v>2006</v>
          </cell>
        </row>
        <row r="139">
          <cell r="A139">
            <v>72006000687</v>
          </cell>
          <cell r="B139">
            <v>720</v>
          </cell>
          <cell r="C139">
            <v>714</v>
          </cell>
          <cell r="D139">
            <v>38923</v>
          </cell>
          <cell r="E139">
            <v>39004</v>
          </cell>
          <cell r="F139">
            <v>39037</v>
          </cell>
          <cell r="G139">
            <v>1</v>
          </cell>
          <cell r="H139">
            <v>2500</v>
          </cell>
          <cell r="I139">
            <v>0</v>
          </cell>
          <cell r="J139">
            <v>1</v>
          </cell>
          <cell r="K139">
            <v>2500</v>
          </cell>
          <cell r="L139">
            <v>0</v>
          </cell>
          <cell r="M139">
            <v>1</v>
          </cell>
          <cell r="N139">
            <v>2006</v>
          </cell>
        </row>
        <row r="140">
          <cell r="A140">
            <v>72006000716</v>
          </cell>
          <cell r="B140">
            <v>720</v>
          </cell>
          <cell r="C140">
            <v>714</v>
          </cell>
          <cell r="D140">
            <v>38687</v>
          </cell>
          <cell r="E140">
            <v>39026</v>
          </cell>
          <cell r="F140">
            <v>39048</v>
          </cell>
          <cell r="G140">
            <v>2</v>
          </cell>
          <cell r="H140">
            <v>512</v>
          </cell>
          <cell r="I140">
            <v>0</v>
          </cell>
          <cell r="J140">
            <v>1</v>
          </cell>
          <cell r="K140">
            <v>512</v>
          </cell>
          <cell r="L140">
            <v>0</v>
          </cell>
          <cell r="M140">
            <v>2</v>
          </cell>
          <cell r="N140">
            <v>2005</v>
          </cell>
        </row>
        <row r="141">
          <cell r="A141">
            <v>72006000735</v>
          </cell>
          <cell r="B141">
            <v>720</v>
          </cell>
          <cell r="C141">
            <v>714</v>
          </cell>
          <cell r="D141">
            <v>38808</v>
          </cell>
          <cell r="E141">
            <v>39035</v>
          </cell>
          <cell r="F141">
            <v>39063</v>
          </cell>
          <cell r="G141">
            <v>2</v>
          </cell>
          <cell r="H141">
            <v>7885</v>
          </cell>
          <cell r="I141">
            <v>0</v>
          </cell>
          <cell r="J141">
            <v>1</v>
          </cell>
          <cell r="K141">
            <v>7885</v>
          </cell>
          <cell r="L141">
            <v>0</v>
          </cell>
          <cell r="M141">
            <v>1</v>
          </cell>
          <cell r="N141">
            <v>2006</v>
          </cell>
        </row>
        <row r="142">
          <cell r="A142">
            <v>72006000739</v>
          </cell>
          <cell r="B142">
            <v>720</v>
          </cell>
          <cell r="C142">
            <v>714</v>
          </cell>
          <cell r="D142">
            <v>38838</v>
          </cell>
          <cell r="E142">
            <v>39000</v>
          </cell>
          <cell r="F142">
            <v>39064</v>
          </cell>
          <cell r="G142">
            <v>2</v>
          </cell>
          <cell r="H142">
            <v>14868</v>
          </cell>
          <cell r="I142">
            <v>0</v>
          </cell>
          <cell r="J142">
            <v>1</v>
          </cell>
          <cell r="K142">
            <v>14868</v>
          </cell>
          <cell r="L142">
            <v>0</v>
          </cell>
          <cell r="M142">
            <v>1</v>
          </cell>
          <cell r="N142">
            <v>2006</v>
          </cell>
        </row>
        <row r="143">
          <cell r="A143">
            <v>72006000769</v>
          </cell>
          <cell r="B143">
            <v>720</v>
          </cell>
          <cell r="C143">
            <v>714</v>
          </cell>
          <cell r="D143">
            <v>38930</v>
          </cell>
          <cell r="E143">
            <v>39080</v>
          </cell>
          <cell r="F143">
            <v>39082</v>
          </cell>
          <cell r="G143">
            <v>2</v>
          </cell>
          <cell r="H143">
            <v>2799</v>
          </cell>
          <cell r="I143">
            <v>600</v>
          </cell>
          <cell r="J143">
            <v>1</v>
          </cell>
          <cell r="K143">
            <v>3399</v>
          </cell>
          <cell r="L143">
            <v>0</v>
          </cell>
          <cell r="M143">
            <v>1</v>
          </cell>
          <cell r="N143">
            <v>2006</v>
          </cell>
        </row>
        <row r="144">
          <cell r="A144">
            <v>72007000055</v>
          </cell>
          <cell r="B144">
            <v>720</v>
          </cell>
          <cell r="C144">
            <v>714</v>
          </cell>
          <cell r="D144">
            <v>38869</v>
          </cell>
          <cell r="E144">
            <v>39022</v>
          </cell>
          <cell r="F144">
            <v>39105</v>
          </cell>
          <cell r="G144">
            <v>2</v>
          </cell>
          <cell r="H144">
            <v>12469</v>
          </cell>
          <cell r="I144">
            <v>0</v>
          </cell>
          <cell r="J144">
            <v>1</v>
          </cell>
          <cell r="K144">
            <v>12469</v>
          </cell>
          <cell r="L144">
            <v>0</v>
          </cell>
          <cell r="M144">
            <v>2</v>
          </cell>
          <cell r="N144">
            <v>2006</v>
          </cell>
        </row>
        <row r="145">
          <cell r="A145">
            <v>72007000071</v>
          </cell>
          <cell r="B145">
            <v>720</v>
          </cell>
          <cell r="C145">
            <v>714</v>
          </cell>
          <cell r="D145">
            <v>38760</v>
          </cell>
          <cell r="E145">
            <v>39088</v>
          </cell>
          <cell r="F145">
            <v>39113</v>
          </cell>
          <cell r="G145">
            <v>2</v>
          </cell>
          <cell r="H145">
            <v>619</v>
          </cell>
          <cell r="I145">
            <v>0</v>
          </cell>
          <cell r="J145">
            <v>1</v>
          </cell>
          <cell r="K145">
            <v>619</v>
          </cell>
          <cell r="L145">
            <v>0</v>
          </cell>
          <cell r="M145">
            <v>2</v>
          </cell>
          <cell r="N145">
            <v>2006</v>
          </cell>
        </row>
        <row r="146">
          <cell r="A146">
            <v>72007000119</v>
          </cell>
          <cell r="B146">
            <v>720</v>
          </cell>
          <cell r="C146">
            <v>714</v>
          </cell>
          <cell r="D146">
            <v>38838</v>
          </cell>
          <cell r="E146">
            <v>39134</v>
          </cell>
          <cell r="F146">
            <v>39139</v>
          </cell>
          <cell r="G146">
            <v>2</v>
          </cell>
          <cell r="H146">
            <v>854</v>
          </cell>
          <cell r="I146">
            <v>0</v>
          </cell>
          <cell r="J146">
            <v>1</v>
          </cell>
          <cell r="K146">
            <v>854</v>
          </cell>
          <cell r="L146">
            <v>0</v>
          </cell>
          <cell r="M146">
            <v>2</v>
          </cell>
          <cell r="N146">
            <v>2006</v>
          </cell>
        </row>
        <row r="147">
          <cell r="A147">
            <v>72007000120</v>
          </cell>
          <cell r="B147">
            <v>720</v>
          </cell>
          <cell r="C147">
            <v>714</v>
          </cell>
          <cell r="D147">
            <v>39022</v>
          </cell>
          <cell r="E147">
            <v>39137</v>
          </cell>
          <cell r="F147">
            <v>39139</v>
          </cell>
          <cell r="G147">
            <v>2</v>
          </cell>
          <cell r="H147">
            <v>1715</v>
          </cell>
          <cell r="I147">
            <v>0</v>
          </cell>
          <cell r="J147">
            <v>1</v>
          </cell>
          <cell r="K147">
            <v>1715</v>
          </cell>
          <cell r="L147">
            <v>0</v>
          </cell>
          <cell r="M147">
            <v>2</v>
          </cell>
          <cell r="N147">
            <v>2006</v>
          </cell>
        </row>
        <row r="148">
          <cell r="A148">
            <v>72007000122</v>
          </cell>
          <cell r="B148">
            <v>720</v>
          </cell>
          <cell r="C148">
            <v>714</v>
          </cell>
          <cell r="D148">
            <v>39083</v>
          </cell>
          <cell r="E148">
            <v>39127</v>
          </cell>
          <cell r="F148">
            <v>39139</v>
          </cell>
          <cell r="G148">
            <v>2</v>
          </cell>
          <cell r="H148">
            <v>407</v>
          </cell>
          <cell r="I148">
            <v>0</v>
          </cell>
          <cell r="J148">
            <v>1</v>
          </cell>
          <cell r="K148">
            <v>407</v>
          </cell>
          <cell r="L148">
            <v>0</v>
          </cell>
          <cell r="M148">
            <v>1</v>
          </cell>
          <cell r="N148">
            <v>2007</v>
          </cell>
        </row>
        <row r="149">
          <cell r="A149">
            <v>72007000141</v>
          </cell>
          <cell r="B149">
            <v>720</v>
          </cell>
          <cell r="C149">
            <v>714</v>
          </cell>
          <cell r="D149">
            <v>38718</v>
          </cell>
          <cell r="E149">
            <v>39017</v>
          </cell>
          <cell r="F149">
            <v>39142</v>
          </cell>
          <cell r="G149">
            <v>2</v>
          </cell>
          <cell r="H149">
            <v>13872</v>
          </cell>
          <cell r="I149">
            <v>0</v>
          </cell>
          <cell r="J149">
            <v>1</v>
          </cell>
          <cell r="K149">
            <v>13872</v>
          </cell>
          <cell r="L149">
            <v>0</v>
          </cell>
          <cell r="M149">
            <v>2</v>
          </cell>
          <cell r="N149">
            <v>2006</v>
          </cell>
        </row>
        <row r="150">
          <cell r="A150">
            <v>72007000142</v>
          </cell>
          <cell r="B150">
            <v>720</v>
          </cell>
          <cell r="C150">
            <v>714</v>
          </cell>
          <cell r="D150">
            <v>38961</v>
          </cell>
          <cell r="E150">
            <v>38978</v>
          </cell>
          <cell r="F150">
            <v>39146</v>
          </cell>
          <cell r="G150">
            <v>2</v>
          </cell>
          <cell r="H150">
            <v>1867</v>
          </cell>
          <cell r="I150">
            <v>8500</v>
          </cell>
          <cell r="J150">
            <v>1</v>
          </cell>
          <cell r="K150">
            <v>10367</v>
          </cell>
          <cell r="L150">
            <v>0</v>
          </cell>
          <cell r="M150">
            <v>2</v>
          </cell>
          <cell r="N150">
            <v>2006</v>
          </cell>
        </row>
        <row r="151">
          <cell r="A151">
            <v>72007000145</v>
          </cell>
          <cell r="B151">
            <v>720</v>
          </cell>
          <cell r="C151">
            <v>714</v>
          </cell>
          <cell r="D151">
            <v>38353</v>
          </cell>
          <cell r="E151">
            <v>38700</v>
          </cell>
          <cell r="F151">
            <v>39146</v>
          </cell>
          <cell r="G151">
            <v>2</v>
          </cell>
          <cell r="H151">
            <v>54</v>
          </cell>
          <cell r="I151">
            <v>0</v>
          </cell>
          <cell r="J151">
            <v>1</v>
          </cell>
          <cell r="K151">
            <v>54</v>
          </cell>
          <cell r="L151">
            <v>0</v>
          </cell>
          <cell r="M151">
            <v>3</v>
          </cell>
          <cell r="N151">
            <v>2005</v>
          </cell>
        </row>
        <row r="152">
          <cell r="A152">
            <v>72007000217</v>
          </cell>
          <cell r="B152">
            <v>720</v>
          </cell>
          <cell r="C152">
            <v>714</v>
          </cell>
          <cell r="D152">
            <v>39052</v>
          </cell>
          <cell r="E152">
            <v>39172</v>
          </cell>
          <cell r="F152">
            <v>39187</v>
          </cell>
          <cell r="G152">
            <v>2</v>
          </cell>
          <cell r="H152">
            <v>1106</v>
          </cell>
          <cell r="I152">
            <v>0</v>
          </cell>
          <cell r="J152">
            <v>1</v>
          </cell>
          <cell r="K152">
            <v>1106</v>
          </cell>
          <cell r="L152">
            <v>0</v>
          </cell>
          <cell r="M152">
            <v>2</v>
          </cell>
          <cell r="N152">
            <v>2006</v>
          </cell>
        </row>
        <row r="153">
          <cell r="A153">
            <v>72007000269</v>
          </cell>
          <cell r="B153">
            <v>720</v>
          </cell>
          <cell r="C153">
            <v>714</v>
          </cell>
          <cell r="D153">
            <v>38991</v>
          </cell>
          <cell r="E153">
            <v>39166</v>
          </cell>
          <cell r="F153">
            <v>39202</v>
          </cell>
          <cell r="G153">
            <v>2</v>
          </cell>
          <cell r="H153">
            <v>0</v>
          </cell>
          <cell r="I153">
            <v>3500</v>
          </cell>
          <cell r="J153">
            <v>1</v>
          </cell>
          <cell r="K153">
            <v>3500</v>
          </cell>
          <cell r="L153">
            <v>0</v>
          </cell>
          <cell r="M153">
            <v>2</v>
          </cell>
          <cell r="N153">
            <v>2006</v>
          </cell>
        </row>
        <row r="154">
          <cell r="A154">
            <v>72007000282</v>
          </cell>
          <cell r="B154">
            <v>720</v>
          </cell>
          <cell r="C154">
            <v>714</v>
          </cell>
          <cell r="D154">
            <v>38961</v>
          </cell>
          <cell r="E154">
            <v>39052</v>
          </cell>
          <cell r="F154">
            <v>39209</v>
          </cell>
          <cell r="G154">
            <v>2</v>
          </cell>
          <cell r="H154">
            <v>679</v>
          </cell>
          <cell r="I154">
            <v>0</v>
          </cell>
          <cell r="J154">
            <v>1</v>
          </cell>
          <cell r="K154">
            <v>679</v>
          </cell>
          <cell r="L154">
            <v>0</v>
          </cell>
          <cell r="M154">
            <v>2</v>
          </cell>
          <cell r="N154">
            <v>2006</v>
          </cell>
        </row>
        <row r="155">
          <cell r="A155">
            <v>72007000302</v>
          </cell>
          <cell r="B155">
            <v>720</v>
          </cell>
          <cell r="C155">
            <v>714</v>
          </cell>
          <cell r="D155">
            <v>39052</v>
          </cell>
          <cell r="E155">
            <v>39212</v>
          </cell>
          <cell r="F155">
            <v>39217</v>
          </cell>
          <cell r="G155">
            <v>2</v>
          </cell>
          <cell r="H155">
            <v>918</v>
          </cell>
          <cell r="I155">
            <v>0</v>
          </cell>
          <cell r="J155">
            <v>1</v>
          </cell>
          <cell r="K155">
            <v>918</v>
          </cell>
          <cell r="L155">
            <v>0</v>
          </cell>
          <cell r="M155">
            <v>2</v>
          </cell>
          <cell r="N155">
            <v>2006</v>
          </cell>
        </row>
        <row r="156">
          <cell r="A156">
            <v>72007000323</v>
          </cell>
          <cell r="B156">
            <v>720</v>
          </cell>
          <cell r="C156">
            <v>714</v>
          </cell>
          <cell r="D156">
            <v>38961</v>
          </cell>
          <cell r="E156">
            <v>39064</v>
          </cell>
          <cell r="F156">
            <v>39229</v>
          </cell>
          <cell r="G156">
            <v>1</v>
          </cell>
          <cell r="H156">
            <v>27718</v>
          </cell>
          <cell r="I156">
            <v>0</v>
          </cell>
          <cell r="J156">
            <v>1</v>
          </cell>
          <cell r="K156">
            <v>27718</v>
          </cell>
          <cell r="L156">
            <v>0</v>
          </cell>
          <cell r="M156">
            <v>2</v>
          </cell>
          <cell r="N156">
            <v>2006</v>
          </cell>
        </row>
        <row r="157">
          <cell r="A157">
            <v>72007000330</v>
          </cell>
          <cell r="B157">
            <v>720</v>
          </cell>
          <cell r="C157">
            <v>714</v>
          </cell>
          <cell r="D157">
            <v>38991</v>
          </cell>
          <cell r="E157">
            <v>39211</v>
          </cell>
          <cell r="F157">
            <v>39230</v>
          </cell>
          <cell r="G157">
            <v>2</v>
          </cell>
          <cell r="H157">
            <v>471</v>
          </cell>
          <cell r="I157">
            <v>0</v>
          </cell>
          <cell r="J157">
            <v>1</v>
          </cell>
          <cell r="K157">
            <v>471</v>
          </cell>
          <cell r="L157">
            <v>0</v>
          </cell>
          <cell r="M157">
            <v>2</v>
          </cell>
          <cell r="N157">
            <v>2006</v>
          </cell>
        </row>
        <row r="158">
          <cell r="A158">
            <v>72007000335</v>
          </cell>
          <cell r="B158">
            <v>720</v>
          </cell>
          <cell r="C158">
            <v>714</v>
          </cell>
          <cell r="D158">
            <v>39173</v>
          </cell>
          <cell r="E158">
            <v>39179</v>
          </cell>
          <cell r="F158">
            <v>39230</v>
          </cell>
          <cell r="G158">
            <v>2</v>
          </cell>
          <cell r="H158">
            <v>714</v>
          </cell>
          <cell r="I158">
            <v>0</v>
          </cell>
          <cell r="J158">
            <v>1</v>
          </cell>
          <cell r="K158">
            <v>714</v>
          </cell>
          <cell r="L158">
            <v>0</v>
          </cell>
          <cell r="M158">
            <v>1</v>
          </cell>
          <cell r="N158">
            <v>2007</v>
          </cell>
        </row>
        <row r="159">
          <cell r="A159">
            <v>72007000420</v>
          </cell>
          <cell r="B159">
            <v>720</v>
          </cell>
          <cell r="C159">
            <v>714</v>
          </cell>
          <cell r="D159">
            <v>38961</v>
          </cell>
          <cell r="E159">
            <v>39184</v>
          </cell>
          <cell r="F159">
            <v>39279</v>
          </cell>
          <cell r="G159">
            <v>1</v>
          </cell>
          <cell r="H159">
            <v>640</v>
          </cell>
          <cell r="I159">
            <v>5503</v>
          </cell>
          <cell r="J159">
            <v>1</v>
          </cell>
          <cell r="K159">
            <v>6143</v>
          </cell>
          <cell r="L159">
            <v>0</v>
          </cell>
          <cell r="M159">
            <v>2</v>
          </cell>
          <cell r="N159">
            <v>2006</v>
          </cell>
        </row>
        <row r="160">
          <cell r="A160">
            <v>72007000472</v>
          </cell>
          <cell r="B160">
            <v>720</v>
          </cell>
          <cell r="C160">
            <v>714</v>
          </cell>
          <cell r="D160">
            <v>38991</v>
          </cell>
          <cell r="E160">
            <v>39218</v>
          </cell>
          <cell r="F160">
            <v>39313</v>
          </cell>
          <cell r="G160">
            <v>1</v>
          </cell>
          <cell r="H160">
            <v>1510</v>
          </cell>
          <cell r="I160">
            <v>49578</v>
          </cell>
          <cell r="J160">
            <v>1</v>
          </cell>
          <cell r="K160">
            <v>51088</v>
          </cell>
          <cell r="L160">
            <v>0</v>
          </cell>
          <cell r="M160">
            <v>2</v>
          </cell>
          <cell r="N160">
            <v>2006</v>
          </cell>
        </row>
        <row r="161">
          <cell r="A161">
            <v>72007000483</v>
          </cell>
          <cell r="B161">
            <v>720</v>
          </cell>
          <cell r="C161">
            <v>714</v>
          </cell>
          <cell r="D161">
            <v>39142</v>
          </cell>
          <cell r="E161">
            <v>39291</v>
          </cell>
          <cell r="F161">
            <v>39314</v>
          </cell>
          <cell r="G161">
            <v>2</v>
          </cell>
          <cell r="H161">
            <v>8097</v>
          </cell>
          <cell r="I161">
            <v>0</v>
          </cell>
          <cell r="J161">
            <v>1</v>
          </cell>
          <cell r="K161">
            <v>8097</v>
          </cell>
          <cell r="L161">
            <v>0</v>
          </cell>
          <cell r="M161">
            <v>1</v>
          </cell>
          <cell r="N161">
            <v>2007</v>
          </cell>
        </row>
        <row r="162">
          <cell r="A162">
            <v>72007000497</v>
          </cell>
          <cell r="B162">
            <v>720</v>
          </cell>
          <cell r="C162">
            <v>714</v>
          </cell>
          <cell r="D162">
            <v>39083</v>
          </cell>
          <cell r="E162">
            <v>39275</v>
          </cell>
          <cell r="F162">
            <v>39323</v>
          </cell>
          <cell r="G162">
            <v>2</v>
          </cell>
          <cell r="H162">
            <v>294</v>
          </cell>
          <cell r="I162">
            <v>0</v>
          </cell>
          <cell r="J162">
            <v>1</v>
          </cell>
          <cell r="K162">
            <v>294</v>
          </cell>
          <cell r="L162">
            <v>0</v>
          </cell>
          <cell r="M162">
            <v>1</v>
          </cell>
          <cell r="N162">
            <v>2007</v>
          </cell>
        </row>
        <row r="163">
          <cell r="A163">
            <v>72007000505</v>
          </cell>
          <cell r="B163">
            <v>720</v>
          </cell>
          <cell r="C163">
            <v>714</v>
          </cell>
          <cell r="D163">
            <v>38473</v>
          </cell>
          <cell r="E163">
            <v>38777</v>
          </cell>
          <cell r="F163">
            <v>39330</v>
          </cell>
          <cell r="G163">
            <v>2</v>
          </cell>
          <cell r="H163">
            <v>1443</v>
          </cell>
          <cell r="I163">
            <v>0</v>
          </cell>
          <cell r="J163">
            <v>1</v>
          </cell>
          <cell r="K163">
            <v>1443</v>
          </cell>
          <cell r="L163">
            <v>0</v>
          </cell>
          <cell r="M163">
            <v>3</v>
          </cell>
          <cell r="N163">
            <v>2005</v>
          </cell>
        </row>
        <row r="164">
          <cell r="A164">
            <v>72007000516</v>
          </cell>
          <cell r="B164">
            <v>720</v>
          </cell>
          <cell r="C164">
            <v>714</v>
          </cell>
          <cell r="D164">
            <v>39142</v>
          </cell>
          <cell r="E164">
            <v>39324</v>
          </cell>
          <cell r="F164">
            <v>39334</v>
          </cell>
          <cell r="G164">
            <v>2</v>
          </cell>
          <cell r="H164">
            <v>0</v>
          </cell>
          <cell r="I164">
            <v>0</v>
          </cell>
          <cell r="J164">
            <v>1</v>
          </cell>
          <cell r="K164">
            <v>0</v>
          </cell>
          <cell r="L164">
            <v>0</v>
          </cell>
          <cell r="M164">
            <v>1</v>
          </cell>
          <cell r="N164">
            <v>2007</v>
          </cell>
        </row>
        <row r="165">
          <cell r="A165">
            <v>72007000571</v>
          </cell>
          <cell r="B165">
            <v>720</v>
          </cell>
          <cell r="C165">
            <v>714</v>
          </cell>
          <cell r="D165">
            <v>39203</v>
          </cell>
          <cell r="E165">
            <v>39356</v>
          </cell>
          <cell r="F165">
            <v>39373</v>
          </cell>
          <cell r="G165">
            <v>1</v>
          </cell>
          <cell r="H165">
            <v>111146</v>
          </cell>
          <cell r="I165">
            <v>0</v>
          </cell>
          <cell r="J165">
            <v>1</v>
          </cell>
          <cell r="K165">
            <v>111146</v>
          </cell>
          <cell r="L165">
            <v>1</v>
          </cell>
          <cell r="M165">
            <v>1</v>
          </cell>
          <cell r="N165">
            <v>2007</v>
          </cell>
        </row>
        <row r="166">
          <cell r="A166">
            <v>72007000610</v>
          </cell>
          <cell r="B166">
            <v>720</v>
          </cell>
          <cell r="C166">
            <v>714</v>
          </cell>
          <cell r="D166">
            <v>39114</v>
          </cell>
          <cell r="E166">
            <v>39295</v>
          </cell>
          <cell r="F166">
            <v>39391</v>
          </cell>
          <cell r="G166">
            <v>2</v>
          </cell>
          <cell r="H166">
            <v>2253</v>
          </cell>
          <cell r="I166">
            <v>0</v>
          </cell>
          <cell r="J166">
            <v>1</v>
          </cell>
          <cell r="K166">
            <v>2253</v>
          </cell>
          <cell r="L166">
            <v>0</v>
          </cell>
          <cell r="M166">
            <v>1</v>
          </cell>
          <cell r="N166">
            <v>2007</v>
          </cell>
        </row>
        <row r="167">
          <cell r="A167">
            <v>72007000672</v>
          </cell>
          <cell r="B167">
            <v>720</v>
          </cell>
          <cell r="C167">
            <v>714</v>
          </cell>
          <cell r="D167">
            <v>38869</v>
          </cell>
          <cell r="E167">
            <v>39047</v>
          </cell>
          <cell r="F167">
            <v>39418</v>
          </cell>
          <cell r="G167">
            <v>2</v>
          </cell>
          <cell r="H167">
            <v>683</v>
          </cell>
          <cell r="I167">
            <v>0</v>
          </cell>
          <cell r="J167">
            <v>1</v>
          </cell>
          <cell r="K167">
            <v>683</v>
          </cell>
          <cell r="L167">
            <v>0</v>
          </cell>
          <cell r="M167">
            <v>2</v>
          </cell>
          <cell r="N167">
            <v>2006</v>
          </cell>
        </row>
        <row r="168">
          <cell r="A168">
            <v>72007000720</v>
          </cell>
          <cell r="B168">
            <v>720</v>
          </cell>
          <cell r="C168">
            <v>714</v>
          </cell>
          <cell r="D168">
            <v>39387</v>
          </cell>
          <cell r="E168">
            <v>39411</v>
          </cell>
          <cell r="F168">
            <v>39435</v>
          </cell>
          <cell r="G168">
            <v>2</v>
          </cell>
          <cell r="H168">
            <v>1642</v>
          </cell>
          <cell r="I168">
            <v>0</v>
          </cell>
          <cell r="J168">
            <v>1</v>
          </cell>
          <cell r="K168">
            <v>1642</v>
          </cell>
          <cell r="L168">
            <v>0</v>
          </cell>
          <cell r="M168">
            <v>1</v>
          </cell>
          <cell r="N168">
            <v>2007</v>
          </cell>
        </row>
        <row r="169">
          <cell r="A169">
            <v>72007000744</v>
          </cell>
          <cell r="B169">
            <v>720</v>
          </cell>
          <cell r="C169">
            <v>714</v>
          </cell>
          <cell r="D169">
            <v>38565</v>
          </cell>
          <cell r="E169">
            <v>38610</v>
          </cell>
          <cell r="F169">
            <v>39446</v>
          </cell>
          <cell r="G169">
            <v>2</v>
          </cell>
          <cell r="H169">
            <v>4473</v>
          </cell>
          <cell r="I169">
            <v>0</v>
          </cell>
          <cell r="J169">
            <v>1</v>
          </cell>
          <cell r="K169">
            <v>4473</v>
          </cell>
          <cell r="L169">
            <v>0</v>
          </cell>
          <cell r="M169">
            <v>3</v>
          </cell>
          <cell r="N169">
            <v>2005</v>
          </cell>
        </row>
        <row r="170">
          <cell r="A170">
            <v>72008000039</v>
          </cell>
          <cell r="B170">
            <v>720</v>
          </cell>
          <cell r="C170">
            <v>714</v>
          </cell>
          <cell r="D170">
            <v>39326</v>
          </cell>
          <cell r="E170">
            <v>39459</v>
          </cell>
          <cell r="F170">
            <v>39462</v>
          </cell>
          <cell r="G170">
            <v>2</v>
          </cell>
          <cell r="H170">
            <v>4920</v>
          </cell>
          <cell r="I170">
            <v>0</v>
          </cell>
          <cell r="J170">
            <v>1</v>
          </cell>
          <cell r="K170">
            <v>4920</v>
          </cell>
          <cell r="L170">
            <v>0</v>
          </cell>
          <cell r="M170">
            <v>2</v>
          </cell>
          <cell r="N170">
            <v>2007</v>
          </cell>
        </row>
        <row r="171">
          <cell r="A171">
            <v>72008000157</v>
          </cell>
          <cell r="B171">
            <v>720</v>
          </cell>
          <cell r="C171">
            <v>714</v>
          </cell>
          <cell r="D171">
            <v>39083</v>
          </cell>
          <cell r="E171">
            <v>39101</v>
          </cell>
          <cell r="F171">
            <v>39485</v>
          </cell>
          <cell r="G171">
            <v>2</v>
          </cell>
          <cell r="H171">
            <v>843</v>
          </cell>
          <cell r="I171">
            <v>7491</v>
          </cell>
          <cell r="J171">
            <v>1</v>
          </cell>
          <cell r="K171">
            <v>8334</v>
          </cell>
          <cell r="L171">
            <v>0</v>
          </cell>
          <cell r="M171">
            <v>2</v>
          </cell>
          <cell r="N171">
            <v>2007</v>
          </cell>
        </row>
        <row r="172">
          <cell r="A172">
            <v>72008000176</v>
          </cell>
          <cell r="B172">
            <v>720</v>
          </cell>
          <cell r="C172">
            <v>714</v>
          </cell>
          <cell r="D172">
            <v>39326</v>
          </cell>
          <cell r="E172">
            <v>39488</v>
          </cell>
          <cell r="F172">
            <v>39490</v>
          </cell>
          <cell r="G172">
            <v>2</v>
          </cell>
          <cell r="H172">
            <v>145215</v>
          </cell>
          <cell r="I172">
            <v>0</v>
          </cell>
          <cell r="J172">
            <v>1</v>
          </cell>
          <cell r="K172">
            <v>145215</v>
          </cell>
          <cell r="L172">
            <v>1</v>
          </cell>
          <cell r="M172">
            <v>2</v>
          </cell>
          <cell r="N172">
            <v>2007</v>
          </cell>
        </row>
        <row r="173">
          <cell r="A173">
            <v>72008000263</v>
          </cell>
          <cell r="B173">
            <v>720</v>
          </cell>
          <cell r="C173">
            <v>714</v>
          </cell>
          <cell r="D173">
            <v>39203</v>
          </cell>
          <cell r="E173">
            <v>39476</v>
          </cell>
          <cell r="F173">
            <v>39512</v>
          </cell>
          <cell r="G173">
            <v>2</v>
          </cell>
          <cell r="H173">
            <v>14521</v>
          </cell>
          <cell r="I173">
            <v>0</v>
          </cell>
          <cell r="J173">
            <v>1</v>
          </cell>
          <cell r="K173">
            <v>14521</v>
          </cell>
          <cell r="L173">
            <v>0</v>
          </cell>
          <cell r="M173">
            <v>2</v>
          </cell>
          <cell r="N173">
            <v>2007</v>
          </cell>
        </row>
        <row r="174">
          <cell r="A174">
            <v>72008000424</v>
          </cell>
          <cell r="B174">
            <v>720</v>
          </cell>
          <cell r="C174">
            <v>714</v>
          </cell>
          <cell r="D174">
            <v>39448</v>
          </cell>
          <cell r="E174">
            <v>39549</v>
          </cell>
          <cell r="F174">
            <v>39574</v>
          </cell>
          <cell r="G174">
            <v>2</v>
          </cell>
          <cell r="H174">
            <v>12908</v>
          </cell>
          <cell r="I174">
            <v>0</v>
          </cell>
          <cell r="J174">
            <v>1</v>
          </cell>
          <cell r="K174">
            <v>12908</v>
          </cell>
          <cell r="L174">
            <v>0</v>
          </cell>
          <cell r="M174">
            <v>1</v>
          </cell>
          <cell r="N174">
            <v>2008</v>
          </cell>
        </row>
        <row r="175">
          <cell r="A175">
            <v>72008000449</v>
          </cell>
          <cell r="B175">
            <v>720</v>
          </cell>
          <cell r="C175">
            <v>714</v>
          </cell>
          <cell r="D175">
            <v>39387</v>
          </cell>
          <cell r="E175">
            <v>39513</v>
          </cell>
          <cell r="F175">
            <v>39587</v>
          </cell>
          <cell r="G175">
            <v>2</v>
          </cell>
          <cell r="H175">
            <v>519</v>
          </cell>
          <cell r="I175">
            <v>0</v>
          </cell>
          <cell r="J175">
            <v>1</v>
          </cell>
          <cell r="K175">
            <v>519</v>
          </cell>
          <cell r="L175">
            <v>0</v>
          </cell>
          <cell r="M175">
            <v>2</v>
          </cell>
          <cell r="N175">
            <v>2007</v>
          </cell>
        </row>
        <row r="176">
          <cell r="A176">
            <v>72008000490</v>
          </cell>
          <cell r="B176">
            <v>720</v>
          </cell>
          <cell r="C176">
            <v>714</v>
          </cell>
          <cell r="D176">
            <v>39264</v>
          </cell>
          <cell r="E176">
            <v>39599</v>
          </cell>
          <cell r="F176">
            <v>39611</v>
          </cell>
          <cell r="G176">
            <v>2</v>
          </cell>
          <cell r="H176">
            <v>942</v>
          </cell>
          <cell r="I176">
            <v>0</v>
          </cell>
          <cell r="J176">
            <v>1</v>
          </cell>
          <cell r="K176">
            <v>942</v>
          </cell>
          <cell r="L176">
            <v>0</v>
          </cell>
          <cell r="M176">
            <v>2</v>
          </cell>
          <cell r="N176">
            <v>2007</v>
          </cell>
        </row>
        <row r="177">
          <cell r="A177">
            <v>72008000528</v>
          </cell>
          <cell r="B177">
            <v>720</v>
          </cell>
          <cell r="C177">
            <v>714</v>
          </cell>
          <cell r="D177">
            <v>39600</v>
          </cell>
          <cell r="E177">
            <v>39607</v>
          </cell>
          <cell r="F177">
            <v>39635</v>
          </cell>
          <cell r="G177">
            <v>2</v>
          </cell>
          <cell r="H177">
            <v>5168</v>
          </cell>
          <cell r="I177">
            <v>0</v>
          </cell>
          <cell r="J177">
            <v>1</v>
          </cell>
          <cell r="K177">
            <v>5168</v>
          </cell>
          <cell r="L177">
            <v>0</v>
          </cell>
          <cell r="M177">
            <v>1</v>
          </cell>
          <cell r="N177">
            <v>2008</v>
          </cell>
        </row>
        <row r="178">
          <cell r="A178">
            <v>72008000532</v>
          </cell>
          <cell r="B178">
            <v>720</v>
          </cell>
          <cell r="C178">
            <v>714</v>
          </cell>
          <cell r="D178">
            <v>39417</v>
          </cell>
          <cell r="E178">
            <v>39459</v>
          </cell>
          <cell r="F178">
            <v>39636</v>
          </cell>
          <cell r="G178">
            <v>1</v>
          </cell>
          <cell r="H178">
            <v>15342</v>
          </cell>
          <cell r="I178">
            <v>0</v>
          </cell>
          <cell r="J178">
            <v>1</v>
          </cell>
          <cell r="K178">
            <v>15342</v>
          </cell>
          <cell r="L178">
            <v>0</v>
          </cell>
          <cell r="M178">
            <v>2</v>
          </cell>
          <cell r="N178">
            <v>2007</v>
          </cell>
        </row>
        <row r="179">
          <cell r="A179">
            <v>72008000563</v>
          </cell>
          <cell r="B179">
            <v>720</v>
          </cell>
          <cell r="C179">
            <v>714</v>
          </cell>
          <cell r="D179">
            <v>39356</v>
          </cell>
          <cell r="E179">
            <v>39639</v>
          </cell>
          <cell r="F179">
            <v>39656</v>
          </cell>
          <cell r="G179">
            <v>1</v>
          </cell>
          <cell r="H179">
            <v>37813</v>
          </cell>
          <cell r="I179">
            <v>0</v>
          </cell>
          <cell r="J179">
            <v>1</v>
          </cell>
          <cell r="K179">
            <v>37813</v>
          </cell>
          <cell r="L179">
            <v>0</v>
          </cell>
          <cell r="M179">
            <v>2</v>
          </cell>
          <cell r="N179">
            <v>2007</v>
          </cell>
        </row>
        <row r="180">
          <cell r="A180">
            <v>72008000594</v>
          </cell>
          <cell r="B180">
            <v>720</v>
          </cell>
          <cell r="C180">
            <v>714</v>
          </cell>
          <cell r="D180">
            <v>39302</v>
          </cell>
          <cell r="E180">
            <v>39612</v>
          </cell>
          <cell r="F180">
            <v>39674</v>
          </cell>
          <cell r="G180">
            <v>2</v>
          </cell>
          <cell r="H180">
            <v>1800</v>
          </cell>
          <cell r="I180">
            <v>0</v>
          </cell>
          <cell r="J180">
            <v>1</v>
          </cell>
          <cell r="K180">
            <v>1800</v>
          </cell>
          <cell r="L180">
            <v>0</v>
          </cell>
          <cell r="M180">
            <v>2</v>
          </cell>
          <cell r="N180">
            <v>2007</v>
          </cell>
        </row>
        <row r="181">
          <cell r="A181">
            <v>72008000623</v>
          </cell>
          <cell r="B181">
            <v>720</v>
          </cell>
          <cell r="C181">
            <v>714</v>
          </cell>
          <cell r="D181">
            <v>39326</v>
          </cell>
          <cell r="E181">
            <v>39653</v>
          </cell>
          <cell r="F181">
            <v>39691</v>
          </cell>
          <cell r="G181">
            <v>2</v>
          </cell>
          <cell r="H181">
            <v>11095</v>
          </cell>
          <cell r="I181">
            <v>0</v>
          </cell>
          <cell r="J181">
            <v>1</v>
          </cell>
          <cell r="K181">
            <v>11095</v>
          </cell>
          <cell r="L181">
            <v>0</v>
          </cell>
          <cell r="M181">
            <v>2</v>
          </cell>
          <cell r="N181">
            <v>2007</v>
          </cell>
        </row>
        <row r="182">
          <cell r="A182">
            <v>72008000671</v>
          </cell>
          <cell r="B182">
            <v>720</v>
          </cell>
          <cell r="C182">
            <v>714</v>
          </cell>
          <cell r="D182">
            <v>39448</v>
          </cell>
          <cell r="E182">
            <v>39654</v>
          </cell>
          <cell r="F182">
            <v>39716</v>
          </cell>
          <cell r="G182">
            <v>2</v>
          </cell>
          <cell r="H182">
            <v>3206</v>
          </cell>
          <cell r="I182">
            <v>0</v>
          </cell>
          <cell r="J182">
            <v>1</v>
          </cell>
          <cell r="K182">
            <v>3206</v>
          </cell>
          <cell r="L182">
            <v>0</v>
          </cell>
          <cell r="M182">
            <v>1</v>
          </cell>
          <cell r="N182">
            <v>2008</v>
          </cell>
        </row>
        <row r="183">
          <cell r="A183">
            <v>72008000806</v>
          </cell>
          <cell r="B183">
            <v>720</v>
          </cell>
          <cell r="C183">
            <v>714</v>
          </cell>
          <cell r="D183">
            <v>38749</v>
          </cell>
          <cell r="E183">
            <v>38776</v>
          </cell>
          <cell r="F183">
            <v>39792</v>
          </cell>
          <cell r="G183">
            <v>2</v>
          </cell>
          <cell r="H183">
            <v>750</v>
          </cell>
          <cell r="I183">
            <v>0</v>
          </cell>
          <cell r="J183">
            <v>1</v>
          </cell>
          <cell r="K183">
            <v>750</v>
          </cell>
          <cell r="L183">
            <v>0</v>
          </cell>
          <cell r="M183">
            <v>3</v>
          </cell>
          <cell r="N183">
            <v>2006</v>
          </cell>
        </row>
        <row r="184">
          <cell r="A184">
            <v>72008000841</v>
          </cell>
          <cell r="B184">
            <v>720</v>
          </cell>
          <cell r="C184">
            <v>714</v>
          </cell>
          <cell r="D184">
            <v>39539</v>
          </cell>
          <cell r="E184">
            <v>39801</v>
          </cell>
          <cell r="F184">
            <v>39811</v>
          </cell>
          <cell r="G184">
            <v>2</v>
          </cell>
          <cell r="H184">
            <v>37165</v>
          </cell>
          <cell r="I184">
            <v>0</v>
          </cell>
          <cell r="J184">
            <v>1</v>
          </cell>
          <cell r="K184">
            <v>37165</v>
          </cell>
          <cell r="L184">
            <v>0</v>
          </cell>
          <cell r="M184">
            <v>1</v>
          </cell>
          <cell r="N184">
            <v>2008</v>
          </cell>
        </row>
        <row r="185">
          <cell r="A185">
            <v>72009000006</v>
          </cell>
          <cell r="B185">
            <v>720</v>
          </cell>
          <cell r="C185">
            <v>714</v>
          </cell>
          <cell r="D185">
            <v>39722</v>
          </cell>
          <cell r="E185">
            <v>39733</v>
          </cell>
          <cell r="F185">
            <v>39814</v>
          </cell>
          <cell r="G185">
            <v>2</v>
          </cell>
          <cell r="H185">
            <v>12354</v>
          </cell>
          <cell r="I185">
            <v>0</v>
          </cell>
          <cell r="J185">
            <v>1</v>
          </cell>
          <cell r="K185">
            <v>12354</v>
          </cell>
          <cell r="L185">
            <v>0</v>
          </cell>
          <cell r="M185">
            <v>2</v>
          </cell>
          <cell r="N185">
            <v>2008</v>
          </cell>
        </row>
        <row r="186">
          <cell r="A186">
            <v>72009000013</v>
          </cell>
          <cell r="B186">
            <v>720</v>
          </cell>
          <cell r="C186">
            <v>714</v>
          </cell>
          <cell r="D186">
            <v>39295</v>
          </cell>
          <cell r="E186">
            <v>39640</v>
          </cell>
          <cell r="F186">
            <v>39817</v>
          </cell>
          <cell r="G186">
            <v>2</v>
          </cell>
          <cell r="H186">
            <v>11255</v>
          </cell>
          <cell r="I186">
            <v>0</v>
          </cell>
          <cell r="J186">
            <v>1</v>
          </cell>
          <cell r="K186">
            <v>11255</v>
          </cell>
          <cell r="L186">
            <v>0</v>
          </cell>
          <cell r="M186">
            <v>3</v>
          </cell>
          <cell r="N186">
            <v>2007</v>
          </cell>
        </row>
        <row r="187">
          <cell r="A187">
            <v>72009000036</v>
          </cell>
          <cell r="B187">
            <v>720</v>
          </cell>
          <cell r="C187">
            <v>714</v>
          </cell>
          <cell r="D187">
            <v>39569</v>
          </cell>
          <cell r="E187">
            <v>39783</v>
          </cell>
          <cell r="F187">
            <v>39821</v>
          </cell>
          <cell r="G187">
            <v>2</v>
          </cell>
          <cell r="H187">
            <v>1827</v>
          </cell>
          <cell r="I187">
            <v>0</v>
          </cell>
          <cell r="J187">
            <v>1</v>
          </cell>
          <cell r="K187">
            <v>1827</v>
          </cell>
          <cell r="L187">
            <v>0</v>
          </cell>
          <cell r="M187">
            <v>2</v>
          </cell>
          <cell r="N187">
            <v>2008</v>
          </cell>
        </row>
        <row r="188">
          <cell r="A188">
            <v>72009000062</v>
          </cell>
          <cell r="B188">
            <v>720</v>
          </cell>
          <cell r="C188">
            <v>714</v>
          </cell>
          <cell r="D188">
            <v>39722</v>
          </cell>
          <cell r="E188">
            <v>39828</v>
          </cell>
          <cell r="F188">
            <v>39834</v>
          </cell>
          <cell r="G188">
            <v>1</v>
          </cell>
          <cell r="H188">
            <v>7901</v>
          </cell>
          <cell r="I188">
            <v>0</v>
          </cell>
          <cell r="J188">
            <v>1</v>
          </cell>
          <cell r="K188">
            <v>7901</v>
          </cell>
          <cell r="L188">
            <v>0</v>
          </cell>
          <cell r="M188">
            <v>2</v>
          </cell>
          <cell r="N188">
            <v>2008</v>
          </cell>
        </row>
        <row r="189">
          <cell r="A189">
            <v>72009000066</v>
          </cell>
          <cell r="B189">
            <v>720</v>
          </cell>
          <cell r="C189">
            <v>714</v>
          </cell>
          <cell r="D189">
            <v>39387</v>
          </cell>
          <cell r="E189">
            <v>39723</v>
          </cell>
          <cell r="F189">
            <v>39839</v>
          </cell>
          <cell r="G189">
            <v>2</v>
          </cell>
          <cell r="H189">
            <v>3723</v>
          </cell>
          <cell r="I189">
            <v>0</v>
          </cell>
          <cell r="J189">
            <v>1</v>
          </cell>
          <cell r="K189">
            <v>3723</v>
          </cell>
          <cell r="L189">
            <v>0</v>
          </cell>
          <cell r="M189">
            <v>3</v>
          </cell>
          <cell r="N189">
            <v>2007</v>
          </cell>
        </row>
        <row r="190">
          <cell r="A190">
            <v>72009000074</v>
          </cell>
          <cell r="B190">
            <v>720</v>
          </cell>
          <cell r="C190">
            <v>714</v>
          </cell>
          <cell r="D190">
            <v>39356</v>
          </cell>
          <cell r="E190">
            <v>39420</v>
          </cell>
          <cell r="F190">
            <v>39845</v>
          </cell>
          <cell r="G190">
            <v>2</v>
          </cell>
          <cell r="H190">
            <v>0</v>
          </cell>
          <cell r="I190">
            <v>1962</v>
          </cell>
          <cell r="J190">
            <v>1</v>
          </cell>
          <cell r="K190">
            <v>1962</v>
          </cell>
          <cell r="L190">
            <v>0</v>
          </cell>
          <cell r="M190">
            <v>3</v>
          </cell>
          <cell r="N190">
            <v>2007</v>
          </cell>
        </row>
        <row r="191">
          <cell r="A191">
            <v>72009000090</v>
          </cell>
          <cell r="B191">
            <v>720</v>
          </cell>
          <cell r="C191">
            <v>714</v>
          </cell>
          <cell r="D191">
            <v>39387</v>
          </cell>
          <cell r="E191">
            <v>39797</v>
          </cell>
          <cell r="F191">
            <v>39852</v>
          </cell>
          <cell r="G191">
            <v>2</v>
          </cell>
          <cell r="H191">
            <v>-2525</v>
          </cell>
          <cell r="I191">
            <v>3966</v>
          </cell>
          <cell r="J191">
            <v>1</v>
          </cell>
          <cell r="K191">
            <v>1441</v>
          </cell>
          <cell r="L191">
            <v>0</v>
          </cell>
          <cell r="M191">
            <v>3</v>
          </cell>
          <cell r="N191">
            <v>2007</v>
          </cell>
        </row>
        <row r="192">
          <cell r="A192">
            <v>72009000105</v>
          </cell>
          <cell r="B192">
            <v>720</v>
          </cell>
          <cell r="C192">
            <v>714</v>
          </cell>
          <cell r="D192">
            <v>39508</v>
          </cell>
          <cell r="E192">
            <v>39833</v>
          </cell>
          <cell r="F192">
            <v>39860</v>
          </cell>
          <cell r="G192">
            <v>2</v>
          </cell>
          <cell r="H192">
            <v>640</v>
          </cell>
          <cell r="I192">
            <v>0</v>
          </cell>
          <cell r="J192">
            <v>1</v>
          </cell>
          <cell r="K192">
            <v>640</v>
          </cell>
          <cell r="L192">
            <v>0</v>
          </cell>
          <cell r="M192">
            <v>2</v>
          </cell>
          <cell r="N192">
            <v>2008</v>
          </cell>
        </row>
        <row r="193">
          <cell r="A193">
            <v>72009000123</v>
          </cell>
          <cell r="B193">
            <v>720</v>
          </cell>
          <cell r="C193">
            <v>714</v>
          </cell>
          <cell r="D193">
            <v>39692</v>
          </cell>
          <cell r="E193">
            <v>39793</v>
          </cell>
          <cell r="F193">
            <v>39863</v>
          </cell>
          <cell r="G193">
            <v>2</v>
          </cell>
          <cell r="H193">
            <v>17582</v>
          </cell>
          <cell r="I193">
            <v>0</v>
          </cell>
          <cell r="J193">
            <v>1</v>
          </cell>
          <cell r="K193">
            <v>17582</v>
          </cell>
          <cell r="L193">
            <v>0</v>
          </cell>
          <cell r="M193">
            <v>2</v>
          </cell>
          <cell r="N193">
            <v>2008</v>
          </cell>
        </row>
        <row r="194">
          <cell r="A194">
            <v>72009000140</v>
          </cell>
          <cell r="B194">
            <v>720</v>
          </cell>
          <cell r="C194">
            <v>714</v>
          </cell>
          <cell r="D194">
            <v>39326</v>
          </cell>
          <cell r="E194">
            <v>39688</v>
          </cell>
          <cell r="F194">
            <v>39870</v>
          </cell>
          <cell r="G194">
            <v>2</v>
          </cell>
          <cell r="H194">
            <v>631</v>
          </cell>
          <cell r="I194">
            <v>0</v>
          </cell>
          <cell r="J194">
            <v>1</v>
          </cell>
          <cell r="K194">
            <v>631</v>
          </cell>
          <cell r="L194">
            <v>0</v>
          </cell>
          <cell r="M194">
            <v>3</v>
          </cell>
          <cell r="N194">
            <v>2007</v>
          </cell>
        </row>
        <row r="195">
          <cell r="A195">
            <v>72009000161</v>
          </cell>
          <cell r="B195">
            <v>720</v>
          </cell>
          <cell r="C195">
            <v>714</v>
          </cell>
          <cell r="D195">
            <v>39814</v>
          </cell>
          <cell r="E195">
            <v>39856</v>
          </cell>
          <cell r="F195">
            <v>39880</v>
          </cell>
          <cell r="G195">
            <v>2</v>
          </cell>
          <cell r="H195">
            <v>74210</v>
          </cell>
          <cell r="I195">
            <v>0</v>
          </cell>
          <cell r="J195">
            <v>1</v>
          </cell>
          <cell r="K195">
            <v>74210</v>
          </cell>
          <cell r="L195">
            <v>1</v>
          </cell>
          <cell r="M195">
            <v>1</v>
          </cell>
          <cell r="N195">
            <v>2009</v>
          </cell>
        </row>
        <row r="196">
          <cell r="A196">
            <v>72009000172</v>
          </cell>
          <cell r="B196">
            <v>720</v>
          </cell>
          <cell r="C196">
            <v>714</v>
          </cell>
          <cell r="D196">
            <v>39845</v>
          </cell>
          <cell r="E196">
            <v>39871</v>
          </cell>
          <cell r="F196">
            <v>39887</v>
          </cell>
          <cell r="G196">
            <v>2</v>
          </cell>
          <cell r="H196">
            <v>19656</v>
          </cell>
          <cell r="I196">
            <v>0</v>
          </cell>
          <cell r="J196">
            <v>1</v>
          </cell>
          <cell r="K196">
            <v>19656</v>
          </cell>
          <cell r="L196">
            <v>0</v>
          </cell>
          <cell r="M196">
            <v>1</v>
          </cell>
          <cell r="N196">
            <v>2009</v>
          </cell>
        </row>
        <row r="197">
          <cell r="A197">
            <v>72009000219</v>
          </cell>
          <cell r="B197">
            <v>720</v>
          </cell>
          <cell r="C197">
            <v>714</v>
          </cell>
          <cell r="D197">
            <v>39873</v>
          </cell>
          <cell r="E197">
            <v>39893</v>
          </cell>
          <cell r="F197">
            <v>39908</v>
          </cell>
          <cell r="G197">
            <v>2</v>
          </cell>
          <cell r="H197">
            <v>1860</v>
          </cell>
          <cell r="I197">
            <v>0</v>
          </cell>
          <cell r="J197">
            <v>1</v>
          </cell>
          <cell r="K197">
            <v>1860</v>
          </cell>
          <cell r="L197">
            <v>0</v>
          </cell>
          <cell r="M197">
            <v>1</v>
          </cell>
          <cell r="N197">
            <v>2009</v>
          </cell>
        </row>
        <row r="198">
          <cell r="A198">
            <v>72009000261</v>
          </cell>
          <cell r="B198">
            <v>720</v>
          </cell>
          <cell r="C198">
            <v>714</v>
          </cell>
          <cell r="D198">
            <v>39173</v>
          </cell>
          <cell r="E198">
            <v>39317</v>
          </cell>
          <cell r="F198">
            <v>39933</v>
          </cell>
          <cell r="G198">
            <v>1</v>
          </cell>
          <cell r="H198">
            <v>12307</v>
          </cell>
          <cell r="I198">
            <v>0</v>
          </cell>
          <cell r="J198">
            <v>1</v>
          </cell>
          <cell r="K198">
            <v>12307</v>
          </cell>
          <cell r="L198">
            <v>0</v>
          </cell>
          <cell r="M198">
            <v>3</v>
          </cell>
          <cell r="N198">
            <v>2007</v>
          </cell>
        </row>
        <row r="199">
          <cell r="A199">
            <v>72009000265</v>
          </cell>
          <cell r="B199">
            <v>720</v>
          </cell>
          <cell r="C199">
            <v>714</v>
          </cell>
          <cell r="D199">
            <v>39753</v>
          </cell>
          <cell r="E199">
            <v>39930</v>
          </cell>
          <cell r="F199">
            <v>39937</v>
          </cell>
          <cell r="G199">
            <v>2</v>
          </cell>
          <cell r="H199">
            <v>32227</v>
          </cell>
          <cell r="I199">
            <v>0</v>
          </cell>
          <cell r="J199">
            <v>1</v>
          </cell>
          <cell r="K199">
            <v>32227</v>
          </cell>
          <cell r="L199">
            <v>0</v>
          </cell>
          <cell r="M199">
            <v>2</v>
          </cell>
          <cell r="N199">
            <v>2008</v>
          </cell>
        </row>
        <row r="200">
          <cell r="A200">
            <v>72009000271</v>
          </cell>
          <cell r="B200">
            <v>720</v>
          </cell>
          <cell r="C200">
            <v>714</v>
          </cell>
          <cell r="D200">
            <v>39630</v>
          </cell>
          <cell r="E200">
            <v>39889</v>
          </cell>
          <cell r="F200">
            <v>39938</v>
          </cell>
          <cell r="G200">
            <v>1</v>
          </cell>
          <cell r="H200">
            <v>1561</v>
          </cell>
          <cell r="I200">
            <v>0</v>
          </cell>
          <cell r="J200">
            <v>1</v>
          </cell>
          <cell r="K200">
            <v>1561</v>
          </cell>
          <cell r="L200">
            <v>0</v>
          </cell>
          <cell r="M200">
            <v>2</v>
          </cell>
          <cell r="N200">
            <v>2008</v>
          </cell>
        </row>
        <row r="201">
          <cell r="A201">
            <v>72009000281</v>
          </cell>
          <cell r="B201">
            <v>720</v>
          </cell>
          <cell r="C201">
            <v>714</v>
          </cell>
          <cell r="D201">
            <v>39295</v>
          </cell>
          <cell r="E201">
            <v>39659</v>
          </cell>
          <cell r="F201">
            <v>39940</v>
          </cell>
          <cell r="G201">
            <v>2</v>
          </cell>
          <cell r="H201">
            <v>1082</v>
          </cell>
          <cell r="I201">
            <v>0</v>
          </cell>
          <cell r="J201">
            <v>1</v>
          </cell>
          <cell r="K201">
            <v>1082</v>
          </cell>
          <cell r="L201">
            <v>0</v>
          </cell>
          <cell r="M201">
            <v>3</v>
          </cell>
          <cell r="N201">
            <v>2007</v>
          </cell>
        </row>
        <row r="202">
          <cell r="A202">
            <v>72009000296</v>
          </cell>
          <cell r="B202">
            <v>720</v>
          </cell>
          <cell r="C202">
            <v>714</v>
          </cell>
          <cell r="D202">
            <v>39814</v>
          </cell>
          <cell r="E202">
            <v>39941</v>
          </cell>
          <cell r="F202">
            <v>39945</v>
          </cell>
          <cell r="G202">
            <v>1</v>
          </cell>
          <cell r="H202">
            <v>0</v>
          </cell>
          <cell r="I202">
            <v>5448</v>
          </cell>
          <cell r="J202">
            <v>1</v>
          </cell>
          <cell r="K202">
            <v>5448</v>
          </cell>
          <cell r="L202">
            <v>0</v>
          </cell>
          <cell r="M202">
            <v>1</v>
          </cell>
          <cell r="N202">
            <v>2009</v>
          </cell>
        </row>
        <row r="203">
          <cell r="A203">
            <v>72009000315</v>
          </cell>
          <cell r="B203">
            <v>720</v>
          </cell>
          <cell r="C203">
            <v>714</v>
          </cell>
          <cell r="D203">
            <v>39814</v>
          </cell>
          <cell r="E203">
            <v>39940</v>
          </cell>
          <cell r="F203">
            <v>39957</v>
          </cell>
          <cell r="G203">
            <v>2</v>
          </cell>
          <cell r="H203">
            <v>59213</v>
          </cell>
          <cell r="I203">
            <v>0</v>
          </cell>
          <cell r="J203">
            <v>1</v>
          </cell>
          <cell r="K203">
            <v>59213</v>
          </cell>
          <cell r="L203">
            <v>0</v>
          </cell>
          <cell r="M203">
            <v>1</v>
          </cell>
          <cell r="N203">
            <v>2009</v>
          </cell>
        </row>
        <row r="204">
          <cell r="A204">
            <v>72009000333</v>
          </cell>
          <cell r="B204">
            <v>720</v>
          </cell>
          <cell r="C204">
            <v>714</v>
          </cell>
          <cell r="D204">
            <v>39448</v>
          </cell>
          <cell r="E204">
            <v>39766</v>
          </cell>
          <cell r="F204">
            <v>39967</v>
          </cell>
          <cell r="G204">
            <v>2</v>
          </cell>
          <cell r="H204">
            <v>1535</v>
          </cell>
          <cell r="I204">
            <v>2966</v>
          </cell>
          <cell r="J204">
            <v>1</v>
          </cell>
          <cell r="K204">
            <v>4501</v>
          </cell>
          <cell r="L204">
            <v>0</v>
          </cell>
          <cell r="M204">
            <v>2</v>
          </cell>
          <cell r="N204">
            <v>2008</v>
          </cell>
        </row>
        <row r="205">
          <cell r="A205">
            <v>72009000371</v>
          </cell>
          <cell r="B205">
            <v>720</v>
          </cell>
          <cell r="C205">
            <v>714</v>
          </cell>
          <cell r="D205">
            <v>39203</v>
          </cell>
          <cell r="E205">
            <v>39519</v>
          </cell>
          <cell r="F205">
            <v>39986</v>
          </cell>
          <cell r="G205">
            <v>1</v>
          </cell>
          <cell r="H205">
            <v>0</v>
          </cell>
          <cell r="I205">
            <v>49578</v>
          </cell>
          <cell r="J205">
            <v>1</v>
          </cell>
          <cell r="K205">
            <v>49578</v>
          </cell>
          <cell r="L205">
            <v>0</v>
          </cell>
          <cell r="M205">
            <v>3</v>
          </cell>
          <cell r="N205">
            <v>2007</v>
          </cell>
        </row>
        <row r="206">
          <cell r="A206">
            <v>72009000374</v>
          </cell>
          <cell r="B206">
            <v>720</v>
          </cell>
          <cell r="C206">
            <v>714</v>
          </cell>
          <cell r="D206">
            <v>39904</v>
          </cell>
          <cell r="E206">
            <v>39915</v>
          </cell>
          <cell r="F206">
            <v>39988</v>
          </cell>
          <cell r="G206">
            <v>2</v>
          </cell>
          <cell r="H206">
            <v>622</v>
          </cell>
          <cell r="I206">
            <v>992</v>
          </cell>
          <cell r="J206">
            <v>1</v>
          </cell>
          <cell r="K206">
            <v>1614</v>
          </cell>
          <cell r="L206">
            <v>0</v>
          </cell>
          <cell r="M206">
            <v>1</v>
          </cell>
          <cell r="N206">
            <v>2009</v>
          </cell>
        </row>
        <row r="207">
          <cell r="A207">
            <v>72009000376</v>
          </cell>
          <cell r="B207">
            <v>720</v>
          </cell>
          <cell r="C207">
            <v>714</v>
          </cell>
          <cell r="D207">
            <v>39814</v>
          </cell>
          <cell r="E207">
            <v>39985</v>
          </cell>
          <cell r="F207">
            <v>39988</v>
          </cell>
          <cell r="G207">
            <v>1</v>
          </cell>
          <cell r="H207">
            <v>74544</v>
          </cell>
          <cell r="I207">
            <v>0</v>
          </cell>
          <cell r="J207">
            <v>1</v>
          </cell>
          <cell r="K207">
            <v>74544</v>
          </cell>
          <cell r="L207">
            <v>1</v>
          </cell>
          <cell r="M207">
            <v>1</v>
          </cell>
          <cell r="N207">
            <v>2009</v>
          </cell>
        </row>
        <row r="208">
          <cell r="A208">
            <v>72009000402</v>
          </cell>
          <cell r="B208">
            <v>720</v>
          </cell>
          <cell r="C208">
            <v>714</v>
          </cell>
          <cell r="D208">
            <v>39661</v>
          </cell>
          <cell r="E208">
            <v>40004</v>
          </cell>
          <cell r="F208">
            <v>40006</v>
          </cell>
          <cell r="G208">
            <v>1</v>
          </cell>
          <cell r="H208">
            <v>0</v>
          </cell>
          <cell r="I208">
            <v>0</v>
          </cell>
          <cell r="J208">
            <v>1</v>
          </cell>
          <cell r="K208">
            <v>0</v>
          </cell>
          <cell r="L208">
            <v>0</v>
          </cell>
          <cell r="M208">
            <v>2</v>
          </cell>
          <cell r="N208">
            <v>2008</v>
          </cell>
        </row>
        <row r="209">
          <cell r="A209">
            <v>72009000407</v>
          </cell>
          <cell r="B209">
            <v>720</v>
          </cell>
          <cell r="C209">
            <v>714</v>
          </cell>
          <cell r="D209">
            <v>39692</v>
          </cell>
          <cell r="E209">
            <v>39904</v>
          </cell>
          <cell r="F209">
            <v>40009</v>
          </cell>
          <cell r="G209">
            <v>2</v>
          </cell>
          <cell r="H209">
            <v>623</v>
          </cell>
          <cell r="I209">
            <v>0</v>
          </cell>
          <cell r="J209">
            <v>1</v>
          </cell>
          <cell r="K209">
            <v>623</v>
          </cell>
          <cell r="L209">
            <v>0</v>
          </cell>
          <cell r="M209">
            <v>2</v>
          </cell>
          <cell r="N209">
            <v>2008</v>
          </cell>
        </row>
        <row r="210">
          <cell r="A210">
            <v>72009000441</v>
          </cell>
          <cell r="B210">
            <v>720</v>
          </cell>
          <cell r="C210">
            <v>714</v>
          </cell>
          <cell r="D210">
            <v>39934</v>
          </cell>
          <cell r="E210">
            <v>40004</v>
          </cell>
          <cell r="F210">
            <v>40029</v>
          </cell>
          <cell r="G210">
            <v>2</v>
          </cell>
          <cell r="H210">
            <v>0</v>
          </cell>
          <cell r="I210">
            <v>2986</v>
          </cell>
          <cell r="J210">
            <v>1</v>
          </cell>
          <cell r="K210">
            <v>2986</v>
          </cell>
          <cell r="L210">
            <v>0</v>
          </cell>
          <cell r="M210">
            <v>1</v>
          </cell>
          <cell r="N210">
            <v>2009</v>
          </cell>
        </row>
        <row r="211">
          <cell r="A211">
            <v>72009000448</v>
          </cell>
          <cell r="B211">
            <v>720</v>
          </cell>
          <cell r="C211">
            <v>714</v>
          </cell>
          <cell r="D211">
            <v>39661</v>
          </cell>
          <cell r="E211">
            <v>40004</v>
          </cell>
          <cell r="F211">
            <v>40035</v>
          </cell>
          <cell r="G211">
            <v>2</v>
          </cell>
          <cell r="H211">
            <v>3609</v>
          </cell>
          <cell r="I211">
            <v>0</v>
          </cell>
          <cell r="J211">
            <v>1</v>
          </cell>
          <cell r="K211">
            <v>3609</v>
          </cell>
          <cell r="L211">
            <v>0</v>
          </cell>
          <cell r="M211">
            <v>2</v>
          </cell>
          <cell r="N211">
            <v>2008</v>
          </cell>
        </row>
        <row r="212">
          <cell r="A212">
            <v>72009000462</v>
          </cell>
          <cell r="B212">
            <v>720</v>
          </cell>
          <cell r="C212">
            <v>714</v>
          </cell>
          <cell r="D212">
            <v>39904</v>
          </cell>
          <cell r="E212">
            <v>40001</v>
          </cell>
          <cell r="F212">
            <v>40038</v>
          </cell>
          <cell r="G212">
            <v>2</v>
          </cell>
          <cell r="H212">
            <v>1859</v>
          </cell>
          <cell r="I212">
            <v>0</v>
          </cell>
          <cell r="J212">
            <v>1</v>
          </cell>
          <cell r="K212">
            <v>1859</v>
          </cell>
          <cell r="L212">
            <v>0</v>
          </cell>
          <cell r="M212">
            <v>1</v>
          </cell>
          <cell r="N212">
            <v>2009</v>
          </cell>
        </row>
        <row r="213">
          <cell r="A213">
            <v>72009000488</v>
          </cell>
          <cell r="B213">
            <v>720</v>
          </cell>
          <cell r="C213">
            <v>714</v>
          </cell>
          <cell r="D213">
            <v>39904</v>
          </cell>
          <cell r="E213">
            <v>40026</v>
          </cell>
          <cell r="F213">
            <v>40055</v>
          </cell>
          <cell r="G213">
            <v>2</v>
          </cell>
          <cell r="H213">
            <v>2523</v>
          </cell>
          <cell r="I213">
            <v>0</v>
          </cell>
          <cell r="J213">
            <v>1</v>
          </cell>
          <cell r="K213">
            <v>2523</v>
          </cell>
          <cell r="L213">
            <v>0</v>
          </cell>
          <cell r="M213">
            <v>1</v>
          </cell>
          <cell r="N213">
            <v>2009</v>
          </cell>
        </row>
        <row r="214">
          <cell r="A214">
            <v>72009000509</v>
          </cell>
          <cell r="B214">
            <v>720</v>
          </cell>
          <cell r="C214">
            <v>714</v>
          </cell>
          <cell r="D214">
            <v>39753</v>
          </cell>
          <cell r="E214">
            <v>40064</v>
          </cell>
          <cell r="F214">
            <v>40065</v>
          </cell>
          <cell r="G214">
            <v>1</v>
          </cell>
          <cell r="H214">
            <v>46589</v>
          </cell>
          <cell r="I214">
            <v>0</v>
          </cell>
          <cell r="J214">
            <v>1</v>
          </cell>
          <cell r="K214">
            <v>46589</v>
          </cell>
          <cell r="L214">
            <v>0</v>
          </cell>
          <cell r="M214">
            <v>2</v>
          </cell>
          <cell r="N214">
            <v>2008</v>
          </cell>
        </row>
        <row r="215">
          <cell r="A215">
            <v>72009000519</v>
          </cell>
          <cell r="B215">
            <v>720</v>
          </cell>
          <cell r="C215">
            <v>714</v>
          </cell>
          <cell r="D215">
            <v>39814</v>
          </cell>
          <cell r="E215">
            <v>40012</v>
          </cell>
          <cell r="F215">
            <v>40070</v>
          </cell>
          <cell r="G215">
            <v>1</v>
          </cell>
          <cell r="H215">
            <v>4979</v>
          </cell>
          <cell r="I215">
            <v>0</v>
          </cell>
          <cell r="J215">
            <v>1</v>
          </cell>
          <cell r="K215">
            <v>4979</v>
          </cell>
          <cell r="L215">
            <v>0</v>
          </cell>
          <cell r="M215">
            <v>1</v>
          </cell>
          <cell r="N215">
            <v>2009</v>
          </cell>
        </row>
        <row r="216">
          <cell r="A216">
            <v>72009000531</v>
          </cell>
          <cell r="B216">
            <v>720</v>
          </cell>
          <cell r="C216">
            <v>714</v>
          </cell>
          <cell r="D216">
            <v>39904</v>
          </cell>
          <cell r="E216">
            <v>40050</v>
          </cell>
          <cell r="F216">
            <v>40073</v>
          </cell>
          <cell r="G216">
            <v>2</v>
          </cell>
          <cell r="H216">
            <v>8768</v>
          </cell>
          <cell r="I216">
            <v>0</v>
          </cell>
          <cell r="J216">
            <v>1</v>
          </cell>
          <cell r="K216">
            <v>8768</v>
          </cell>
          <cell r="L216">
            <v>0</v>
          </cell>
          <cell r="M216">
            <v>1</v>
          </cell>
          <cell r="N216">
            <v>2009</v>
          </cell>
        </row>
        <row r="217">
          <cell r="A217">
            <v>72009000536</v>
          </cell>
          <cell r="B217">
            <v>720</v>
          </cell>
          <cell r="C217">
            <v>714</v>
          </cell>
          <cell r="D217">
            <v>40025</v>
          </cell>
          <cell r="E217">
            <v>40074</v>
          </cell>
          <cell r="F217">
            <v>40077</v>
          </cell>
          <cell r="G217">
            <v>2</v>
          </cell>
          <cell r="H217">
            <v>4228</v>
          </cell>
          <cell r="I217">
            <v>0</v>
          </cell>
          <cell r="J217">
            <v>1</v>
          </cell>
          <cell r="K217">
            <v>4228</v>
          </cell>
          <cell r="L217">
            <v>0</v>
          </cell>
          <cell r="M217">
            <v>1</v>
          </cell>
          <cell r="N217">
            <v>2009</v>
          </cell>
        </row>
        <row r="218">
          <cell r="A218">
            <v>72009000583</v>
          </cell>
          <cell r="B218">
            <v>720</v>
          </cell>
          <cell r="C218">
            <v>714</v>
          </cell>
          <cell r="D218">
            <v>39778</v>
          </cell>
          <cell r="E218">
            <v>40021</v>
          </cell>
          <cell r="F218">
            <v>40111</v>
          </cell>
          <cell r="G218">
            <v>2</v>
          </cell>
          <cell r="H218">
            <v>4090</v>
          </cell>
          <cell r="I218">
            <v>0</v>
          </cell>
          <cell r="J218">
            <v>1</v>
          </cell>
          <cell r="K218">
            <v>4090</v>
          </cell>
          <cell r="L218">
            <v>0</v>
          </cell>
          <cell r="M218">
            <v>2</v>
          </cell>
          <cell r="N218">
            <v>2008</v>
          </cell>
        </row>
        <row r="219">
          <cell r="A219">
            <v>72009000632</v>
          </cell>
          <cell r="B219">
            <v>720</v>
          </cell>
          <cell r="C219">
            <v>714</v>
          </cell>
          <cell r="D219">
            <v>39661</v>
          </cell>
          <cell r="E219">
            <v>39762</v>
          </cell>
          <cell r="F219">
            <v>40125</v>
          </cell>
          <cell r="G219">
            <v>2</v>
          </cell>
          <cell r="H219">
            <v>10818</v>
          </cell>
          <cell r="I219">
            <v>0</v>
          </cell>
          <cell r="J219">
            <v>1</v>
          </cell>
          <cell r="K219">
            <v>10818</v>
          </cell>
          <cell r="L219">
            <v>0</v>
          </cell>
          <cell r="M219">
            <v>2</v>
          </cell>
          <cell r="N219">
            <v>2008</v>
          </cell>
        </row>
        <row r="220">
          <cell r="A220">
            <v>72009000706</v>
          </cell>
          <cell r="B220">
            <v>720</v>
          </cell>
          <cell r="C220">
            <v>714</v>
          </cell>
          <cell r="D220">
            <v>39904</v>
          </cell>
          <cell r="E220">
            <v>40146</v>
          </cell>
          <cell r="F220">
            <v>40150</v>
          </cell>
          <cell r="G220">
            <v>2</v>
          </cell>
          <cell r="H220">
            <v>859</v>
          </cell>
          <cell r="I220">
            <v>0</v>
          </cell>
          <cell r="J220">
            <v>1</v>
          </cell>
          <cell r="K220">
            <v>859</v>
          </cell>
          <cell r="L220">
            <v>0</v>
          </cell>
          <cell r="M220">
            <v>1</v>
          </cell>
          <cell r="N220">
            <v>2009</v>
          </cell>
        </row>
        <row r="221">
          <cell r="A221">
            <v>72010000006</v>
          </cell>
          <cell r="B221">
            <v>720</v>
          </cell>
          <cell r="C221">
            <v>714</v>
          </cell>
          <cell r="D221">
            <v>39965</v>
          </cell>
          <cell r="E221">
            <v>40165</v>
          </cell>
          <cell r="F221">
            <v>40181</v>
          </cell>
          <cell r="G221">
            <v>2</v>
          </cell>
          <cell r="H221">
            <v>4732</v>
          </cell>
          <cell r="I221">
            <v>0</v>
          </cell>
          <cell r="J221">
            <v>1</v>
          </cell>
          <cell r="K221">
            <v>4732</v>
          </cell>
          <cell r="L221">
            <v>0</v>
          </cell>
          <cell r="M221">
            <v>2</v>
          </cell>
          <cell r="N221">
            <v>2009</v>
          </cell>
        </row>
        <row r="222">
          <cell r="A222">
            <v>72010000056</v>
          </cell>
          <cell r="B222">
            <v>720</v>
          </cell>
          <cell r="C222">
            <v>714</v>
          </cell>
          <cell r="D222">
            <v>39753</v>
          </cell>
          <cell r="E222">
            <v>39937</v>
          </cell>
          <cell r="F222">
            <v>40202</v>
          </cell>
          <cell r="G222">
            <v>2</v>
          </cell>
          <cell r="H222">
            <v>0</v>
          </cell>
          <cell r="I222">
            <v>5529</v>
          </cell>
          <cell r="J222">
            <v>1</v>
          </cell>
          <cell r="K222">
            <v>5529</v>
          </cell>
          <cell r="L222">
            <v>0</v>
          </cell>
          <cell r="M222">
            <v>3</v>
          </cell>
          <cell r="N222">
            <v>2008</v>
          </cell>
        </row>
        <row r="223">
          <cell r="A223">
            <v>72010000096</v>
          </cell>
          <cell r="B223">
            <v>720</v>
          </cell>
          <cell r="C223">
            <v>714</v>
          </cell>
          <cell r="D223">
            <v>40057</v>
          </cell>
          <cell r="E223">
            <v>40202</v>
          </cell>
          <cell r="F223">
            <v>40224</v>
          </cell>
          <cell r="G223">
            <v>2</v>
          </cell>
          <cell r="H223">
            <v>8457</v>
          </cell>
          <cell r="I223">
            <v>0</v>
          </cell>
          <cell r="J223">
            <v>1</v>
          </cell>
          <cell r="K223">
            <v>8457</v>
          </cell>
          <cell r="L223">
            <v>0</v>
          </cell>
          <cell r="M223">
            <v>2</v>
          </cell>
          <cell r="N223">
            <v>2009</v>
          </cell>
        </row>
        <row r="224">
          <cell r="A224">
            <v>72010000097</v>
          </cell>
          <cell r="B224">
            <v>720</v>
          </cell>
          <cell r="C224">
            <v>714</v>
          </cell>
          <cell r="D224">
            <v>39661</v>
          </cell>
          <cell r="E224">
            <v>39695</v>
          </cell>
          <cell r="F224">
            <v>40224</v>
          </cell>
          <cell r="G224">
            <v>1</v>
          </cell>
          <cell r="H224">
            <v>0</v>
          </cell>
          <cell r="I224">
            <v>0</v>
          </cell>
          <cell r="J224">
            <v>1</v>
          </cell>
          <cell r="K224">
            <v>0</v>
          </cell>
          <cell r="L224">
            <v>0</v>
          </cell>
          <cell r="M224">
            <v>3</v>
          </cell>
          <cell r="N224">
            <v>2008</v>
          </cell>
        </row>
        <row r="225">
          <cell r="A225">
            <v>72010000098</v>
          </cell>
          <cell r="B225">
            <v>720</v>
          </cell>
          <cell r="C225">
            <v>714</v>
          </cell>
          <cell r="D225">
            <v>40057</v>
          </cell>
          <cell r="E225">
            <v>40224</v>
          </cell>
          <cell r="F225">
            <v>40224</v>
          </cell>
          <cell r="G225">
            <v>2</v>
          </cell>
          <cell r="H225">
            <v>11993</v>
          </cell>
          <cell r="I225">
            <v>5555</v>
          </cell>
          <cell r="J225">
            <v>1</v>
          </cell>
          <cell r="K225">
            <v>17548</v>
          </cell>
          <cell r="L225">
            <v>0</v>
          </cell>
          <cell r="M225">
            <v>2</v>
          </cell>
          <cell r="N225">
            <v>2009</v>
          </cell>
        </row>
        <row r="226">
          <cell r="A226">
            <v>72010000118</v>
          </cell>
          <cell r="B226">
            <v>720</v>
          </cell>
          <cell r="C226">
            <v>714</v>
          </cell>
          <cell r="D226">
            <v>39965</v>
          </cell>
          <cell r="E226">
            <v>40217</v>
          </cell>
          <cell r="F226">
            <v>40238</v>
          </cell>
          <cell r="G226">
            <v>2</v>
          </cell>
          <cell r="H226">
            <v>622</v>
          </cell>
          <cell r="I226">
            <v>981</v>
          </cell>
          <cell r="J226">
            <v>1</v>
          </cell>
          <cell r="K226">
            <v>1603</v>
          </cell>
          <cell r="L226">
            <v>0</v>
          </cell>
          <cell r="M226">
            <v>2</v>
          </cell>
          <cell r="N226">
            <v>2009</v>
          </cell>
        </row>
        <row r="227">
          <cell r="A227">
            <v>72010000156</v>
          </cell>
          <cell r="B227">
            <v>720</v>
          </cell>
          <cell r="C227">
            <v>714</v>
          </cell>
          <cell r="D227">
            <v>39995</v>
          </cell>
          <cell r="E227">
            <v>40210</v>
          </cell>
          <cell r="F227">
            <v>40248</v>
          </cell>
          <cell r="G227">
            <v>2</v>
          </cell>
          <cell r="H227">
            <v>0</v>
          </cell>
          <cell r="I227">
            <v>27000</v>
          </cell>
          <cell r="J227">
            <v>1</v>
          </cell>
          <cell r="K227">
            <v>27000</v>
          </cell>
          <cell r="L227">
            <v>0</v>
          </cell>
          <cell r="M227">
            <v>2</v>
          </cell>
          <cell r="N227">
            <v>2009</v>
          </cell>
        </row>
        <row r="228">
          <cell r="A228">
            <v>72010000185</v>
          </cell>
          <cell r="B228">
            <v>720</v>
          </cell>
          <cell r="C228">
            <v>714</v>
          </cell>
          <cell r="D228">
            <v>40026</v>
          </cell>
          <cell r="E228">
            <v>40238</v>
          </cell>
          <cell r="F228">
            <v>40265</v>
          </cell>
          <cell r="G228">
            <v>2</v>
          </cell>
          <cell r="H228">
            <v>19215</v>
          </cell>
          <cell r="I228">
            <v>2000</v>
          </cell>
          <cell r="J228">
            <v>1</v>
          </cell>
          <cell r="K228">
            <v>21215</v>
          </cell>
          <cell r="L228">
            <v>0</v>
          </cell>
          <cell r="M228">
            <v>2</v>
          </cell>
          <cell r="N228">
            <v>2009</v>
          </cell>
        </row>
        <row r="229">
          <cell r="A229">
            <v>72010000214</v>
          </cell>
          <cell r="B229">
            <v>720</v>
          </cell>
          <cell r="C229">
            <v>714</v>
          </cell>
          <cell r="D229">
            <v>39961</v>
          </cell>
          <cell r="E229">
            <v>40268</v>
          </cell>
          <cell r="F229">
            <v>40280</v>
          </cell>
          <cell r="G229">
            <v>2</v>
          </cell>
          <cell r="H229">
            <v>5546</v>
          </cell>
          <cell r="I229">
            <v>0</v>
          </cell>
          <cell r="J229">
            <v>1</v>
          </cell>
          <cell r="K229">
            <v>5546</v>
          </cell>
          <cell r="L229">
            <v>0</v>
          </cell>
          <cell r="M229">
            <v>2</v>
          </cell>
          <cell r="N229">
            <v>2009</v>
          </cell>
        </row>
        <row r="230">
          <cell r="A230">
            <v>72010000230</v>
          </cell>
          <cell r="B230">
            <v>720</v>
          </cell>
          <cell r="C230">
            <v>714</v>
          </cell>
          <cell r="D230">
            <v>40057</v>
          </cell>
          <cell r="E230">
            <v>40269</v>
          </cell>
          <cell r="F230">
            <v>40294</v>
          </cell>
          <cell r="G230">
            <v>2</v>
          </cell>
          <cell r="H230">
            <v>2996</v>
          </cell>
          <cell r="I230">
            <v>0</v>
          </cell>
          <cell r="J230">
            <v>1</v>
          </cell>
          <cell r="K230">
            <v>2996</v>
          </cell>
          <cell r="L230">
            <v>0</v>
          </cell>
          <cell r="M230">
            <v>2</v>
          </cell>
          <cell r="N230">
            <v>2009</v>
          </cell>
        </row>
        <row r="231">
          <cell r="A231">
            <v>72010000250</v>
          </cell>
          <cell r="B231">
            <v>720</v>
          </cell>
          <cell r="C231">
            <v>714</v>
          </cell>
          <cell r="D231">
            <v>38930</v>
          </cell>
          <cell r="E231">
            <v>39120</v>
          </cell>
          <cell r="F231">
            <v>40297</v>
          </cell>
          <cell r="G231">
            <v>2</v>
          </cell>
          <cell r="H231">
            <v>0</v>
          </cell>
          <cell r="I231">
            <v>14711</v>
          </cell>
          <cell r="J231">
            <v>1</v>
          </cell>
          <cell r="K231">
            <v>14711</v>
          </cell>
          <cell r="L231">
            <v>0</v>
          </cell>
          <cell r="M231">
            <v>5</v>
          </cell>
          <cell r="N231">
            <v>2006</v>
          </cell>
        </row>
        <row r="232">
          <cell r="A232">
            <v>72010000269</v>
          </cell>
          <cell r="B232">
            <v>720</v>
          </cell>
          <cell r="C232">
            <v>714</v>
          </cell>
          <cell r="D232">
            <v>39934</v>
          </cell>
          <cell r="E232">
            <v>40118</v>
          </cell>
          <cell r="F232">
            <v>40309</v>
          </cell>
          <cell r="G232">
            <v>2</v>
          </cell>
          <cell r="H232">
            <v>729</v>
          </cell>
          <cell r="I232">
            <v>25000</v>
          </cell>
          <cell r="J232">
            <v>1</v>
          </cell>
          <cell r="K232">
            <v>25729</v>
          </cell>
          <cell r="L232">
            <v>0</v>
          </cell>
          <cell r="M232">
            <v>2</v>
          </cell>
          <cell r="N232">
            <v>2009</v>
          </cell>
        </row>
        <row r="233">
          <cell r="A233">
            <v>72010000336</v>
          </cell>
          <cell r="B233">
            <v>720</v>
          </cell>
          <cell r="C233">
            <v>714</v>
          </cell>
          <cell r="D233">
            <v>38565</v>
          </cell>
          <cell r="E233">
            <v>38634</v>
          </cell>
          <cell r="F233">
            <v>40344</v>
          </cell>
          <cell r="G233">
            <v>2</v>
          </cell>
          <cell r="H233">
            <v>538</v>
          </cell>
          <cell r="I233">
            <v>6844</v>
          </cell>
          <cell r="J233">
            <v>1</v>
          </cell>
          <cell r="K233">
            <v>7382</v>
          </cell>
          <cell r="L233">
            <v>0</v>
          </cell>
          <cell r="M233">
            <v>6</v>
          </cell>
          <cell r="N233">
            <v>2005</v>
          </cell>
        </row>
        <row r="234">
          <cell r="A234">
            <v>72010000353</v>
          </cell>
          <cell r="B234">
            <v>720</v>
          </cell>
          <cell r="C234">
            <v>714</v>
          </cell>
          <cell r="D234">
            <v>40057</v>
          </cell>
          <cell r="E234">
            <v>40306</v>
          </cell>
          <cell r="F234">
            <v>40350</v>
          </cell>
          <cell r="G234">
            <v>1</v>
          </cell>
          <cell r="H234">
            <v>787</v>
          </cell>
          <cell r="I234">
            <v>30411</v>
          </cell>
          <cell r="J234">
            <v>1</v>
          </cell>
          <cell r="K234">
            <v>31198</v>
          </cell>
          <cell r="L234">
            <v>0</v>
          </cell>
          <cell r="M234">
            <v>2</v>
          </cell>
          <cell r="N234">
            <v>2009</v>
          </cell>
        </row>
        <row r="235">
          <cell r="A235">
            <v>72010000358</v>
          </cell>
          <cell r="B235">
            <v>720</v>
          </cell>
          <cell r="C235">
            <v>714</v>
          </cell>
          <cell r="D235">
            <v>39845</v>
          </cell>
          <cell r="E235">
            <v>39890</v>
          </cell>
          <cell r="F235">
            <v>40357</v>
          </cell>
          <cell r="G235">
            <v>1</v>
          </cell>
          <cell r="H235">
            <v>12864</v>
          </cell>
          <cell r="I235">
            <v>191551</v>
          </cell>
          <cell r="J235">
            <v>1</v>
          </cell>
          <cell r="K235">
            <v>204415</v>
          </cell>
          <cell r="L235">
            <v>1</v>
          </cell>
          <cell r="M235">
            <v>2</v>
          </cell>
          <cell r="N235">
            <v>2009</v>
          </cell>
        </row>
        <row r="236">
          <cell r="A236">
            <v>72010000378</v>
          </cell>
          <cell r="B236">
            <v>720</v>
          </cell>
          <cell r="C236">
            <v>714</v>
          </cell>
          <cell r="D236">
            <v>40148</v>
          </cell>
          <cell r="E236">
            <v>40350</v>
          </cell>
          <cell r="F236">
            <v>40366</v>
          </cell>
          <cell r="G236">
            <v>2</v>
          </cell>
          <cell r="H236">
            <v>0</v>
          </cell>
          <cell r="I236">
            <v>989</v>
          </cell>
          <cell r="J236">
            <v>1</v>
          </cell>
          <cell r="K236">
            <v>989</v>
          </cell>
          <cell r="L236">
            <v>0</v>
          </cell>
          <cell r="M236">
            <v>2</v>
          </cell>
          <cell r="N236">
            <v>2009</v>
          </cell>
        </row>
        <row r="237">
          <cell r="A237">
            <v>72010000395</v>
          </cell>
          <cell r="B237">
            <v>720</v>
          </cell>
          <cell r="C237">
            <v>714</v>
          </cell>
          <cell r="D237">
            <v>40127</v>
          </cell>
          <cell r="E237">
            <v>40205</v>
          </cell>
          <cell r="F237">
            <v>40371</v>
          </cell>
          <cell r="G237">
            <v>1</v>
          </cell>
          <cell r="H237">
            <v>12226</v>
          </cell>
          <cell r="I237">
            <v>119435</v>
          </cell>
          <cell r="J237">
            <v>1</v>
          </cell>
          <cell r="K237">
            <v>131661</v>
          </cell>
          <cell r="L237">
            <v>1</v>
          </cell>
          <cell r="M237">
            <v>2</v>
          </cell>
          <cell r="N237">
            <v>2009</v>
          </cell>
        </row>
        <row r="238">
          <cell r="A238">
            <v>72010000511</v>
          </cell>
          <cell r="B238">
            <v>720</v>
          </cell>
          <cell r="C238">
            <v>714</v>
          </cell>
          <cell r="D238">
            <v>40087</v>
          </cell>
          <cell r="E238">
            <v>40372</v>
          </cell>
          <cell r="F238">
            <v>40428</v>
          </cell>
          <cell r="G238">
            <v>2</v>
          </cell>
          <cell r="H238">
            <v>4117</v>
          </cell>
          <cell r="I238">
            <v>0</v>
          </cell>
          <cell r="J238">
            <v>1</v>
          </cell>
          <cell r="K238">
            <v>4117</v>
          </cell>
          <cell r="L238">
            <v>0</v>
          </cell>
          <cell r="M238">
            <v>2</v>
          </cell>
          <cell r="N238">
            <v>2009</v>
          </cell>
        </row>
        <row r="239">
          <cell r="A239">
            <v>72010000549</v>
          </cell>
          <cell r="B239">
            <v>720</v>
          </cell>
          <cell r="C239">
            <v>714</v>
          </cell>
          <cell r="D239">
            <v>39995</v>
          </cell>
          <cell r="E239">
            <v>40343</v>
          </cell>
          <cell r="F239">
            <v>40447</v>
          </cell>
          <cell r="G239">
            <v>2</v>
          </cell>
          <cell r="H239">
            <v>11198</v>
          </cell>
          <cell r="I239">
            <v>0</v>
          </cell>
          <cell r="J239">
            <v>1</v>
          </cell>
          <cell r="K239">
            <v>11198</v>
          </cell>
          <cell r="L239">
            <v>0</v>
          </cell>
          <cell r="M239">
            <v>2</v>
          </cell>
          <cell r="N239">
            <v>2009</v>
          </cell>
        </row>
        <row r="240">
          <cell r="A240">
            <v>72010000550</v>
          </cell>
          <cell r="B240">
            <v>720</v>
          </cell>
          <cell r="C240">
            <v>714</v>
          </cell>
          <cell r="D240">
            <v>40057</v>
          </cell>
          <cell r="E240">
            <v>40306</v>
          </cell>
          <cell r="F240">
            <v>40447</v>
          </cell>
          <cell r="G240">
            <v>1</v>
          </cell>
          <cell r="H240">
            <v>60137</v>
          </cell>
          <cell r="I240">
            <v>0</v>
          </cell>
          <cell r="J240">
            <v>1</v>
          </cell>
          <cell r="K240">
            <v>60137</v>
          </cell>
          <cell r="L240">
            <v>0</v>
          </cell>
          <cell r="M240">
            <v>2</v>
          </cell>
          <cell r="N240">
            <v>2009</v>
          </cell>
        </row>
        <row r="241">
          <cell r="A241">
            <v>72010000551</v>
          </cell>
          <cell r="B241">
            <v>720</v>
          </cell>
          <cell r="C241">
            <v>714</v>
          </cell>
          <cell r="D241">
            <v>40148</v>
          </cell>
          <cell r="E241">
            <v>40420</v>
          </cell>
          <cell r="F241">
            <v>40447</v>
          </cell>
          <cell r="G241">
            <v>1</v>
          </cell>
          <cell r="H241">
            <v>0</v>
          </cell>
          <cell r="I241">
            <v>5529</v>
          </cell>
          <cell r="J241">
            <v>1</v>
          </cell>
          <cell r="K241">
            <v>5529</v>
          </cell>
          <cell r="L241">
            <v>0</v>
          </cell>
          <cell r="M241">
            <v>2</v>
          </cell>
          <cell r="N241">
            <v>2009</v>
          </cell>
        </row>
        <row r="242">
          <cell r="A242">
            <v>72010000626</v>
          </cell>
          <cell r="B242">
            <v>720</v>
          </cell>
          <cell r="C242">
            <v>714</v>
          </cell>
          <cell r="D242">
            <v>40179</v>
          </cell>
          <cell r="E242">
            <v>40425</v>
          </cell>
          <cell r="F242">
            <v>40482</v>
          </cell>
          <cell r="G242">
            <v>1</v>
          </cell>
          <cell r="H242">
            <v>2367</v>
          </cell>
          <cell r="I242">
            <v>0</v>
          </cell>
          <cell r="J242">
            <v>1</v>
          </cell>
          <cell r="K242">
            <v>2367</v>
          </cell>
          <cell r="L242">
            <v>0</v>
          </cell>
          <cell r="M242">
            <v>1</v>
          </cell>
          <cell r="N242">
            <v>2010</v>
          </cell>
        </row>
        <row r="243">
          <cell r="A243">
            <v>72010000636</v>
          </cell>
          <cell r="B243">
            <v>720</v>
          </cell>
          <cell r="C243">
            <v>714</v>
          </cell>
          <cell r="D243">
            <v>40269</v>
          </cell>
          <cell r="E243">
            <v>40287</v>
          </cell>
          <cell r="F243">
            <v>40491</v>
          </cell>
          <cell r="G243">
            <v>2</v>
          </cell>
          <cell r="H243">
            <v>4659</v>
          </cell>
          <cell r="I243">
            <v>0</v>
          </cell>
          <cell r="J243">
            <v>1</v>
          </cell>
          <cell r="K243">
            <v>4659</v>
          </cell>
          <cell r="L243">
            <v>0</v>
          </cell>
          <cell r="M243">
            <v>1</v>
          </cell>
          <cell r="N243">
            <v>2010</v>
          </cell>
        </row>
        <row r="244">
          <cell r="A244">
            <v>72010000646</v>
          </cell>
          <cell r="B244">
            <v>720</v>
          </cell>
          <cell r="C244">
            <v>714</v>
          </cell>
          <cell r="D244">
            <v>40360</v>
          </cell>
          <cell r="E244">
            <v>40464</v>
          </cell>
          <cell r="F244">
            <v>40496</v>
          </cell>
          <cell r="G244">
            <v>2</v>
          </cell>
          <cell r="H244">
            <v>814</v>
          </cell>
          <cell r="I244">
            <v>0</v>
          </cell>
          <cell r="J244">
            <v>1</v>
          </cell>
          <cell r="K244">
            <v>814</v>
          </cell>
          <cell r="L244">
            <v>0</v>
          </cell>
          <cell r="M244">
            <v>1</v>
          </cell>
          <cell r="N244">
            <v>2010</v>
          </cell>
        </row>
        <row r="245">
          <cell r="A245">
            <v>72010000656</v>
          </cell>
          <cell r="B245">
            <v>720</v>
          </cell>
          <cell r="C245">
            <v>714</v>
          </cell>
          <cell r="D245">
            <v>40210</v>
          </cell>
          <cell r="E245">
            <v>40499</v>
          </cell>
          <cell r="F245">
            <v>40499</v>
          </cell>
          <cell r="G245">
            <v>2</v>
          </cell>
          <cell r="H245">
            <v>39403</v>
          </cell>
          <cell r="I245">
            <v>79779</v>
          </cell>
          <cell r="J245">
            <v>1</v>
          </cell>
          <cell r="K245">
            <v>119182</v>
          </cell>
          <cell r="L245">
            <v>1</v>
          </cell>
          <cell r="M245">
            <v>1</v>
          </cell>
          <cell r="N245">
            <v>2010</v>
          </cell>
        </row>
        <row r="246">
          <cell r="A246">
            <v>72010000692</v>
          </cell>
          <cell r="B246">
            <v>720</v>
          </cell>
          <cell r="C246">
            <v>714</v>
          </cell>
          <cell r="D246">
            <v>40269</v>
          </cell>
          <cell r="E246">
            <v>40445</v>
          </cell>
          <cell r="F246">
            <v>40520</v>
          </cell>
          <cell r="G246">
            <v>1</v>
          </cell>
          <cell r="H246">
            <v>1830</v>
          </cell>
          <cell r="I246">
            <v>20555</v>
          </cell>
          <cell r="J246">
            <v>1</v>
          </cell>
          <cell r="K246">
            <v>22385</v>
          </cell>
          <cell r="L246">
            <v>0</v>
          </cell>
          <cell r="M246">
            <v>1</v>
          </cell>
          <cell r="N246">
            <v>2010</v>
          </cell>
        </row>
        <row r="247">
          <cell r="A247">
            <v>72010000715</v>
          </cell>
          <cell r="B247">
            <v>720</v>
          </cell>
          <cell r="C247">
            <v>714</v>
          </cell>
          <cell r="D247">
            <v>40210</v>
          </cell>
          <cell r="E247">
            <v>40524</v>
          </cell>
          <cell r="F247">
            <v>40525</v>
          </cell>
          <cell r="G247">
            <v>2</v>
          </cell>
          <cell r="H247">
            <v>594</v>
          </cell>
          <cell r="I247">
            <v>2942</v>
          </cell>
          <cell r="J247">
            <v>1</v>
          </cell>
          <cell r="K247">
            <v>3536</v>
          </cell>
          <cell r="L247">
            <v>0</v>
          </cell>
          <cell r="M247">
            <v>1</v>
          </cell>
          <cell r="N247">
            <v>2010</v>
          </cell>
        </row>
        <row r="248">
          <cell r="A248">
            <v>72010000761</v>
          </cell>
          <cell r="B248">
            <v>720</v>
          </cell>
          <cell r="C248">
            <v>714</v>
          </cell>
          <cell r="D248">
            <v>40513</v>
          </cell>
          <cell r="E248">
            <v>40530</v>
          </cell>
          <cell r="F248">
            <v>40531</v>
          </cell>
          <cell r="G248">
            <v>2</v>
          </cell>
          <cell r="H248">
            <v>600</v>
          </cell>
          <cell r="I248">
            <v>1983</v>
          </cell>
          <cell r="J248">
            <v>1</v>
          </cell>
          <cell r="K248">
            <v>2583</v>
          </cell>
          <cell r="L248">
            <v>0</v>
          </cell>
          <cell r="M248">
            <v>1</v>
          </cell>
          <cell r="N248">
            <v>2010</v>
          </cell>
        </row>
        <row r="249">
          <cell r="A249">
            <v>72010000783</v>
          </cell>
          <cell r="B249">
            <v>720</v>
          </cell>
          <cell r="C249">
            <v>714</v>
          </cell>
          <cell r="D249">
            <v>40452</v>
          </cell>
          <cell r="E249">
            <v>40518</v>
          </cell>
          <cell r="F249">
            <v>40535</v>
          </cell>
          <cell r="G249">
            <v>2</v>
          </cell>
          <cell r="H249">
            <v>1904</v>
          </cell>
          <cell r="I249">
            <v>0</v>
          </cell>
          <cell r="J249">
            <v>1</v>
          </cell>
          <cell r="K249">
            <v>1904</v>
          </cell>
          <cell r="L249">
            <v>0</v>
          </cell>
          <cell r="M249">
            <v>1</v>
          </cell>
          <cell r="N249">
            <v>2010</v>
          </cell>
        </row>
        <row r="250">
          <cell r="A250">
            <v>72010000791</v>
          </cell>
          <cell r="B250">
            <v>720</v>
          </cell>
          <cell r="C250">
            <v>714</v>
          </cell>
          <cell r="D250">
            <v>40483</v>
          </cell>
          <cell r="E250">
            <v>40499</v>
          </cell>
          <cell r="F250">
            <v>40535</v>
          </cell>
          <cell r="G250">
            <v>1</v>
          </cell>
          <cell r="H250">
            <v>4621</v>
          </cell>
          <cell r="I250">
            <v>0</v>
          </cell>
          <cell r="J250">
            <v>1</v>
          </cell>
          <cell r="K250">
            <v>4621</v>
          </cell>
          <cell r="L250">
            <v>0</v>
          </cell>
          <cell r="M250">
            <v>1</v>
          </cell>
          <cell r="N250">
            <v>2010</v>
          </cell>
        </row>
        <row r="251">
          <cell r="A251">
            <v>72010000809</v>
          </cell>
          <cell r="B251">
            <v>720</v>
          </cell>
          <cell r="C251">
            <v>714</v>
          </cell>
          <cell r="D251">
            <v>40299</v>
          </cell>
          <cell r="E251">
            <v>40533</v>
          </cell>
          <cell r="F251">
            <v>40541</v>
          </cell>
          <cell r="G251">
            <v>2</v>
          </cell>
          <cell r="H251">
            <v>600</v>
          </cell>
          <cell r="I251">
            <v>0</v>
          </cell>
          <cell r="J251">
            <v>1</v>
          </cell>
          <cell r="K251">
            <v>600</v>
          </cell>
          <cell r="L251">
            <v>0</v>
          </cell>
          <cell r="M251">
            <v>1</v>
          </cell>
          <cell r="N251">
            <v>2010</v>
          </cell>
        </row>
        <row r="252">
          <cell r="A252">
            <v>72010000811</v>
          </cell>
          <cell r="B252">
            <v>720</v>
          </cell>
          <cell r="C252">
            <v>714</v>
          </cell>
          <cell r="D252">
            <v>39873</v>
          </cell>
          <cell r="E252">
            <v>40167</v>
          </cell>
          <cell r="F252">
            <v>40541</v>
          </cell>
          <cell r="G252">
            <v>2</v>
          </cell>
          <cell r="H252">
            <v>1177</v>
          </cell>
          <cell r="I252">
            <v>0</v>
          </cell>
          <cell r="J252">
            <v>1</v>
          </cell>
          <cell r="K252">
            <v>1177</v>
          </cell>
          <cell r="L252">
            <v>0</v>
          </cell>
          <cell r="M252">
            <v>2</v>
          </cell>
          <cell r="N252">
            <v>2009</v>
          </cell>
        </row>
        <row r="253">
          <cell r="A253">
            <v>72011000004</v>
          </cell>
          <cell r="B253">
            <v>720</v>
          </cell>
          <cell r="C253">
            <v>714</v>
          </cell>
          <cell r="D253">
            <v>40269</v>
          </cell>
          <cell r="E253">
            <v>40539</v>
          </cell>
          <cell r="F253">
            <v>40545</v>
          </cell>
          <cell r="G253">
            <v>1</v>
          </cell>
          <cell r="H253">
            <v>0</v>
          </cell>
          <cell r="I253">
            <v>7484</v>
          </cell>
          <cell r="J253">
            <v>1</v>
          </cell>
          <cell r="K253">
            <v>7484</v>
          </cell>
          <cell r="L253">
            <v>0</v>
          </cell>
          <cell r="M253">
            <v>2</v>
          </cell>
          <cell r="N253">
            <v>2010</v>
          </cell>
        </row>
        <row r="254">
          <cell r="A254">
            <v>72011000005</v>
          </cell>
          <cell r="B254">
            <v>720</v>
          </cell>
          <cell r="C254">
            <v>714</v>
          </cell>
          <cell r="D254">
            <v>40457</v>
          </cell>
          <cell r="E254">
            <v>40522</v>
          </cell>
          <cell r="F254">
            <v>40545</v>
          </cell>
          <cell r="G254">
            <v>2</v>
          </cell>
          <cell r="H254">
            <v>4058</v>
          </cell>
          <cell r="I254">
            <v>0</v>
          </cell>
          <cell r="J254">
            <v>1</v>
          </cell>
          <cell r="K254">
            <v>4058</v>
          </cell>
          <cell r="L254">
            <v>0</v>
          </cell>
          <cell r="M254">
            <v>2</v>
          </cell>
          <cell r="N254">
            <v>2010</v>
          </cell>
        </row>
        <row r="255">
          <cell r="A255">
            <v>72011000043</v>
          </cell>
          <cell r="B255">
            <v>720</v>
          </cell>
          <cell r="C255">
            <v>714</v>
          </cell>
          <cell r="D255">
            <v>40179</v>
          </cell>
          <cell r="E255">
            <v>40454</v>
          </cell>
          <cell r="F255">
            <v>40561</v>
          </cell>
          <cell r="G255">
            <v>2</v>
          </cell>
          <cell r="H255">
            <v>4725</v>
          </cell>
          <cell r="I255">
            <v>0</v>
          </cell>
          <cell r="J255">
            <v>1</v>
          </cell>
          <cell r="K255">
            <v>4725</v>
          </cell>
          <cell r="L255">
            <v>0</v>
          </cell>
          <cell r="M255">
            <v>2</v>
          </cell>
          <cell r="N255">
            <v>2010</v>
          </cell>
        </row>
        <row r="256">
          <cell r="A256">
            <v>72011000084</v>
          </cell>
          <cell r="B256">
            <v>720</v>
          </cell>
          <cell r="C256">
            <v>714</v>
          </cell>
          <cell r="D256">
            <v>40544</v>
          </cell>
          <cell r="E256">
            <v>40581</v>
          </cell>
          <cell r="F256">
            <v>40581</v>
          </cell>
          <cell r="G256">
            <v>2</v>
          </cell>
          <cell r="H256">
            <v>507</v>
          </cell>
          <cell r="I256">
            <v>0</v>
          </cell>
          <cell r="J256">
            <v>1</v>
          </cell>
          <cell r="K256">
            <v>507</v>
          </cell>
          <cell r="L256">
            <v>0</v>
          </cell>
          <cell r="M256">
            <v>1</v>
          </cell>
          <cell r="N256">
            <v>2011</v>
          </cell>
        </row>
        <row r="257">
          <cell r="A257">
            <v>72011000152</v>
          </cell>
          <cell r="B257">
            <v>720</v>
          </cell>
          <cell r="C257">
            <v>714</v>
          </cell>
          <cell r="D257">
            <v>40330</v>
          </cell>
          <cell r="E257">
            <v>40601</v>
          </cell>
          <cell r="F257">
            <v>40609</v>
          </cell>
          <cell r="G257">
            <v>1</v>
          </cell>
          <cell r="H257">
            <v>3190</v>
          </cell>
          <cell r="I257">
            <v>0</v>
          </cell>
          <cell r="J257">
            <v>1</v>
          </cell>
          <cell r="K257">
            <v>3190</v>
          </cell>
          <cell r="L257">
            <v>0</v>
          </cell>
          <cell r="M257">
            <v>2</v>
          </cell>
          <cell r="N257">
            <v>2010</v>
          </cell>
        </row>
        <row r="258">
          <cell r="A258">
            <v>72011000163</v>
          </cell>
          <cell r="B258">
            <v>720</v>
          </cell>
          <cell r="C258">
            <v>714</v>
          </cell>
          <cell r="D258">
            <v>40026</v>
          </cell>
          <cell r="E258">
            <v>40156</v>
          </cell>
          <cell r="F258">
            <v>40610</v>
          </cell>
          <cell r="G258">
            <v>1</v>
          </cell>
          <cell r="H258">
            <v>7843</v>
          </cell>
          <cell r="I258">
            <v>62891</v>
          </cell>
          <cell r="J258">
            <v>1</v>
          </cell>
          <cell r="K258">
            <v>70734</v>
          </cell>
          <cell r="L258">
            <v>1</v>
          </cell>
          <cell r="M258">
            <v>3</v>
          </cell>
          <cell r="N258">
            <v>2009</v>
          </cell>
        </row>
        <row r="259">
          <cell r="A259">
            <v>72011000203</v>
          </cell>
          <cell r="B259">
            <v>720</v>
          </cell>
          <cell r="C259">
            <v>714</v>
          </cell>
          <cell r="D259">
            <v>40148</v>
          </cell>
          <cell r="E259">
            <v>40393</v>
          </cell>
          <cell r="F259">
            <v>40624</v>
          </cell>
          <cell r="G259">
            <v>2</v>
          </cell>
          <cell r="H259">
            <v>0</v>
          </cell>
          <cell r="I259">
            <v>47000</v>
          </cell>
          <cell r="J259">
            <v>1</v>
          </cell>
          <cell r="K259">
            <v>47000</v>
          </cell>
          <cell r="L259">
            <v>0</v>
          </cell>
          <cell r="M259">
            <v>3</v>
          </cell>
          <cell r="N259">
            <v>2009</v>
          </cell>
        </row>
        <row r="260">
          <cell r="A260">
            <v>72011000205</v>
          </cell>
          <cell r="B260">
            <v>720</v>
          </cell>
          <cell r="C260">
            <v>714</v>
          </cell>
          <cell r="D260">
            <v>40224</v>
          </cell>
          <cell r="E260">
            <v>40573</v>
          </cell>
          <cell r="F260">
            <v>40624</v>
          </cell>
          <cell r="G260">
            <v>2</v>
          </cell>
          <cell r="H260">
            <v>0</v>
          </cell>
          <cell r="I260">
            <v>3000</v>
          </cell>
          <cell r="J260">
            <v>1</v>
          </cell>
          <cell r="K260">
            <v>3000</v>
          </cell>
          <cell r="L260">
            <v>0</v>
          </cell>
          <cell r="M260">
            <v>2</v>
          </cell>
          <cell r="N260">
            <v>2010</v>
          </cell>
        </row>
        <row r="261">
          <cell r="A261">
            <v>72011000209</v>
          </cell>
          <cell r="B261">
            <v>720</v>
          </cell>
          <cell r="C261">
            <v>714</v>
          </cell>
          <cell r="D261">
            <v>40575</v>
          </cell>
          <cell r="E261">
            <v>40607</v>
          </cell>
          <cell r="F261">
            <v>40626</v>
          </cell>
          <cell r="G261">
            <v>2</v>
          </cell>
          <cell r="H261">
            <v>6437</v>
          </cell>
          <cell r="I261">
            <v>0</v>
          </cell>
          <cell r="J261">
            <v>1</v>
          </cell>
          <cell r="K261">
            <v>6437</v>
          </cell>
          <cell r="L261">
            <v>0</v>
          </cell>
          <cell r="M261">
            <v>1</v>
          </cell>
          <cell r="N261">
            <v>2011</v>
          </cell>
        </row>
        <row r="262">
          <cell r="A262">
            <v>72011000213</v>
          </cell>
          <cell r="B262">
            <v>720</v>
          </cell>
          <cell r="C262">
            <v>714</v>
          </cell>
          <cell r="D262">
            <v>39448</v>
          </cell>
          <cell r="E262">
            <v>39520</v>
          </cell>
          <cell r="F262">
            <v>40629</v>
          </cell>
          <cell r="G262">
            <v>1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4</v>
          </cell>
          <cell r="N262">
            <v>2008</v>
          </cell>
        </row>
        <row r="263">
          <cell r="A263">
            <v>72011000219</v>
          </cell>
          <cell r="B263">
            <v>720</v>
          </cell>
          <cell r="C263">
            <v>714</v>
          </cell>
          <cell r="D263">
            <v>40269</v>
          </cell>
          <cell r="E263">
            <v>40590</v>
          </cell>
          <cell r="F263">
            <v>40630</v>
          </cell>
          <cell r="G263">
            <v>2</v>
          </cell>
          <cell r="H263">
            <v>3778</v>
          </cell>
          <cell r="I263">
            <v>0</v>
          </cell>
          <cell r="J263">
            <v>1</v>
          </cell>
          <cell r="K263">
            <v>3778</v>
          </cell>
          <cell r="L263">
            <v>0</v>
          </cell>
          <cell r="M263">
            <v>2</v>
          </cell>
          <cell r="N263">
            <v>2010</v>
          </cell>
        </row>
        <row r="264">
          <cell r="A264">
            <v>72011000234</v>
          </cell>
          <cell r="B264">
            <v>720</v>
          </cell>
          <cell r="C264">
            <v>714</v>
          </cell>
          <cell r="D264">
            <v>40544</v>
          </cell>
          <cell r="E264">
            <v>40604</v>
          </cell>
          <cell r="F264">
            <v>40636</v>
          </cell>
          <cell r="G264">
            <v>2</v>
          </cell>
          <cell r="H264">
            <v>15788</v>
          </cell>
          <cell r="I264">
            <v>0</v>
          </cell>
          <cell r="J264">
            <v>1</v>
          </cell>
          <cell r="K264">
            <v>15788</v>
          </cell>
          <cell r="L264">
            <v>0</v>
          </cell>
          <cell r="M264">
            <v>1</v>
          </cell>
          <cell r="N264">
            <v>2011</v>
          </cell>
        </row>
        <row r="265">
          <cell r="A265">
            <v>72011000251</v>
          </cell>
          <cell r="B265">
            <v>720</v>
          </cell>
          <cell r="C265">
            <v>714</v>
          </cell>
          <cell r="D265">
            <v>40360</v>
          </cell>
          <cell r="E265">
            <v>40619</v>
          </cell>
          <cell r="F265">
            <v>40643</v>
          </cell>
          <cell r="G265">
            <v>2</v>
          </cell>
          <cell r="H265">
            <v>15748</v>
          </cell>
          <cell r="I265">
            <v>0</v>
          </cell>
          <cell r="J265">
            <v>1</v>
          </cell>
          <cell r="K265">
            <v>15748</v>
          </cell>
          <cell r="L265">
            <v>0</v>
          </cell>
          <cell r="M265">
            <v>2</v>
          </cell>
          <cell r="N265">
            <v>2010</v>
          </cell>
        </row>
        <row r="266">
          <cell r="A266">
            <v>72011000252</v>
          </cell>
          <cell r="B266">
            <v>720</v>
          </cell>
          <cell r="C266">
            <v>714</v>
          </cell>
          <cell r="D266">
            <v>39692</v>
          </cell>
          <cell r="E266">
            <v>40021</v>
          </cell>
          <cell r="F266">
            <v>40644</v>
          </cell>
          <cell r="G266">
            <v>2</v>
          </cell>
          <cell r="H266">
            <v>0</v>
          </cell>
          <cell r="I266">
            <v>10000</v>
          </cell>
          <cell r="J266">
            <v>1</v>
          </cell>
          <cell r="K266">
            <v>10000</v>
          </cell>
          <cell r="L266">
            <v>0</v>
          </cell>
          <cell r="M266">
            <v>4</v>
          </cell>
          <cell r="N266">
            <v>2008</v>
          </cell>
        </row>
        <row r="267">
          <cell r="A267">
            <v>72011000254</v>
          </cell>
          <cell r="B267">
            <v>720</v>
          </cell>
          <cell r="C267">
            <v>714</v>
          </cell>
          <cell r="D267">
            <v>40057</v>
          </cell>
          <cell r="E267">
            <v>40089</v>
          </cell>
          <cell r="F267">
            <v>40645</v>
          </cell>
          <cell r="G267">
            <v>2</v>
          </cell>
          <cell r="H267">
            <v>0</v>
          </cell>
          <cell r="I267">
            <v>2966</v>
          </cell>
          <cell r="J267">
            <v>1</v>
          </cell>
          <cell r="K267">
            <v>2966</v>
          </cell>
          <cell r="L267">
            <v>0</v>
          </cell>
          <cell r="M267">
            <v>3</v>
          </cell>
          <cell r="N267">
            <v>2009</v>
          </cell>
        </row>
        <row r="268">
          <cell r="A268">
            <v>72011000268</v>
          </cell>
          <cell r="B268">
            <v>720</v>
          </cell>
          <cell r="C268">
            <v>714</v>
          </cell>
          <cell r="D268">
            <v>40452</v>
          </cell>
          <cell r="E268">
            <v>40647</v>
          </cell>
          <cell r="F268">
            <v>40659</v>
          </cell>
          <cell r="G268">
            <v>2</v>
          </cell>
          <cell r="H268">
            <v>1177</v>
          </cell>
          <cell r="I268">
            <v>0</v>
          </cell>
          <cell r="J268">
            <v>1</v>
          </cell>
          <cell r="K268">
            <v>1177</v>
          </cell>
          <cell r="L268">
            <v>0</v>
          </cell>
          <cell r="M268">
            <v>2</v>
          </cell>
          <cell r="N268">
            <v>2010</v>
          </cell>
        </row>
        <row r="269">
          <cell r="A269">
            <v>72011000273</v>
          </cell>
          <cell r="B269">
            <v>720</v>
          </cell>
          <cell r="C269">
            <v>714</v>
          </cell>
          <cell r="D269">
            <v>39417</v>
          </cell>
          <cell r="E269">
            <v>39520</v>
          </cell>
          <cell r="F269">
            <v>40660</v>
          </cell>
          <cell r="G269">
            <v>1</v>
          </cell>
          <cell r="H269">
            <v>11327</v>
          </cell>
          <cell r="I269">
            <v>25000</v>
          </cell>
          <cell r="J269">
            <v>1</v>
          </cell>
          <cell r="K269">
            <v>36327</v>
          </cell>
          <cell r="L269">
            <v>0</v>
          </cell>
          <cell r="M269">
            <v>5</v>
          </cell>
          <cell r="N269">
            <v>2007</v>
          </cell>
        </row>
        <row r="270">
          <cell r="A270">
            <v>72011000282</v>
          </cell>
          <cell r="B270">
            <v>720</v>
          </cell>
          <cell r="C270">
            <v>714</v>
          </cell>
          <cell r="D270">
            <v>40575</v>
          </cell>
          <cell r="E270">
            <v>40661</v>
          </cell>
          <cell r="F270">
            <v>40664</v>
          </cell>
          <cell r="G270">
            <v>2</v>
          </cell>
          <cell r="H270">
            <v>0</v>
          </cell>
          <cell r="I270">
            <v>1471</v>
          </cell>
          <cell r="J270">
            <v>1</v>
          </cell>
          <cell r="K270">
            <v>1471</v>
          </cell>
          <cell r="L270">
            <v>0</v>
          </cell>
          <cell r="M270">
            <v>1</v>
          </cell>
          <cell r="N270">
            <v>2011</v>
          </cell>
        </row>
        <row r="271">
          <cell r="A271">
            <v>72011000318</v>
          </cell>
          <cell r="B271">
            <v>720</v>
          </cell>
          <cell r="C271">
            <v>714</v>
          </cell>
          <cell r="D271">
            <v>40299</v>
          </cell>
          <cell r="E271">
            <v>40575</v>
          </cell>
          <cell r="F271">
            <v>40675</v>
          </cell>
          <cell r="G271">
            <v>2</v>
          </cell>
          <cell r="H271">
            <v>11262</v>
          </cell>
          <cell r="I271">
            <v>0</v>
          </cell>
          <cell r="J271">
            <v>1</v>
          </cell>
          <cell r="K271">
            <v>11262</v>
          </cell>
          <cell r="L271">
            <v>0</v>
          </cell>
          <cell r="M271">
            <v>2</v>
          </cell>
          <cell r="N271">
            <v>2010</v>
          </cell>
        </row>
        <row r="272">
          <cell r="A272">
            <v>72011000344</v>
          </cell>
          <cell r="B272">
            <v>720</v>
          </cell>
          <cell r="C272">
            <v>714</v>
          </cell>
          <cell r="D272">
            <v>40483</v>
          </cell>
          <cell r="E272">
            <v>40629</v>
          </cell>
          <cell r="F272">
            <v>40685</v>
          </cell>
          <cell r="G272">
            <v>2</v>
          </cell>
          <cell r="H272">
            <v>4036</v>
          </cell>
          <cell r="I272">
            <v>0</v>
          </cell>
          <cell r="J272">
            <v>1</v>
          </cell>
          <cell r="K272">
            <v>4036</v>
          </cell>
          <cell r="L272">
            <v>0</v>
          </cell>
          <cell r="M272">
            <v>2</v>
          </cell>
          <cell r="N272">
            <v>2010</v>
          </cell>
        </row>
        <row r="273">
          <cell r="A273">
            <v>72011000366</v>
          </cell>
          <cell r="B273">
            <v>720</v>
          </cell>
          <cell r="C273">
            <v>714</v>
          </cell>
          <cell r="D273">
            <v>40544</v>
          </cell>
          <cell r="E273">
            <v>40682</v>
          </cell>
          <cell r="F273">
            <v>40694</v>
          </cell>
          <cell r="G273">
            <v>2</v>
          </cell>
          <cell r="H273">
            <v>0</v>
          </cell>
          <cell r="I273">
            <v>697</v>
          </cell>
          <cell r="J273">
            <v>1</v>
          </cell>
          <cell r="K273">
            <v>697</v>
          </cell>
          <cell r="L273">
            <v>0</v>
          </cell>
          <cell r="M273">
            <v>1</v>
          </cell>
          <cell r="N273">
            <v>2011</v>
          </cell>
        </row>
        <row r="274">
          <cell r="A274">
            <v>72011000403</v>
          </cell>
          <cell r="B274">
            <v>720</v>
          </cell>
          <cell r="C274">
            <v>714</v>
          </cell>
          <cell r="D274">
            <v>40057</v>
          </cell>
          <cell r="E274">
            <v>40057</v>
          </cell>
          <cell r="F274">
            <v>40717</v>
          </cell>
          <cell r="G274">
            <v>1</v>
          </cell>
          <cell r="H274">
            <v>1083</v>
          </cell>
          <cell r="I274">
            <v>6378</v>
          </cell>
          <cell r="J274">
            <v>1</v>
          </cell>
          <cell r="K274">
            <v>7461</v>
          </cell>
          <cell r="L274">
            <v>0</v>
          </cell>
          <cell r="M274">
            <v>3</v>
          </cell>
          <cell r="N274">
            <v>2009</v>
          </cell>
        </row>
        <row r="275">
          <cell r="A275">
            <v>72011000405</v>
          </cell>
          <cell r="B275">
            <v>720</v>
          </cell>
          <cell r="C275">
            <v>714</v>
          </cell>
          <cell r="D275">
            <v>40575</v>
          </cell>
          <cell r="E275">
            <v>40686</v>
          </cell>
          <cell r="F275">
            <v>40717</v>
          </cell>
          <cell r="G275">
            <v>2</v>
          </cell>
          <cell r="H275">
            <v>0</v>
          </cell>
          <cell r="I275">
            <v>3000</v>
          </cell>
          <cell r="J275">
            <v>1</v>
          </cell>
          <cell r="K275">
            <v>3000</v>
          </cell>
          <cell r="L275">
            <v>0</v>
          </cell>
          <cell r="M275">
            <v>1</v>
          </cell>
          <cell r="N275">
            <v>2011</v>
          </cell>
        </row>
        <row r="276">
          <cell r="A276">
            <v>72011000429</v>
          </cell>
          <cell r="B276">
            <v>720</v>
          </cell>
          <cell r="C276">
            <v>714</v>
          </cell>
          <cell r="D276">
            <v>40391</v>
          </cell>
          <cell r="E276">
            <v>40730</v>
          </cell>
          <cell r="F276">
            <v>40734</v>
          </cell>
          <cell r="G276">
            <v>2</v>
          </cell>
          <cell r="H276">
            <v>2635</v>
          </cell>
          <cell r="I276">
            <v>0</v>
          </cell>
          <cell r="J276">
            <v>1</v>
          </cell>
          <cell r="K276">
            <v>2635</v>
          </cell>
          <cell r="L276">
            <v>0</v>
          </cell>
          <cell r="M276">
            <v>2</v>
          </cell>
          <cell r="N276">
            <v>2010</v>
          </cell>
        </row>
        <row r="277">
          <cell r="A277">
            <v>72011000454</v>
          </cell>
          <cell r="B277">
            <v>720</v>
          </cell>
          <cell r="C277">
            <v>714</v>
          </cell>
          <cell r="D277">
            <v>40179</v>
          </cell>
          <cell r="E277">
            <v>40210</v>
          </cell>
          <cell r="F277">
            <v>40744</v>
          </cell>
          <cell r="G277">
            <v>2</v>
          </cell>
          <cell r="H277">
            <v>0</v>
          </cell>
          <cell r="I277">
            <v>11769</v>
          </cell>
          <cell r="J277">
            <v>1</v>
          </cell>
          <cell r="K277">
            <v>11769</v>
          </cell>
          <cell r="L277">
            <v>0</v>
          </cell>
          <cell r="M277">
            <v>2</v>
          </cell>
          <cell r="N277">
            <v>2010</v>
          </cell>
        </row>
        <row r="278">
          <cell r="A278">
            <v>72011000460</v>
          </cell>
          <cell r="B278">
            <v>720</v>
          </cell>
          <cell r="C278">
            <v>714</v>
          </cell>
          <cell r="D278">
            <v>39904</v>
          </cell>
          <cell r="E278">
            <v>40183</v>
          </cell>
          <cell r="F278">
            <v>40749</v>
          </cell>
          <cell r="G278">
            <v>1</v>
          </cell>
          <cell r="H278">
            <v>0</v>
          </cell>
          <cell r="I278">
            <v>7437</v>
          </cell>
          <cell r="J278">
            <v>1</v>
          </cell>
          <cell r="K278">
            <v>7437</v>
          </cell>
          <cell r="L278">
            <v>0</v>
          </cell>
          <cell r="M278">
            <v>3</v>
          </cell>
          <cell r="N278">
            <v>2009</v>
          </cell>
        </row>
        <row r="279">
          <cell r="A279">
            <v>72011000496</v>
          </cell>
          <cell r="B279">
            <v>720</v>
          </cell>
          <cell r="C279">
            <v>714</v>
          </cell>
          <cell r="D279">
            <v>40634</v>
          </cell>
          <cell r="E279">
            <v>40756</v>
          </cell>
          <cell r="F279">
            <v>40770</v>
          </cell>
          <cell r="G279">
            <v>2</v>
          </cell>
          <cell r="H279">
            <v>6282</v>
          </cell>
          <cell r="I279">
            <v>0</v>
          </cell>
          <cell r="J279">
            <v>1</v>
          </cell>
          <cell r="K279">
            <v>6282</v>
          </cell>
          <cell r="L279">
            <v>0</v>
          </cell>
          <cell r="M279">
            <v>1</v>
          </cell>
          <cell r="N279">
            <v>2011</v>
          </cell>
        </row>
        <row r="280">
          <cell r="A280">
            <v>72011000533</v>
          </cell>
          <cell r="B280">
            <v>720</v>
          </cell>
          <cell r="C280">
            <v>714</v>
          </cell>
          <cell r="D280">
            <v>40544</v>
          </cell>
          <cell r="E280">
            <v>40773</v>
          </cell>
          <cell r="F280">
            <v>40790</v>
          </cell>
          <cell r="G280">
            <v>1</v>
          </cell>
          <cell r="H280">
            <v>0</v>
          </cell>
          <cell r="I280">
            <v>5503</v>
          </cell>
          <cell r="J280">
            <v>1</v>
          </cell>
          <cell r="K280">
            <v>5503</v>
          </cell>
          <cell r="L280">
            <v>0</v>
          </cell>
          <cell r="M280">
            <v>1</v>
          </cell>
          <cell r="N280">
            <v>2011</v>
          </cell>
        </row>
        <row r="281">
          <cell r="A281">
            <v>72011000547</v>
          </cell>
          <cell r="B281">
            <v>720</v>
          </cell>
          <cell r="C281">
            <v>714</v>
          </cell>
          <cell r="D281">
            <v>40499</v>
          </cell>
          <cell r="E281">
            <v>40695</v>
          </cell>
          <cell r="F281">
            <v>40798</v>
          </cell>
          <cell r="G281">
            <v>2</v>
          </cell>
          <cell r="H281">
            <v>0</v>
          </cell>
          <cell r="I281">
            <v>5885</v>
          </cell>
          <cell r="J281">
            <v>1</v>
          </cell>
          <cell r="K281">
            <v>5885</v>
          </cell>
          <cell r="L281">
            <v>0</v>
          </cell>
          <cell r="M281">
            <v>2</v>
          </cell>
          <cell r="N281">
            <v>2010</v>
          </cell>
        </row>
        <row r="282">
          <cell r="A282">
            <v>72011000644</v>
          </cell>
          <cell r="B282">
            <v>720</v>
          </cell>
          <cell r="C282">
            <v>714</v>
          </cell>
          <cell r="D282">
            <v>40360</v>
          </cell>
          <cell r="E282">
            <v>40422</v>
          </cell>
          <cell r="F282">
            <v>40849</v>
          </cell>
          <cell r="G282">
            <v>2</v>
          </cell>
          <cell r="H282">
            <v>1118</v>
          </cell>
          <cell r="I282">
            <v>0</v>
          </cell>
          <cell r="J282">
            <v>1</v>
          </cell>
          <cell r="K282">
            <v>1118</v>
          </cell>
          <cell r="L282">
            <v>0</v>
          </cell>
          <cell r="M282">
            <v>2</v>
          </cell>
          <cell r="N282">
            <v>2010</v>
          </cell>
        </row>
        <row r="283">
          <cell r="A283">
            <v>72011000649</v>
          </cell>
          <cell r="B283">
            <v>720</v>
          </cell>
          <cell r="C283">
            <v>714</v>
          </cell>
          <cell r="D283">
            <v>40483</v>
          </cell>
          <cell r="E283">
            <v>40819</v>
          </cell>
          <cell r="F283">
            <v>40853</v>
          </cell>
          <cell r="G283">
            <v>2</v>
          </cell>
          <cell r="H283">
            <v>2739</v>
          </cell>
          <cell r="I283">
            <v>0</v>
          </cell>
          <cell r="J283">
            <v>1</v>
          </cell>
          <cell r="K283">
            <v>2739</v>
          </cell>
          <cell r="L283">
            <v>0</v>
          </cell>
          <cell r="M283">
            <v>2</v>
          </cell>
          <cell r="N283">
            <v>2010</v>
          </cell>
        </row>
        <row r="284">
          <cell r="A284">
            <v>72011000672</v>
          </cell>
          <cell r="B284">
            <v>720</v>
          </cell>
          <cell r="C284">
            <v>714</v>
          </cell>
          <cell r="D284">
            <v>40544</v>
          </cell>
          <cell r="E284">
            <v>40761</v>
          </cell>
          <cell r="F284">
            <v>40861</v>
          </cell>
          <cell r="G284">
            <v>1</v>
          </cell>
          <cell r="H284">
            <v>8571</v>
          </cell>
          <cell r="I284">
            <v>0</v>
          </cell>
          <cell r="J284">
            <v>1</v>
          </cell>
          <cell r="K284">
            <v>8571</v>
          </cell>
          <cell r="L284">
            <v>0</v>
          </cell>
          <cell r="M284">
            <v>1</v>
          </cell>
          <cell r="N284">
            <v>2011</v>
          </cell>
        </row>
        <row r="285">
          <cell r="A285">
            <v>72011000753</v>
          </cell>
          <cell r="B285">
            <v>720</v>
          </cell>
          <cell r="C285">
            <v>714</v>
          </cell>
          <cell r="D285">
            <v>40695</v>
          </cell>
          <cell r="E285">
            <v>40878</v>
          </cell>
          <cell r="F285">
            <v>40882</v>
          </cell>
          <cell r="G285">
            <v>2</v>
          </cell>
          <cell r="H285">
            <v>3976</v>
          </cell>
          <cell r="I285">
            <v>0</v>
          </cell>
          <cell r="J285">
            <v>1</v>
          </cell>
          <cell r="K285">
            <v>3976</v>
          </cell>
          <cell r="L285">
            <v>0</v>
          </cell>
          <cell r="M285">
            <v>1</v>
          </cell>
          <cell r="N285">
            <v>2011</v>
          </cell>
        </row>
        <row r="286">
          <cell r="A286">
            <v>72011000799</v>
          </cell>
          <cell r="B286">
            <v>720</v>
          </cell>
          <cell r="C286">
            <v>714</v>
          </cell>
          <cell r="D286">
            <v>40756</v>
          </cell>
          <cell r="E286">
            <v>40889</v>
          </cell>
          <cell r="F286">
            <v>40898</v>
          </cell>
          <cell r="G286">
            <v>2</v>
          </cell>
          <cell r="H286">
            <v>3895</v>
          </cell>
          <cell r="I286">
            <v>0</v>
          </cell>
          <cell r="J286">
            <v>1</v>
          </cell>
          <cell r="K286">
            <v>3895</v>
          </cell>
          <cell r="L286">
            <v>0</v>
          </cell>
          <cell r="M286">
            <v>1</v>
          </cell>
          <cell r="N286">
            <v>2011</v>
          </cell>
        </row>
        <row r="287">
          <cell r="A287">
            <v>72011000806</v>
          </cell>
          <cell r="B287">
            <v>720</v>
          </cell>
          <cell r="C287">
            <v>714</v>
          </cell>
          <cell r="D287">
            <v>40848</v>
          </cell>
          <cell r="E287">
            <v>40904</v>
          </cell>
          <cell r="F287">
            <v>40904</v>
          </cell>
          <cell r="G287">
            <v>2</v>
          </cell>
          <cell r="H287">
            <v>3648</v>
          </cell>
          <cell r="I287">
            <v>79958</v>
          </cell>
          <cell r="J287">
            <v>1</v>
          </cell>
          <cell r="K287">
            <v>83606</v>
          </cell>
          <cell r="L287">
            <v>1</v>
          </cell>
          <cell r="M287">
            <v>1</v>
          </cell>
          <cell r="N287">
            <v>2011</v>
          </cell>
        </row>
        <row r="288">
          <cell r="A288">
            <v>72011000808</v>
          </cell>
          <cell r="B288">
            <v>720</v>
          </cell>
          <cell r="C288">
            <v>714</v>
          </cell>
          <cell r="D288">
            <v>40891</v>
          </cell>
          <cell r="E288">
            <v>40897</v>
          </cell>
          <cell r="F288">
            <v>40905</v>
          </cell>
          <cell r="G288">
            <v>2</v>
          </cell>
          <cell r="H288">
            <v>0</v>
          </cell>
          <cell r="I288">
            <v>2986</v>
          </cell>
          <cell r="J288">
            <v>1</v>
          </cell>
          <cell r="K288">
            <v>2986</v>
          </cell>
          <cell r="L288">
            <v>0</v>
          </cell>
          <cell r="M288">
            <v>1</v>
          </cell>
          <cell r="N288">
            <v>2011</v>
          </cell>
        </row>
        <row r="289">
          <cell r="A289">
            <v>72012000001</v>
          </cell>
          <cell r="B289">
            <v>720</v>
          </cell>
          <cell r="C289">
            <v>714</v>
          </cell>
          <cell r="D289">
            <v>40513</v>
          </cell>
          <cell r="E289">
            <v>40830</v>
          </cell>
          <cell r="F289">
            <v>40909</v>
          </cell>
          <cell r="G289">
            <v>2</v>
          </cell>
          <cell r="H289">
            <v>0</v>
          </cell>
          <cell r="I289">
            <v>3000</v>
          </cell>
          <cell r="J289">
            <v>1</v>
          </cell>
          <cell r="K289">
            <v>3000</v>
          </cell>
          <cell r="L289">
            <v>0</v>
          </cell>
          <cell r="M289">
            <v>3</v>
          </cell>
          <cell r="N289">
            <v>2010</v>
          </cell>
        </row>
        <row r="290">
          <cell r="A290">
            <v>72012000003</v>
          </cell>
          <cell r="B290">
            <v>720</v>
          </cell>
          <cell r="C290">
            <v>714</v>
          </cell>
          <cell r="D290">
            <v>40725</v>
          </cell>
          <cell r="E290">
            <v>40906</v>
          </cell>
          <cell r="F290">
            <v>40909</v>
          </cell>
          <cell r="G290">
            <v>2</v>
          </cell>
          <cell r="H290">
            <v>0</v>
          </cell>
          <cell r="I290">
            <v>2975</v>
          </cell>
          <cell r="J290">
            <v>1</v>
          </cell>
          <cell r="K290">
            <v>2975</v>
          </cell>
          <cell r="L290">
            <v>0</v>
          </cell>
          <cell r="M290">
            <v>2</v>
          </cell>
          <cell r="N290">
            <v>2011</v>
          </cell>
        </row>
        <row r="291">
          <cell r="A291">
            <v>72012000039</v>
          </cell>
          <cell r="B291">
            <v>720</v>
          </cell>
          <cell r="C291">
            <v>714</v>
          </cell>
          <cell r="D291">
            <v>40584</v>
          </cell>
          <cell r="E291">
            <v>40855</v>
          </cell>
          <cell r="F291">
            <v>40920</v>
          </cell>
          <cell r="G291">
            <v>2</v>
          </cell>
          <cell r="H291">
            <v>1643</v>
          </cell>
          <cell r="I291">
            <v>0</v>
          </cell>
          <cell r="J291">
            <v>1</v>
          </cell>
          <cell r="K291">
            <v>1643</v>
          </cell>
          <cell r="L291">
            <v>0</v>
          </cell>
          <cell r="M291">
            <v>2</v>
          </cell>
          <cell r="N291">
            <v>2011</v>
          </cell>
        </row>
        <row r="292">
          <cell r="A292">
            <v>72012000050</v>
          </cell>
          <cell r="B292">
            <v>720</v>
          </cell>
          <cell r="C292">
            <v>714</v>
          </cell>
          <cell r="D292">
            <v>40725</v>
          </cell>
          <cell r="E292">
            <v>40909</v>
          </cell>
          <cell r="F292">
            <v>40926</v>
          </cell>
          <cell r="G292">
            <v>2</v>
          </cell>
          <cell r="H292">
            <v>3432</v>
          </cell>
          <cell r="I292">
            <v>0</v>
          </cell>
          <cell r="J292">
            <v>1</v>
          </cell>
          <cell r="K292">
            <v>3432</v>
          </cell>
          <cell r="L292">
            <v>0</v>
          </cell>
          <cell r="M292">
            <v>2</v>
          </cell>
          <cell r="N292">
            <v>2011</v>
          </cell>
        </row>
        <row r="293">
          <cell r="A293">
            <v>72012000067</v>
          </cell>
          <cell r="B293">
            <v>720</v>
          </cell>
          <cell r="C293">
            <v>714</v>
          </cell>
          <cell r="D293">
            <v>40544</v>
          </cell>
          <cell r="E293">
            <v>40897</v>
          </cell>
          <cell r="F293">
            <v>40931</v>
          </cell>
          <cell r="G293">
            <v>2</v>
          </cell>
          <cell r="H293">
            <v>517</v>
          </cell>
          <cell r="I293">
            <v>0</v>
          </cell>
          <cell r="J293">
            <v>1</v>
          </cell>
          <cell r="K293">
            <v>517</v>
          </cell>
          <cell r="L293">
            <v>0</v>
          </cell>
          <cell r="M293">
            <v>2</v>
          </cell>
          <cell r="N293">
            <v>2011</v>
          </cell>
        </row>
        <row r="294">
          <cell r="A294">
            <v>72012000090</v>
          </cell>
          <cell r="B294">
            <v>720</v>
          </cell>
          <cell r="C294">
            <v>714</v>
          </cell>
          <cell r="D294">
            <v>40909</v>
          </cell>
          <cell r="E294">
            <v>40935</v>
          </cell>
          <cell r="F294">
            <v>40940</v>
          </cell>
          <cell r="G294">
            <v>2</v>
          </cell>
          <cell r="H294">
            <v>410</v>
          </cell>
          <cell r="I294">
            <v>2540</v>
          </cell>
          <cell r="J294">
            <v>1</v>
          </cell>
          <cell r="K294">
            <v>2950</v>
          </cell>
          <cell r="L294">
            <v>0</v>
          </cell>
          <cell r="M294">
            <v>1</v>
          </cell>
          <cell r="N294">
            <v>2012</v>
          </cell>
        </row>
        <row r="295">
          <cell r="A295">
            <v>72012000126</v>
          </cell>
          <cell r="B295">
            <v>720</v>
          </cell>
          <cell r="C295">
            <v>714</v>
          </cell>
          <cell r="D295">
            <v>40787</v>
          </cell>
          <cell r="E295">
            <v>40936</v>
          </cell>
          <cell r="F295">
            <v>40955</v>
          </cell>
          <cell r="G295">
            <v>2</v>
          </cell>
          <cell r="H295">
            <v>696</v>
          </cell>
          <cell r="I295">
            <v>2282</v>
          </cell>
          <cell r="J295">
            <v>1</v>
          </cell>
          <cell r="K295">
            <v>2978</v>
          </cell>
          <cell r="L295">
            <v>0</v>
          </cell>
          <cell r="M295">
            <v>2</v>
          </cell>
          <cell r="N295">
            <v>2011</v>
          </cell>
        </row>
        <row r="296">
          <cell r="A296">
            <v>72012000127</v>
          </cell>
          <cell r="B296">
            <v>720</v>
          </cell>
          <cell r="C296">
            <v>714</v>
          </cell>
          <cell r="D296">
            <v>40909</v>
          </cell>
          <cell r="E296">
            <v>40931</v>
          </cell>
          <cell r="F296">
            <v>40955</v>
          </cell>
          <cell r="G296">
            <v>2</v>
          </cell>
          <cell r="H296">
            <v>0</v>
          </cell>
          <cell r="I296">
            <v>2975</v>
          </cell>
          <cell r="J296">
            <v>1</v>
          </cell>
          <cell r="K296">
            <v>2975</v>
          </cell>
          <cell r="L296">
            <v>0</v>
          </cell>
          <cell r="M296">
            <v>1</v>
          </cell>
          <cell r="N296">
            <v>2012</v>
          </cell>
        </row>
        <row r="297">
          <cell r="A297">
            <v>72012000150</v>
          </cell>
          <cell r="B297">
            <v>720</v>
          </cell>
          <cell r="C297">
            <v>714</v>
          </cell>
          <cell r="D297">
            <v>40909</v>
          </cell>
          <cell r="E297">
            <v>40949</v>
          </cell>
          <cell r="F297">
            <v>40962</v>
          </cell>
          <cell r="G297">
            <v>2</v>
          </cell>
          <cell r="H297">
            <v>588</v>
          </cell>
          <cell r="I297">
            <v>15692</v>
          </cell>
          <cell r="J297">
            <v>1</v>
          </cell>
          <cell r="K297">
            <v>16280</v>
          </cell>
          <cell r="L297">
            <v>0</v>
          </cell>
          <cell r="M297">
            <v>1</v>
          </cell>
          <cell r="N297">
            <v>2012</v>
          </cell>
        </row>
        <row r="298">
          <cell r="A298">
            <v>72012000157</v>
          </cell>
          <cell r="B298">
            <v>720</v>
          </cell>
          <cell r="C298">
            <v>714</v>
          </cell>
          <cell r="D298">
            <v>40603</v>
          </cell>
          <cell r="E298">
            <v>40783</v>
          </cell>
          <cell r="F298">
            <v>40965</v>
          </cell>
          <cell r="G298">
            <v>1</v>
          </cell>
          <cell r="H298">
            <v>2306</v>
          </cell>
          <cell r="I298">
            <v>24531</v>
          </cell>
          <cell r="J298">
            <v>1</v>
          </cell>
          <cell r="K298">
            <v>26837</v>
          </cell>
          <cell r="L298">
            <v>0</v>
          </cell>
          <cell r="M298">
            <v>2</v>
          </cell>
          <cell r="N298">
            <v>2011</v>
          </cell>
        </row>
        <row r="299">
          <cell r="A299">
            <v>72012000188</v>
          </cell>
          <cell r="B299">
            <v>720</v>
          </cell>
          <cell r="C299">
            <v>714</v>
          </cell>
          <cell r="D299">
            <v>40664</v>
          </cell>
          <cell r="E299">
            <v>40940</v>
          </cell>
          <cell r="F299">
            <v>40973</v>
          </cell>
          <cell r="G299">
            <v>2</v>
          </cell>
          <cell r="H299">
            <v>880</v>
          </cell>
          <cell r="I299">
            <v>0</v>
          </cell>
          <cell r="J299">
            <v>1</v>
          </cell>
          <cell r="K299">
            <v>880</v>
          </cell>
          <cell r="L299">
            <v>0</v>
          </cell>
          <cell r="M299">
            <v>2</v>
          </cell>
          <cell r="N299">
            <v>2011</v>
          </cell>
        </row>
        <row r="300">
          <cell r="A300">
            <v>72012000196</v>
          </cell>
          <cell r="B300">
            <v>720</v>
          </cell>
          <cell r="C300">
            <v>714</v>
          </cell>
          <cell r="D300">
            <v>40603</v>
          </cell>
          <cell r="E300">
            <v>40955</v>
          </cell>
          <cell r="F300">
            <v>40979</v>
          </cell>
          <cell r="G300">
            <v>1</v>
          </cell>
          <cell r="H300">
            <v>0</v>
          </cell>
          <cell r="I300">
            <v>59717</v>
          </cell>
          <cell r="J300">
            <v>1</v>
          </cell>
          <cell r="K300">
            <v>59717</v>
          </cell>
          <cell r="L300">
            <v>0</v>
          </cell>
          <cell r="M300">
            <v>2</v>
          </cell>
          <cell r="N300">
            <v>2011</v>
          </cell>
        </row>
        <row r="301">
          <cell r="A301">
            <v>72012000255</v>
          </cell>
          <cell r="B301">
            <v>720</v>
          </cell>
          <cell r="C301">
            <v>714</v>
          </cell>
          <cell r="D301">
            <v>40299</v>
          </cell>
          <cell r="E301">
            <v>40453</v>
          </cell>
          <cell r="F301">
            <v>40996</v>
          </cell>
          <cell r="G301">
            <v>1</v>
          </cell>
          <cell r="H301">
            <v>1095</v>
          </cell>
          <cell r="I301">
            <v>19615</v>
          </cell>
          <cell r="J301">
            <v>1</v>
          </cell>
          <cell r="K301">
            <v>20710</v>
          </cell>
          <cell r="L301">
            <v>0</v>
          </cell>
          <cell r="M301">
            <v>3</v>
          </cell>
          <cell r="N301">
            <v>2010</v>
          </cell>
        </row>
        <row r="302">
          <cell r="A302">
            <v>72012000270</v>
          </cell>
          <cell r="B302">
            <v>720</v>
          </cell>
          <cell r="C302">
            <v>714</v>
          </cell>
          <cell r="D302">
            <v>40756</v>
          </cell>
          <cell r="E302">
            <v>40909</v>
          </cell>
          <cell r="F302">
            <v>41001</v>
          </cell>
          <cell r="G302">
            <v>2</v>
          </cell>
          <cell r="H302">
            <v>582</v>
          </cell>
          <cell r="I302">
            <v>2942</v>
          </cell>
          <cell r="J302">
            <v>1</v>
          </cell>
          <cell r="K302">
            <v>3524</v>
          </cell>
          <cell r="L302">
            <v>0</v>
          </cell>
          <cell r="M302">
            <v>2</v>
          </cell>
          <cell r="N302">
            <v>2011</v>
          </cell>
        </row>
        <row r="303">
          <cell r="A303">
            <v>72012000303</v>
          </cell>
          <cell r="B303">
            <v>720</v>
          </cell>
          <cell r="C303">
            <v>714</v>
          </cell>
          <cell r="D303">
            <v>40969</v>
          </cell>
          <cell r="E303">
            <v>40975</v>
          </cell>
          <cell r="F303">
            <v>41018</v>
          </cell>
          <cell r="G303">
            <v>2</v>
          </cell>
          <cell r="H303">
            <v>350</v>
          </cell>
          <cell r="I303">
            <v>0</v>
          </cell>
          <cell r="J303">
            <v>1</v>
          </cell>
          <cell r="K303">
            <v>350</v>
          </cell>
          <cell r="L303">
            <v>0</v>
          </cell>
          <cell r="M303">
            <v>1</v>
          </cell>
          <cell r="N303">
            <v>2012</v>
          </cell>
        </row>
        <row r="304">
          <cell r="A304">
            <v>72012000306</v>
          </cell>
          <cell r="B304">
            <v>720</v>
          </cell>
          <cell r="C304">
            <v>714</v>
          </cell>
          <cell r="D304">
            <v>40848</v>
          </cell>
          <cell r="E304">
            <v>41018</v>
          </cell>
          <cell r="F304">
            <v>41022</v>
          </cell>
          <cell r="G304">
            <v>2</v>
          </cell>
          <cell r="H304">
            <v>585</v>
          </cell>
          <cell r="I304">
            <v>4479</v>
          </cell>
          <cell r="J304">
            <v>1</v>
          </cell>
          <cell r="K304">
            <v>5064</v>
          </cell>
          <cell r="L304">
            <v>0</v>
          </cell>
          <cell r="M304">
            <v>2</v>
          </cell>
          <cell r="N304">
            <v>2011</v>
          </cell>
        </row>
        <row r="305">
          <cell r="A305">
            <v>72012000311</v>
          </cell>
          <cell r="B305">
            <v>720</v>
          </cell>
          <cell r="C305">
            <v>714</v>
          </cell>
          <cell r="D305">
            <v>41000</v>
          </cell>
          <cell r="E305">
            <v>41008</v>
          </cell>
          <cell r="F305">
            <v>41022</v>
          </cell>
          <cell r="G305">
            <v>2</v>
          </cell>
          <cell r="H305">
            <v>13740</v>
          </cell>
          <cell r="I305">
            <v>0</v>
          </cell>
          <cell r="J305">
            <v>1</v>
          </cell>
          <cell r="K305">
            <v>13740</v>
          </cell>
          <cell r="L305">
            <v>0</v>
          </cell>
          <cell r="M305">
            <v>1</v>
          </cell>
          <cell r="N305">
            <v>2012</v>
          </cell>
        </row>
        <row r="306">
          <cell r="A306">
            <v>72012000350</v>
          </cell>
          <cell r="B306">
            <v>720</v>
          </cell>
          <cell r="C306">
            <v>714</v>
          </cell>
          <cell r="D306">
            <v>41030</v>
          </cell>
          <cell r="E306">
            <v>41037</v>
          </cell>
          <cell r="F306">
            <v>41038</v>
          </cell>
          <cell r="G306">
            <v>2</v>
          </cell>
          <cell r="H306">
            <v>582</v>
          </cell>
          <cell r="I306">
            <v>74367</v>
          </cell>
          <cell r="J306">
            <v>1</v>
          </cell>
          <cell r="K306">
            <v>74949</v>
          </cell>
          <cell r="L306">
            <v>1</v>
          </cell>
          <cell r="M306">
            <v>1</v>
          </cell>
          <cell r="N306">
            <v>2012</v>
          </cell>
        </row>
        <row r="307">
          <cell r="A307">
            <v>72012000356</v>
          </cell>
          <cell r="B307">
            <v>720</v>
          </cell>
          <cell r="C307">
            <v>714</v>
          </cell>
          <cell r="D307">
            <v>40756</v>
          </cell>
          <cell r="E307">
            <v>40844</v>
          </cell>
          <cell r="F307">
            <v>41042</v>
          </cell>
          <cell r="G307">
            <v>2</v>
          </cell>
          <cell r="H307">
            <v>0</v>
          </cell>
          <cell r="I307">
            <v>26481</v>
          </cell>
          <cell r="J307">
            <v>1</v>
          </cell>
          <cell r="K307">
            <v>26481</v>
          </cell>
          <cell r="L307">
            <v>0</v>
          </cell>
          <cell r="M307">
            <v>2</v>
          </cell>
          <cell r="N307">
            <v>2011</v>
          </cell>
        </row>
        <row r="308">
          <cell r="A308">
            <v>72012000406</v>
          </cell>
          <cell r="B308">
            <v>720</v>
          </cell>
          <cell r="C308">
            <v>714</v>
          </cell>
          <cell r="D308">
            <v>40817</v>
          </cell>
          <cell r="E308">
            <v>40826</v>
          </cell>
          <cell r="F308">
            <v>41060</v>
          </cell>
          <cell r="G308">
            <v>2</v>
          </cell>
          <cell r="H308">
            <v>5190</v>
          </cell>
          <cell r="I308">
            <v>0</v>
          </cell>
          <cell r="J308">
            <v>1</v>
          </cell>
          <cell r="K308">
            <v>5190</v>
          </cell>
          <cell r="L308">
            <v>0</v>
          </cell>
          <cell r="M308">
            <v>2</v>
          </cell>
          <cell r="N308">
            <v>2011</v>
          </cell>
        </row>
        <row r="309">
          <cell r="A309">
            <v>72012000419</v>
          </cell>
          <cell r="B309">
            <v>720</v>
          </cell>
          <cell r="C309">
            <v>714</v>
          </cell>
          <cell r="D309">
            <v>41000</v>
          </cell>
          <cell r="E309">
            <v>41066</v>
          </cell>
          <cell r="F309">
            <v>41066</v>
          </cell>
          <cell r="G309">
            <v>2</v>
          </cell>
          <cell r="H309">
            <v>3722</v>
          </cell>
          <cell r="I309">
            <v>0</v>
          </cell>
          <cell r="J309">
            <v>1</v>
          </cell>
          <cell r="K309">
            <v>3722</v>
          </cell>
          <cell r="L309">
            <v>0</v>
          </cell>
          <cell r="M309">
            <v>1</v>
          </cell>
          <cell r="N309">
            <v>2012</v>
          </cell>
        </row>
        <row r="310">
          <cell r="A310">
            <v>72012000431</v>
          </cell>
          <cell r="B310">
            <v>720</v>
          </cell>
          <cell r="C310">
            <v>714</v>
          </cell>
          <cell r="D310">
            <v>40612</v>
          </cell>
          <cell r="E310">
            <v>40807</v>
          </cell>
          <cell r="F310">
            <v>41070</v>
          </cell>
          <cell r="G310">
            <v>2</v>
          </cell>
          <cell r="H310">
            <v>2707</v>
          </cell>
          <cell r="I310">
            <v>0</v>
          </cell>
          <cell r="J310">
            <v>1</v>
          </cell>
          <cell r="K310">
            <v>2707</v>
          </cell>
          <cell r="L310">
            <v>0</v>
          </cell>
          <cell r="M310">
            <v>2</v>
          </cell>
          <cell r="N310">
            <v>2011</v>
          </cell>
        </row>
        <row r="311">
          <cell r="A311">
            <v>72012000446</v>
          </cell>
          <cell r="B311">
            <v>720</v>
          </cell>
          <cell r="C311">
            <v>714</v>
          </cell>
          <cell r="D311">
            <v>40969</v>
          </cell>
          <cell r="E311">
            <v>41044</v>
          </cell>
          <cell r="F311">
            <v>41077</v>
          </cell>
          <cell r="G311">
            <v>2</v>
          </cell>
          <cell r="H311">
            <v>1625</v>
          </cell>
          <cell r="I311">
            <v>0</v>
          </cell>
          <cell r="J311">
            <v>1</v>
          </cell>
          <cell r="K311">
            <v>1625</v>
          </cell>
          <cell r="L311">
            <v>0</v>
          </cell>
          <cell r="M311">
            <v>1</v>
          </cell>
          <cell r="N311">
            <v>2012</v>
          </cell>
        </row>
        <row r="312">
          <cell r="A312">
            <v>72012000449</v>
          </cell>
          <cell r="B312">
            <v>720</v>
          </cell>
          <cell r="C312">
            <v>714</v>
          </cell>
          <cell r="D312">
            <v>40848</v>
          </cell>
          <cell r="E312">
            <v>41078</v>
          </cell>
          <cell r="F312">
            <v>41078</v>
          </cell>
          <cell r="G312">
            <v>2</v>
          </cell>
          <cell r="H312">
            <v>576</v>
          </cell>
          <cell r="I312">
            <v>1904</v>
          </cell>
          <cell r="J312">
            <v>1</v>
          </cell>
          <cell r="K312">
            <v>2480</v>
          </cell>
          <cell r="L312">
            <v>0</v>
          </cell>
          <cell r="M312">
            <v>2</v>
          </cell>
          <cell r="N312">
            <v>2011</v>
          </cell>
        </row>
        <row r="313">
          <cell r="A313">
            <v>72012000486</v>
          </cell>
          <cell r="B313">
            <v>720</v>
          </cell>
          <cell r="C313">
            <v>714</v>
          </cell>
          <cell r="D313">
            <v>39356</v>
          </cell>
          <cell r="E313">
            <v>39472</v>
          </cell>
          <cell r="F313">
            <v>41092</v>
          </cell>
          <cell r="G313">
            <v>1</v>
          </cell>
          <cell r="H313">
            <v>1210</v>
          </cell>
          <cell r="I313">
            <v>119435</v>
          </cell>
          <cell r="J313">
            <v>1</v>
          </cell>
          <cell r="K313">
            <v>120645</v>
          </cell>
          <cell r="L313">
            <v>1</v>
          </cell>
          <cell r="M313">
            <v>6</v>
          </cell>
          <cell r="N313">
            <v>2007</v>
          </cell>
        </row>
        <row r="314">
          <cell r="A314">
            <v>72012000487</v>
          </cell>
          <cell r="B314">
            <v>720</v>
          </cell>
          <cell r="C314">
            <v>714</v>
          </cell>
          <cell r="D314">
            <v>40878</v>
          </cell>
          <cell r="E314">
            <v>40967</v>
          </cell>
          <cell r="F314">
            <v>41092</v>
          </cell>
          <cell r="G314">
            <v>2</v>
          </cell>
          <cell r="H314">
            <v>26541</v>
          </cell>
          <cell r="I314">
            <v>0</v>
          </cell>
          <cell r="J314">
            <v>1</v>
          </cell>
          <cell r="K314">
            <v>26541</v>
          </cell>
          <cell r="L314">
            <v>0</v>
          </cell>
          <cell r="M314">
            <v>2</v>
          </cell>
          <cell r="N314">
            <v>2011</v>
          </cell>
        </row>
        <row r="315">
          <cell r="A315">
            <v>72012000555</v>
          </cell>
          <cell r="B315">
            <v>720</v>
          </cell>
          <cell r="C315">
            <v>714</v>
          </cell>
          <cell r="D315">
            <v>41000</v>
          </cell>
          <cell r="E315">
            <v>41121</v>
          </cell>
          <cell r="F315">
            <v>41122</v>
          </cell>
          <cell r="G315">
            <v>2</v>
          </cell>
          <cell r="H315">
            <v>0</v>
          </cell>
          <cell r="I315">
            <v>21577</v>
          </cell>
          <cell r="J315">
            <v>1</v>
          </cell>
          <cell r="K315">
            <v>21577</v>
          </cell>
          <cell r="L315">
            <v>0</v>
          </cell>
          <cell r="M315">
            <v>1</v>
          </cell>
          <cell r="N315">
            <v>2012</v>
          </cell>
        </row>
        <row r="316">
          <cell r="A316">
            <v>72012000601</v>
          </cell>
          <cell r="B316">
            <v>720</v>
          </cell>
          <cell r="C316">
            <v>714</v>
          </cell>
          <cell r="D316">
            <v>41091</v>
          </cell>
          <cell r="E316">
            <v>41141</v>
          </cell>
          <cell r="F316">
            <v>41144</v>
          </cell>
          <cell r="G316">
            <v>2</v>
          </cell>
          <cell r="H316">
            <v>0</v>
          </cell>
          <cell r="I316">
            <v>5943</v>
          </cell>
          <cell r="J316">
            <v>1</v>
          </cell>
          <cell r="K316">
            <v>5943</v>
          </cell>
          <cell r="L316">
            <v>0</v>
          </cell>
          <cell r="M316">
            <v>1</v>
          </cell>
          <cell r="N316">
            <v>2012</v>
          </cell>
        </row>
        <row r="317">
          <cell r="A317">
            <v>72012000611</v>
          </cell>
          <cell r="B317">
            <v>720</v>
          </cell>
          <cell r="C317">
            <v>714</v>
          </cell>
          <cell r="D317">
            <v>40513</v>
          </cell>
          <cell r="E317">
            <v>40838</v>
          </cell>
          <cell r="F317">
            <v>41149</v>
          </cell>
          <cell r="G317">
            <v>1</v>
          </cell>
          <cell r="H317">
            <v>0</v>
          </cell>
          <cell r="I317">
            <v>2972</v>
          </cell>
          <cell r="J317">
            <v>1</v>
          </cell>
          <cell r="K317">
            <v>2972</v>
          </cell>
          <cell r="L317">
            <v>0</v>
          </cell>
          <cell r="M317">
            <v>3</v>
          </cell>
          <cell r="N317">
            <v>2010</v>
          </cell>
        </row>
        <row r="318">
          <cell r="A318">
            <v>72012000643</v>
          </cell>
          <cell r="B318">
            <v>720</v>
          </cell>
          <cell r="C318">
            <v>714</v>
          </cell>
          <cell r="D318">
            <v>41091</v>
          </cell>
          <cell r="E318">
            <v>41143</v>
          </cell>
          <cell r="F318">
            <v>41163</v>
          </cell>
          <cell r="G318">
            <v>2</v>
          </cell>
          <cell r="H318">
            <v>1366</v>
          </cell>
          <cell r="I318">
            <v>0</v>
          </cell>
          <cell r="J318">
            <v>1</v>
          </cell>
          <cell r="K318">
            <v>1366</v>
          </cell>
          <cell r="L318">
            <v>0</v>
          </cell>
          <cell r="M318">
            <v>1</v>
          </cell>
          <cell r="N318">
            <v>2012</v>
          </cell>
        </row>
        <row r="319">
          <cell r="A319">
            <v>72012000666</v>
          </cell>
          <cell r="B319">
            <v>720</v>
          </cell>
          <cell r="C319">
            <v>714</v>
          </cell>
          <cell r="D319">
            <v>41091</v>
          </cell>
          <cell r="E319">
            <v>41115</v>
          </cell>
          <cell r="F319">
            <v>41176</v>
          </cell>
          <cell r="G319">
            <v>2</v>
          </cell>
          <cell r="H319">
            <v>0</v>
          </cell>
          <cell r="I319">
            <v>2942</v>
          </cell>
          <cell r="J319">
            <v>1</v>
          </cell>
          <cell r="K319">
            <v>2942</v>
          </cell>
          <cell r="L319">
            <v>0</v>
          </cell>
          <cell r="M319">
            <v>1</v>
          </cell>
          <cell r="N319">
            <v>2012</v>
          </cell>
        </row>
        <row r="320">
          <cell r="A320">
            <v>72012000672</v>
          </cell>
          <cell r="B320">
            <v>720</v>
          </cell>
          <cell r="C320">
            <v>714</v>
          </cell>
          <cell r="D320">
            <v>41061</v>
          </cell>
          <cell r="E320">
            <v>41155</v>
          </cell>
          <cell r="F320">
            <v>41179</v>
          </cell>
          <cell r="G320">
            <v>2</v>
          </cell>
          <cell r="H320">
            <v>0</v>
          </cell>
          <cell r="I320">
            <v>19906</v>
          </cell>
          <cell r="J320">
            <v>1</v>
          </cell>
          <cell r="K320">
            <v>19906</v>
          </cell>
          <cell r="L320">
            <v>0</v>
          </cell>
          <cell r="M320">
            <v>1</v>
          </cell>
          <cell r="N320">
            <v>2012</v>
          </cell>
        </row>
        <row r="321">
          <cell r="A321">
            <v>72012000684</v>
          </cell>
          <cell r="B321">
            <v>720</v>
          </cell>
          <cell r="C321">
            <v>714</v>
          </cell>
          <cell r="D321">
            <v>41122</v>
          </cell>
          <cell r="E321">
            <v>41189</v>
          </cell>
          <cell r="F321">
            <v>41192</v>
          </cell>
          <cell r="G321">
            <v>2</v>
          </cell>
          <cell r="H321">
            <v>0</v>
          </cell>
          <cell r="I321">
            <v>14929</v>
          </cell>
          <cell r="J321">
            <v>1</v>
          </cell>
          <cell r="K321">
            <v>14929</v>
          </cell>
          <cell r="L321">
            <v>0</v>
          </cell>
          <cell r="M321">
            <v>1</v>
          </cell>
          <cell r="N321">
            <v>2012</v>
          </cell>
        </row>
        <row r="322">
          <cell r="A322">
            <v>72012000708</v>
          </cell>
          <cell r="B322">
            <v>720</v>
          </cell>
          <cell r="C322">
            <v>714</v>
          </cell>
          <cell r="D322">
            <v>40969</v>
          </cell>
          <cell r="E322">
            <v>41148</v>
          </cell>
          <cell r="F322">
            <v>41200</v>
          </cell>
          <cell r="G322">
            <v>1</v>
          </cell>
          <cell r="H322">
            <v>902</v>
          </cell>
          <cell r="I322">
            <v>19906</v>
          </cell>
          <cell r="J322">
            <v>1</v>
          </cell>
          <cell r="K322">
            <v>20808</v>
          </cell>
          <cell r="L322">
            <v>0</v>
          </cell>
          <cell r="M322">
            <v>1</v>
          </cell>
          <cell r="N322">
            <v>2012</v>
          </cell>
        </row>
        <row r="323">
          <cell r="A323">
            <v>72012000749</v>
          </cell>
          <cell r="B323">
            <v>720</v>
          </cell>
          <cell r="C323">
            <v>714</v>
          </cell>
          <cell r="D323">
            <v>39462</v>
          </cell>
          <cell r="E323">
            <v>39606</v>
          </cell>
          <cell r="F323">
            <v>41211</v>
          </cell>
          <cell r="G323">
            <v>1</v>
          </cell>
          <cell r="H323">
            <v>2131</v>
          </cell>
          <cell r="I323">
            <v>99002</v>
          </cell>
          <cell r="J323">
            <v>1</v>
          </cell>
          <cell r="K323">
            <v>101133</v>
          </cell>
          <cell r="L323">
            <v>1</v>
          </cell>
          <cell r="M323">
            <v>5</v>
          </cell>
          <cell r="N323">
            <v>2008</v>
          </cell>
        </row>
        <row r="324">
          <cell r="A324">
            <v>72012000773</v>
          </cell>
          <cell r="B324">
            <v>720</v>
          </cell>
          <cell r="C324">
            <v>714</v>
          </cell>
          <cell r="D324">
            <v>40909</v>
          </cell>
          <cell r="E324">
            <v>41184</v>
          </cell>
          <cell r="F324">
            <v>41219</v>
          </cell>
          <cell r="G324">
            <v>1</v>
          </cell>
          <cell r="H324">
            <v>1053</v>
          </cell>
          <cell r="I324">
            <v>1894</v>
          </cell>
          <cell r="J324">
            <v>1</v>
          </cell>
          <cell r="K324">
            <v>2947</v>
          </cell>
          <cell r="L324">
            <v>0</v>
          </cell>
          <cell r="M324">
            <v>1</v>
          </cell>
          <cell r="N324">
            <v>2012</v>
          </cell>
        </row>
        <row r="325">
          <cell r="A325">
            <v>72012000779</v>
          </cell>
          <cell r="B325">
            <v>720</v>
          </cell>
          <cell r="C325">
            <v>714</v>
          </cell>
          <cell r="D325">
            <v>41030</v>
          </cell>
          <cell r="E325">
            <v>41192</v>
          </cell>
          <cell r="F325">
            <v>41219</v>
          </cell>
          <cell r="G325">
            <v>2</v>
          </cell>
          <cell r="H325">
            <v>585</v>
          </cell>
          <cell r="I325">
            <v>4500</v>
          </cell>
          <cell r="J325">
            <v>1</v>
          </cell>
          <cell r="K325">
            <v>5085</v>
          </cell>
          <cell r="L325">
            <v>0</v>
          </cell>
          <cell r="M325">
            <v>1</v>
          </cell>
          <cell r="N325">
            <v>2012</v>
          </cell>
        </row>
        <row r="326">
          <cell r="A326">
            <v>72012000798</v>
          </cell>
          <cell r="B326">
            <v>720</v>
          </cell>
          <cell r="C326">
            <v>714</v>
          </cell>
          <cell r="D326">
            <v>41000</v>
          </cell>
          <cell r="E326">
            <v>41222</v>
          </cell>
          <cell r="F326">
            <v>41225</v>
          </cell>
          <cell r="G326">
            <v>2</v>
          </cell>
          <cell r="H326">
            <v>0</v>
          </cell>
          <cell r="I326">
            <v>2942</v>
          </cell>
          <cell r="J326">
            <v>1</v>
          </cell>
          <cell r="K326">
            <v>2942</v>
          </cell>
          <cell r="L326">
            <v>0</v>
          </cell>
          <cell r="M326">
            <v>1</v>
          </cell>
          <cell r="N326">
            <v>2012</v>
          </cell>
        </row>
        <row r="327">
          <cell r="A327">
            <v>72012000812</v>
          </cell>
          <cell r="B327">
            <v>720</v>
          </cell>
          <cell r="C327">
            <v>714</v>
          </cell>
          <cell r="D327">
            <v>40787</v>
          </cell>
          <cell r="E327">
            <v>41129</v>
          </cell>
          <cell r="F327">
            <v>41226</v>
          </cell>
          <cell r="G327">
            <v>1</v>
          </cell>
          <cell r="H327">
            <v>0</v>
          </cell>
          <cell r="I327">
            <v>7465</v>
          </cell>
          <cell r="J327">
            <v>1</v>
          </cell>
          <cell r="K327">
            <v>7465</v>
          </cell>
          <cell r="L327">
            <v>0</v>
          </cell>
          <cell r="M327">
            <v>2</v>
          </cell>
          <cell r="N327">
            <v>2011</v>
          </cell>
        </row>
        <row r="328">
          <cell r="A328">
            <v>72012000831</v>
          </cell>
          <cell r="B328">
            <v>720</v>
          </cell>
          <cell r="C328">
            <v>714</v>
          </cell>
          <cell r="D328">
            <v>41061</v>
          </cell>
          <cell r="E328">
            <v>41154</v>
          </cell>
          <cell r="F328">
            <v>41234</v>
          </cell>
          <cell r="G328">
            <v>2</v>
          </cell>
          <cell r="H328">
            <v>0</v>
          </cell>
          <cell r="I328">
            <v>2986</v>
          </cell>
          <cell r="J328">
            <v>1</v>
          </cell>
          <cell r="K328">
            <v>2986</v>
          </cell>
          <cell r="L328">
            <v>0</v>
          </cell>
          <cell r="M328">
            <v>1</v>
          </cell>
          <cell r="N328">
            <v>2012</v>
          </cell>
        </row>
        <row r="329">
          <cell r="A329">
            <v>72012000895</v>
          </cell>
          <cell r="B329">
            <v>720</v>
          </cell>
          <cell r="C329">
            <v>714</v>
          </cell>
          <cell r="D329">
            <v>40725</v>
          </cell>
          <cell r="E329">
            <v>40729</v>
          </cell>
          <cell r="F329">
            <v>41255</v>
          </cell>
          <cell r="G329">
            <v>2</v>
          </cell>
          <cell r="H329">
            <v>580</v>
          </cell>
          <cell r="I329">
            <v>2409</v>
          </cell>
          <cell r="J329">
            <v>1</v>
          </cell>
          <cell r="K329">
            <v>2989</v>
          </cell>
          <cell r="L329">
            <v>0</v>
          </cell>
          <cell r="M329">
            <v>2</v>
          </cell>
          <cell r="N329">
            <v>2011</v>
          </cell>
        </row>
        <row r="330">
          <cell r="A330">
            <v>72012000909</v>
          </cell>
          <cell r="B330">
            <v>720</v>
          </cell>
          <cell r="C330">
            <v>714</v>
          </cell>
          <cell r="D330">
            <v>41244</v>
          </cell>
          <cell r="E330">
            <v>41260</v>
          </cell>
          <cell r="F330">
            <v>41261</v>
          </cell>
          <cell r="G330">
            <v>2</v>
          </cell>
          <cell r="H330">
            <v>0</v>
          </cell>
          <cell r="I330">
            <v>3000</v>
          </cell>
          <cell r="J330">
            <v>1</v>
          </cell>
          <cell r="K330">
            <v>3000</v>
          </cell>
          <cell r="L330">
            <v>0</v>
          </cell>
          <cell r="M330">
            <v>1</v>
          </cell>
          <cell r="N330">
            <v>2012</v>
          </cell>
        </row>
        <row r="331">
          <cell r="A331">
            <v>72012000941</v>
          </cell>
          <cell r="B331">
            <v>720</v>
          </cell>
          <cell r="C331">
            <v>714</v>
          </cell>
          <cell r="D331">
            <v>40969</v>
          </cell>
          <cell r="E331">
            <v>41264</v>
          </cell>
          <cell r="F331">
            <v>41268</v>
          </cell>
          <cell r="G331">
            <v>2</v>
          </cell>
          <cell r="H331">
            <v>0</v>
          </cell>
          <cell r="I331">
            <v>3000</v>
          </cell>
          <cell r="J331">
            <v>1</v>
          </cell>
          <cell r="K331">
            <v>3000</v>
          </cell>
          <cell r="L331">
            <v>0</v>
          </cell>
          <cell r="M331">
            <v>1</v>
          </cell>
          <cell r="N331">
            <v>2012</v>
          </cell>
        </row>
        <row r="332">
          <cell r="A332">
            <v>72108000017</v>
          </cell>
          <cell r="B332">
            <v>721</v>
          </cell>
          <cell r="C332">
            <v>714</v>
          </cell>
          <cell r="D332">
            <v>39264</v>
          </cell>
          <cell r="E332">
            <v>39581</v>
          </cell>
          <cell r="F332">
            <v>39651</v>
          </cell>
          <cell r="G332">
            <v>2</v>
          </cell>
          <cell r="H332">
            <v>6883</v>
          </cell>
          <cell r="I332">
            <v>0</v>
          </cell>
          <cell r="J332">
            <v>1</v>
          </cell>
          <cell r="K332">
            <v>6883</v>
          </cell>
          <cell r="L332">
            <v>0</v>
          </cell>
          <cell r="M332">
            <v>2</v>
          </cell>
          <cell r="N332">
            <v>2007</v>
          </cell>
        </row>
        <row r="333">
          <cell r="A333">
            <v>72109000003</v>
          </cell>
          <cell r="B333">
            <v>721</v>
          </cell>
          <cell r="C333">
            <v>714</v>
          </cell>
          <cell r="D333">
            <v>39264</v>
          </cell>
          <cell r="E333">
            <v>39600</v>
          </cell>
          <cell r="F333">
            <v>39930</v>
          </cell>
          <cell r="G333">
            <v>2</v>
          </cell>
          <cell r="H333">
            <v>2900</v>
          </cell>
          <cell r="I333">
            <v>0</v>
          </cell>
          <cell r="J333">
            <v>1</v>
          </cell>
          <cell r="K333">
            <v>2900</v>
          </cell>
          <cell r="L333">
            <v>0</v>
          </cell>
          <cell r="M333">
            <v>3</v>
          </cell>
          <cell r="N333">
            <v>2007</v>
          </cell>
        </row>
        <row r="334">
          <cell r="A334">
            <v>72110000013</v>
          </cell>
          <cell r="B334">
            <v>721</v>
          </cell>
          <cell r="C334">
            <v>714</v>
          </cell>
          <cell r="D334">
            <v>40057</v>
          </cell>
          <cell r="E334">
            <v>40365</v>
          </cell>
          <cell r="F334">
            <v>40401</v>
          </cell>
          <cell r="G334">
            <v>2</v>
          </cell>
          <cell r="H334">
            <v>9006</v>
          </cell>
          <cell r="I334">
            <v>0</v>
          </cell>
          <cell r="J334">
            <v>1</v>
          </cell>
          <cell r="K334">
            <v>9006</v>
          </cell>
          <cell r="L334">
            <v>0</v>
          </cell>
          <cell r="M334">
            <v>2</v>
          </cell>
          <cell r="N334">
            <v>2009</v>
          </cell>
        </row>
        <row r="335">
          <cell r="A335">
            <v>72110000015</v>
          </cell>
          <cell r="B335">
            <v>721</v>
          </cell>
          <cell r="C335">
            <v>714</v>
          </cell>
          <cell r="D335">
            <v>40384</v>
          </cell>
          <cell r="E335">
            <v>40442</v>
          </cell>
          <cell r="F335">
            <v>40448</v>
          </cell>
          <cell r="G335">
            <v>2</v>
          </cell>
          <cell r="H335">
            <v>2861</v>
          </cell>
          <cell r="I335">
            <v>128903</v>
          </cell>
          <cell r="J335">
            <v>1</v>
          </cell>
          <cell r="K335">
            <v>131764</v>
          </cell>
          <cell r="L335">
            <v>1</v>
          </cell>
          <cell r="M335">
            <v>1</v>
          </cell>
          <cell r="N335">
            <v>2010</v>
          </cell>
        </row>
        <row r="336">
          <cell r="A336">
            <v>72110000024</v>
          </cell>
          <cell r="B336">
            <v>721</v>
          </cell>
          <cell r="C336">
            <v>714</v>
          </cell>
          <cell r="D336">
            <v>40344</v>
          </cell>
          <cell r="E336">
            <v>40432</v>
          </cell>
          <cell r="F336">
            <v>40542</v>
          </cell>
          <cell r="G336">
            <v>2</v>
          </cell>
          <cell r="H336">
            <v>7694</v>
          </cell>
          <cell r="I336">
            <v>0</v>
          </cell>
          <cell r="J336">
            <v>1</v>
          </cell>
          <cell r="K336">
            <v>7694</v>
          </cell>
          <cell r="L336">
            <v>0</v>
          </cell>
          <cell r="M336">
            <v>1</v>
          </cell>
          <cell r="N336">
            <v>2010</v>
          </cell>
        </row>
        <row r="337">
          <cell r="A337">
            <v>72111000010</v>
          </cell>
          <cell r="B337">
            <v>721</v>
          </cell>
          <cell r="C337">
            <v>714</v>
          </cell>
          <cell r="D337">
            <v>40664</v>
          </cell>
          <cell r="E337">
            <v>40665</v>
          </cell>
          <cell r="F337">
            <v>40671</v>
          </cell>
          <cell r="G337">
            <v>2</v>
          </cell>
          <cell r="H337">
            <v>0</v>
          </cell>
          <cell r="I337">
            <v>25000</v>
          </cell>
          <cell r="J337">
            <v>1</v>
          </cell>
          <cell r="K337">
            <v>25000</v>
          </cell>
          <cell r="L337">
            <v>0</v>
          </cell>
          <cell r="M337">
            <v>1</v>
          </cell>
          <cell r="N337">
            <v>2011</v>
          </cell>
        </row>
        <row r="338">
          <cell r="A338">
            <v>72111000013</v>
          </cell>
          <cell r="B338">
            <v>721</v>
          </cell>
          <cell r="C338">
            <v>714</v>
          </cell>
          <cell r="D338">
            <v>40513</v>
          </cell>
          <cell r="E338">
            <v>40603</v>
          </cell>
          <cell r="F338">
            <v>40708</v>
          </cell>
          <cell r="G338">
            <v>2</v>
          </cell>
          <cell r="H338">
            <v>6570</v>
          </cell>
          <cell r="I338">
            <v>0</v>
          </cell>
          <cell r="J338">
            <v>1</v>
          </cell>
          <cell r="K338">
            <v>6570</v>
          </cell>
          <cell r="L338">
            <v>0</v>
          </cell>
          <cell r="M338">
            <v>2</v>
          </cell>
          <cell r="N338">
            <v>2010</v>
          </cell>
        </row>
        <row r="339">
          <cell r="A339">
            <v>72111000019</v>
          </cell>
          <cell r="B339">
            <v>721</v>
          </cell>
          <cell r="C339">
            <v>714</v>
          </cell>
          <cell r="D339">
            <v>40026</v>
          </cell>
          <cell r="E339">
            <v>40148</v>
          </cell>
          <cell r="F339">
            <v>40848</v>
          </cell>
          <cell r="G339">
            <v>2</v>
          </cell>
          <cell r="H339">
            <v>671</v>
          </cell>
          <cell r="I339">
            <v>0</v>
          </cell>
          <cell r="J339">
            <v>1</v>
          </cell>
          <cell r="K339">
            <v>671</v>
          </cell>
          <cell r="L339">
            <v>0</v>
          </cell>
          <cell r="M339">
            <v>3</v>
          </cell>
          <cell r="N339">
            <v>2009</v>
          </cell>
        </row>
        <row r="340">
          <cell r="A340">
            <v>72112000006</v>
          </cell>
          <cell r="B340">
            <v>721</v>
          </cell>
          <cell r="C340">
            <v>714</v>
          </cell>
          <cell r="D340">
            <v>40762</v>
          </cell>
          <cell r="E340">
            <v>40939</v>
          </cell>
          <cell r="F340">
            <v>40945</v>
          </cell>
          <cell r="G340">
            <v>2</v>
          </cell>
          <cell r="H340">
            <v>1501</v>
          </cell>
          <cell r="I340">
            <v>0</v>
          </cell>
          <cell r="J340">
            <v>1</v>
          </cell>
          <cell r="K340">
            <v>1501</v>
          </cell>
          <cell r="L340">
            <v>0</v>
          </cell>
          <cell r="M340">
            <v>2</v>
          </cell>
          <cell r="N340">
            <v>2011</v>
          </cell>
        </row>
        <row r="341">
          <cell r="A341">
            <v>72112000015</v>
          </cell>
          <cell r="B341">
            <v>721</v>
          </cell>
          <cell r="C341">
            <v>714</v>
          </cell>
          <cell r="D341">
            <v>40756</v>
          </cell>
          <cell r="E341">
            <v>40987</v>
          </cell>
          <cell r="F341">
            <v>41022</v>
          </cell>
          <cell r="G341">
            <v>2</v>
          </cell>
          <cell r="H341">
            <v>0</v>
          </cell>
          <cell r="I341">
            <v>2942</v>
          </cell>
          <cell r="J341">
            <v>1</v>
          </cell>
          <cell r="K341">
            <v>2942</v>
          </cell>
          <cell r="L341">
            <v>0</v>
          </cell>
          <cell r="M341">
            <v>2</v>
          </cell>
          <cell r="N341">
            <v>2011</v>
          </cell>
        </row>
        <row r="342">
          <cell r="A342">
            <v>72112000030</v>
          </cell>
          <cell r="B342">
            <v>721</v>
          </cell>
          <cell r="C342">
            <v>714</v>
          </cell>
          <cell r="D342">
            <v>40817</v>
          </cell>
          <cell r="E342">
            <v>41147</v>
          </cell>
          <cell r="F342">
            <v>41200</v>
          </cell>
          <cell r="G342">
            <v>2</v>
          </cell>
          <cell r="H342">
            <v>585</v>
          </cell>
          <cell r="I342">
            <v>2360</v>
          </cell>
          <cell r="J342">
            <v>1</v>
          </cell>
          <cell r="K342">
            <v>2945</v>
          </cell>
          <cell r="L342">
            <v>0</v>
          </cell>
          <cell r="M342">
            <v>2</v>
          </cell>
          <cell r="N342">
            <v>2011</v>
          </cell>
        </row>
        <row r="343">
          <cell r="A343">
            <v>72207000091</v>
          </cell>
          <cell r="B343">
            <v>722</v>
          </cell>
          <cell r="C343">
            <v>714</v>
          </cell>
          <cell r="D343">
            <v>39263</v>
          </cell>
          <cell r="E343">
            <v>39393</v>
          </cell>
          <cell r="F343">
            <v>39443</v>
          </cell>
          <cell r="G343">
            <v>1</v>
          </cell>
          <cell r="H343">
            <v>2544</v>
          </cell>
          <cell r="I343">
            <v>80000</v>
          </cell>
          <cell r="J343">
            <v>1</v>
          </cell>
          <cell r="K343">
            <v>82544</v>
          </cell>
          <cell r="L343">
            <v>1</v>
          </cell>
          <cell r="M343">
            <v>1</v>
          </cell>
          <cell r="N343">
            <v>2007</v>
          </cell>
        </row>
        <row r="344">
          <cell r="A344">
            <v>72208000014</v>
          </cell>
          <cell r="B344">
            <v>722</v>
          </cell>
          <cell r="C344">
            <v>714</v>
          </cell>
          <cell r="D344">
            <v>39173</v>
          </cell>
          <cell r="E344">
            <v>39321</v>
          </cell>
          <cell r="F344">
            <v>39470</v>
          </cell>
          <cell r="G344">
            <v>2</v>
          </cell>
          <cell r="H344">
            <v>952</v>
          </cell>
          <cell r="I344">
            <v>0</v>
          </cell>
          <cell r="J344">
            <v>1</v>
          </cell>
          <cell r="K344">
            <v>952</v>
          </cell>
          <cell r="L344">
            <v>0</v>
          </cell>
          <cell r="M344">
            <v>2</v>
          </cell>
          <cell r="N344">
            <v>2007</v>
          </cell>
        </row>
        <row r="345">
          <cell r="A345">
            <v>72208000080</v>
          </cell>
          <cell r="B345">
            <v>722</v>
          </cell>
          <cell r="C345">
            <v>714</v>
          </cell>
          <cell r="D345">
            <v>39399</v>
          </cell>
          <cell r="E345">
            <v>39500</v>
          </cell>
          <cell r="F345">
            <v>39609</v>
          </cell>
          <cell r="G345">
            <v>2</v>
          </cell>
          <cell r="H345">
            <v>8036</v>
          </cell>
          <cell r="I345">
            <v>0</v>
          </cell>
          <cell r="J345">
            <v>1</v>
          </cell>
          <cell r="K345">
            <v>8036</v>
          </cell>
          <cell r="L345">
            <v>0</v>
          </cell>
          <cell r="M345">
            <v>2</v>
          </cell>
          <cell r="N345">
            <v>2007</v>
          </cell>
        </row>
        <row r="346">
          <cell r="A346">
            <v>72208000106</v>
          </cell>
          <cell r="B346">
            <v>722</v>
          </cell>
          <cell r="C346">
            <v>714</v>
          </cell>
          <cell r="D346">
            <v>39387</v>
          </cell>
          <cell r="E346">
            <v>39575</v>
          </cell>
          <cell r="F346">
            <v>39667</v>
          </cell>
          <cell r="G346">
            <v>2</v>
          </cell>
          <cell r="H346">
            <v>0</v>
          </cell>
          <cell r="I346">
            <v>9953</v>
          </cell>
          <cell r="J346">
            <v>1</v>
          </cell>
          <cell r="K346">
            <v>9953</v>
          </cell>
          <cell r="L346">
            <v>0</v>
          </cell>
          <cell r="M346">
            <v>2</v>
          </cell>
          <cell r="N346">
            <v>2007</v>
          </cell>
        </row>
        <row r="347">
          <cell r="A347">
            <v>72208000115</v>
          </cell>
          <cell r="B347">
            <v>722</v>
          </cell>
          <cell r="C347">
            <v>714</v>
          </cell>
          <cell r="D347">
            <v>39551</v>
          </cell>
          <cell r="E347">
            <v>39650</v>
          </cell>
          <cell r="F347">
            <v>39678</v>
          </cell>
          <cell r="G347">
            <v>2</v>
          </cell>
          <cell r="H347">
            <v>521</v>
          </cell>
          <cell r="I347">
            <v>0</v>
          </cell>
          <cell r="J347">
            <v>1</v>
          </cell>
          <cell r="K347">
            <v>521</v>
          </cell>
          <cell r="L347">
            <v>0</v>
          </cell>
          <cell r="M347">
            <v>1</v>
          </cell>
          <cell r="N347">
            <v>2008</v>
          </cell>
        </row>
        <row r="348">
          <cell r="A348">
            <v>72208000143</v>
          </cell>
          <cell r="B348">
            <v>722</v>
          </cell>
          <cell r="C348">
            <v>714</v>
          </cell>
          <cell r="D348">
            <v>39264</v>
          </cell>
          <cell r="E348">
            <v>39356</v>
          </cell>
          <cell r="F348">
            <v>39764</v>
          </cell>
          <cell r="G348">
            <v>2</v>
          </cell>
          <cell r="H348">
            <v>1183</v>
          </cell>
          <cell r="I348">
            <v>0</v>
          </cell>
          <cell r="J348">
            <v>1</v>
          </cell>
          <cell r="K348">
            <v>1183</v>
          </cell>
          <cell r="L348">
            <v>0</v>
          </cell>
          <cell r="M348">
            <v>2</v>
          </cell>
          <cell r="N348">
            <v>2007</v>
          </cell>
        </row>
        <row r="349">
          <cell r="A349">
            <v>72209000037</v>
          </cell>
          <cell r="B349">
            <v>722</v>
          </cell>
          <cell r="C349">
            <v>714</v>
          </cell>
          <cell r="D349">
            <v>39417</v>
          </cell>
          <cell r="E349">
            <v>39753</v>
          </cell>
          <cell r="F349">
            <v>39870</v>
          </cell>
          <cell r="G349">
            <v>1</v>
          </cell>
          <cell r="H349">
            <v>792</v>
          </cell>
          <cell r="I349">
            <v>25435</v>
          </cell>
          <cell r="J349">
            <v>1</v>
          </cell>
          <cell r="K349">
            <v>26227</v>
          </cell>
          <cell r="L349">
            <v>0</v>
          </cell>
          <cell r="M349">
            <v>3</v>
          </cell>
          <cell r="N349">
            <v>2007</v>
          </cell>
        </row>
        <row r="350">
          <cell r="A350">
            <v>72209000042</v>
          </cell>
          <cell r="B350">
            <v>722</v>
          </cell>
          <cell r="C350">
            <v>714</v>
          </cell>
          <cell r="D350">
            <v>39753</v>
          </cell>
          <cell r="E350">
            <v>39769</v>
          </cell>
          <cell r="F350">
            <v>39887</v>
          </cell>
          <cell r="G350">
            <v>2</v>
          </cell>
          <cell r="H350">
            <v>8314</v>
          </cell>
          <cell r="I350">
            <v>0</v>
          </cell>
          <cell r="J350">
            <v>1</v>
          </cell>
          <cell r="K350">
            <v>8314</v>
          </cell>
          <cell r="L350">
            <v>0</v>
          </cell>
          <cell r="M350">
            <v>2</v>
          </cell>
          <cell r="N350">
            <v>2008</v>
          </cell>
        </row>
        <row r="351">
          <cell r="A351">
            <v>72209000069</v>
          </cell>
          <cell r="B351">
            <v>722</v>
          </cell>
          <cell r="C351">
            <v>714</v>
          </cell>
          <cell r="D351">
            <v>39661</v>
          </cell>
          <cell r="E351">
            <v>39931</v>
          </cell>
          <cell r="F351">
            <v>39937</v>
          </cell>
          <cell r="G351">
            <v>2</v>
          </cell>
          <cell r="H351">
            <v>1298</v>
          </cell>
          <cell r="I351">
            <v>0</v>
          </cell>
          <cell r="J351">
            <v>1</v>
          </cell>
          <cell r="K351">
            <v>1298</v>
          </cell>
          <cell r="L351">
            <v>0</v>
          </cell>
          <cell r="M351">
            <v>2</v>
          </cell>
          <cell r="N351">
            <v>2008</v>
          </cell>
        </row>
        <row r="352">
          <cell r="A352">
            <v>72209000094</v>
          </cell>
          <cell r="B352">
            <v>722</v>
          </cell>
          <cell r="C352">
            <v>714</v>
          </cell>
          <cell r="D352">
            <v>39873</v>
          </cell>
          <cell r="E352">
            <v>39971</v>
          </cell>
          <cell r="F352">
            <v>39985</v>
          </cell>
          <cell r="G352">
            <v>2</v>
          </cell>
          <cell r="H352">
            <v>304</v>
          </cell>
          <cell r="I352">
            <v>3966</v>
          </cell>
          <cell r="J352">
            <v>1</v>
          </cell>
          <cell r="K352">
            <v>4270</v>
          </cell>
          <cell r="L352">
            <v>0</v>
          </cell>
          <cell r="M352">
            <v>1</v>
          </cell>
          <cell r="N352">
            <v>2009</v>
          </cell>
        </row>
        <row r="353">
          <cell r="A353">
            <v>72209000102</v>
          </cell>
          <cell r="B353">
            <v>722</v>
          </cell>
          <cell r="C353">
            <v>714</v>
          </cell>
          <cell r="D353">
            <v>39783</v>
          </cell>
          <cell r="E353">
            <v>39818</v>
          </cell>
          <cell r="F353">
            <v>39989</v>
          </cell>
          <cell r="G353">
            <v>2</v>
          </cell>
          <cell r="H353">
            <v>0</v>
          </cell>
          <cell r="I353">
            <v>3470</v>
          </cell>
          <cell r="J353">
            <v>1</v>
          </cell>
          <cell r="K353">
            <v>3470</v>
          </cell>
          <cell r="L353">
            <v>0</v>
          </cell>
          <cell r="M353">
            <v>2</v>
          </cell>
          <cell r="N353">
            <v>2008</v>
          </cell>
        </row>
        <row r="354">
          <cell r="A354">
            <v>72209000113</v>
          </cell>
          <cell r="B354">
            <v>722</v>
          </cell>
          <cell r="C354">
            <v>714</v>
          </cell>
          <cell r="D354">
            <v>39692</v>
          </cell>
          <cell r="E354">
            <v>40021</v>
          </cell>
          <cell r="F354">
            <v>40022</v>
          </cell>
          <cell r="G354">
            <v>2</v>
          </cell>
          <cell r="H354">
            <v>1020</v>
          </cell>
          <cell r="I354">
            <v>0</v>
          </cell>
          <cell r="J354">
            <v>1</v>
          </cell>
          <cell r="K354">
            <v>1020</v>
          </cell>
          <cell r="L354">
            <v>0</v>
          </cell>
          <cell r="M354">
            <v>2</v>
          </cell>
          <cell r="N354">
            <v>2008</v>
          </cell>
        </row>
        <row r="355">
          <cell r="A355">
            <v>72209000126</v>
          </cell>
          <cell r="B355">
            <v>722</v>
          </cell>
          <cell r="C355">
            <v>714</v>
          </cell>
          <cell r="D355">
            <v>39692</v>
          </cell>
          <cell r="E355">
            <v>40012</v>
          </cell>
          <cell r="F355">
            <v>40041</v>
          </cell>
          <cell r="G355">
            <v>2</v>
          </cell>
          <cell r="H355">
            <v>1013</v>
          </cell>
          <cell r="I355">
            <v>0</v>
          </cell>
          <cell r="J355">
            <v>1</v>
          </cell>
          <cell r="K355">
            <v>1013</v>
          </cell>
          <cell r="L355">
            <v>0</v>
          </cell>
          <cell r="M355">
            <v>2</v>
          </cell>
          <cell r="N355">
            <v>2008</v>
          </cell>
        </row>
        <row r="356">
          <cell r="A356">
            <v>72209000144</v>
          </cell>
          <cell r="B356">
            <v>722</v>
          </cell>
          <cell r="C356">
            <v>714</v>
          </cell>
          <cell r="D356">
            <v>40020</v>
          </cell>
          <cell r="E356">
            <v>40038</v>
          </cell>
          <cell r="F356">
            <v>40062</v>
          </cell>
          <cell r="G356">
            <v>2</v>
          </cell>
          <cell r="H356">
            <v>620</v>
          </cell>
          <cell r="I356">
            <v>995</v>
          </cell>
          <cell r="J356">
            <v>1</v>
          </cell>
          <cell r="K356">
            <v>1615</v>
          </cell>
          <cell r="L356">
            <v>0</v>
          </cell>
          <cell r="M356">
            <v>1</v>
          </cell>
          <cell r="N356">
            <v>2009</v>
          </cell>
        </row>
        <row r="357">
          <cell r="A357">
            <v>72209000145</v>
          </cell>
          <cell r="B357">
            <v>722</v>
          </cell>
          <cell r="C357">
            <v>714</v>
          </cell>
          <cell r="D357">
            <v>39813</v>
          </cell>
          <cell r="E357">
            <v>39979</v>
          </cell>
          <cell r="F357">
            <v>40063</v>
          </cell>
          <cell r="G357">
            <v>2</v>
          </cell>
          <cell r="H357">
            <v>1383</v>
          </cell>
          <cell r="I357">
            <v>0</v>
          </cell>
          <cell r="J357">
            <v>1</v>
          </cell>
          <cell r="K357">
            <v>1383</v>
          </cell>
          <cell r="L357">
            <v>0</v>
          </cell>
          <cell r="M357">
            <v>2</v>
          </cell>
          <cell r="N357">
            <v>2008</v>
          </cell>
        </row>
        <row r="358">
          <cell r="A358">
            <v>72209000149</v>
          </cell>
          <cell r="B358">
            <v>722</v>
          </cell>
          <cell r="C358">
            <v>714</v>
          </cell>
          <cell r="D358">
            <v>40007</v>
          </cell>
          <cell r="E358">
            <v>40053</v>
          </cell>
          <cell r="F358">
            <v>40066</v>
          </cell>
          <cell r="G358">
            <v>2</v>
          </cell>
          <cell r="H358">
            <v>0</v>
          </cell>
          <cell r="I358">
            <v>2942</v>
          </cell>
          <cell r="J358">
            <v>1</v>
          </cell>
          <cell r="K358">
            <v>2942</v>
          </cell>
          <cell r="L358">
            <v>0</v>
          </cell>
          <cell r="M358">
            <v>1</v>
          </cell>
          <cell r="N358">
            <v>2009</v>
          </cell>
        </row>
        <row r="359">
          <cell r="A359">
            <v>72209000164</v>
          </cell>
          <cell r="B359">
            <v>722</v>
          </cell>
          <cell r="C359">
            <v>714</v>
          </cell>
          <cell r="D359">
            <v>39995</v>
          </cell>
          <cell r="E359">
            <v>40088</v>
          </cell>
          <cell r="F359">
            <v>40111</v>
          </cell>
          <cell r="G359">
            <v>1</v>
          </cell>
          <cell r="H359">
            <v>95917</v>
          </cell>
          <cell r="I359">
            <v>0</v>
          </cell>
          <cell r="J359">
            <v>1</v>
          </cell>
          <cell r="K359">
            <v>95917</v>
          </cell>
          <cell r="L359">
            <v>1</v>
          </cell>
          <cell r="M359">
            <v>1</v>
          </cell>
          <cell r="N359">
            <v>2009</v>
          </cell>
        </row>
        <row r="360">
          <cell r="A360">
            <v>72209000201</v>
          </cell>
          <cell r="B360">
            <v>722</v>
          </cell>
          <cell r="C360">
            <v>714</v>
          </cell>
          <cell r="D360">
            <v>39995</v>
          </cell>
          <cell r="E360">
            <v>40055</v>
          </cell>
          <cell r="F360">
            <v>40141</v>
          </cell>
          <cell r="G360">
            <v>2</v>
          </cell>
          <cell r="H360">
            <v>39220</v>
          </cell>
          <cell r="I360">
            <v>0</v>
          </cell>
          <cell r="J360">
            <v>1</v>
          </cell>
          <cell r="K360">
            <v>39220</v>
          </cell>
          <cell r="L360">
            <v>0</v>
          </cell>
          <cell r="M360">
            <v>1</v>
          </cell>
          <cell r="N360">
            <v>2009</v>
          </cell>
        </row>
        <row r="361">
          <cell r="A361">
            <v>72209000233</v>
          </cell>
          <cell r="B361">
            <v>722</v>
          </cell>
          <cell r="C361">
            <v>714</v>
          </cell>
          <cell r="D361">
            <v>39814</v>
          </cell>
          <cell r="E361">
            <v>40154</v>
          </cell>
          <cell r="F361">
            <v>40176</v>
          </cell>
          <cell r="G361">
            <v>2</v>
          </cell>
          <cell r="H361">
            <v>2654</v>
          </cell>
          <cell r="I361">
            <v>0</v>
          </cell>
          <cell r="J361">
            <v>1</v>
          </cell>
          <cell r="K361">
            <v>2654</v>
          </cell>
          <cell r="L361">
            <v>0</v>
          </cell>
          <cell r="M361">
            <v>1</v>
          </cell>
          <cell r="N361">
            <v>2009</v>
          </cell>
        </row>
        <row r="362">
          <cell r="A362">
            <v>72210000097</v>
          </cell>
          <cell r="B362">
            <v>722</v>
          </cell>
          <cell r="C362">
            <v>714</v>
          </cell>
          <cell r="D362">
            <v>40050</v>
          </cell>
          <cell r="E362">
            <v>40300</v>
          </cell>
          <cell r="F362">
            <v>40303</v>
          </cell>
          <cell r="G362">
            <v>1</v>
          </cell>
          <cell r="H362">
            <v>2357</v>
          </cell>
          <cell r="I362">
            <v>0</v>
          </cell>
          <cell r="J362">
            <v>1</v>
          </cell>
          <cell r="K362">
            <v>2357</v>
          </cell>
          <cell r="L362">
            <v>0</v>
          </cell>
          <cell r="M362">
            <v>2</v>
          </cell>
          <cell r="N362">
            <v>2009</v>
          </cell>
        </row>
        <row r="363">
          <cell r="A363">
            <v>72210000100</v>
          </cell>
          <cell r="B363">
            <v>722</v>
          </cell>
          <cell r="C363">
            <v>714</v>
          </cell>
          <cell r="D363">
            <v>39904</v>
          </cell>
          <cell r="E363">
            <v>40093</v>
          </cell>
          <cell r="F363">
            <v>40310</v>
          </cell>
          <cell r="G363">
            <v>2</v>
          </cell>
          <cell r="H363">
            <v>1184</v>
          </cell>
          <cell r="I363">
            <v>0</v>
          </cell>
          <cell r="J363">
            <v>1</v>
          </cell>
          <cell r="K363">
            <v>1184</v>
          </cell>
          <cell r="L363">
            <v>0</v>
          </cell>
          <cell r="M363">
            <v>2</v>
          </cell>
          <cell r="N363">
            <v>2009</v>
          </cell>
        </row>
        <row r="364">
          <cell r="A364">
            <v>72210000107</v>
          </cell>
          <cell r="B364">
            <v>722</v>
          </cell>
          <cell r="C364">
            <v>714</v>
          </cell>
          <cell r="D364">
            <v>40179</v>
          </cell>
          <cell r="E364">
            <v>40277</v>
          </cell>
          <cell r="F364">
            <v>40332</v>
          </cell>
          <cell r="G364">
            <v>1</v>
          </cell>
          <cell r="H364">
            <v>936</v>
          </cell>
          <cell r="I364">
            <v>15424</v>
          </cell>
          <cell r="J364">
            <v>1</v>
          </cell>
          <cell r="K364">
            <v>16360</v>
          </cell>
          <cell r="L364">
            <v>0</v>
          </cell>
          <cell r="M364">
            <v>1</v>
          </cell>
          <cell r="N364">
            <v>2010</v>
          </cell>
        </row>
        <row r="365">
          <cell r="A365">
            <v>72210000114</v>
          </cell>
          <cell r="B365">
            <v>722</v>
          </cell>
          <cell r="C365">
            <v>714</v>
          </cell>
          <cell r="D365">
            <v>40269</v>
          </cell>
          <cell r="E365">
            <v>40340</v>
          </cell>
          <cell r="F365">
            <v>40342</v>
          </cell>
          <cell r="G365">
            <v>2</v>
          </cell>
          <cell r="H365">
            <v>4278</v>
          </cell>
          <cell r="I365">
            <v>0</v>
          </cell>
          <cell r="J365">
            <v>1</v>
          </cell>
          <cell r="K365">
            <v>4278</v>
          </cell>
          <cell r="L365">
            <v>0</v>
          </cell>
          <cell r="M365">
            <v>1</v>
          </cell>
          <cell r="N365">
            <v>2010</v>
          </cell>
        </row>
        <row r="366">
          <cell r="A366">
            <v>72210000146</v>
          </cell>
          <cell r="B366">
            <v>722</v>
          </cell>
          <cell r="C366">
            <v>714</v>
          </cell>
          <cell r="D366">
            <v>40360</v>
          </cell>
          <cell r="E366">
            <v>40371</v>
          </cell>
          <cell r="F366">
            <v>40377</v>
          </cell>
          <cell r="G366">
            <v>2</v>
          </cell>
          <cell r="H366">
            <v>1222</v>
          </cell>
          <cell r="I366">
            <v>0</v>
          </cell>
          <cell r="J366">
            <v>1</v>
          </cell>
          <cell r="K366">
            <v>1222</v>
          </cell>
          <cell r="L366">
            <v>0</v>
          </cell>
          <cell r="M366">
            <v>1</v>
          </cell>
          <cell r="N366">
            <v>2010</v>
          </cell>
        </row>
        <row r="367">
          <cell r="A367">
            <v>72210000149</v>
          </cell>
          <cell r="B367">
            <v>722</v>
          </cell>
          <cell r="C367">
            <v>714</v>
          </cell>
          <cell r="D367">
            <v>39995</v>
          </cell>
          <cell r="E367">
            <v>40238</v>
          </cell>
          <cell r="F367">
            <v>40384</v>
          </cell>
          <cell r="G367">
            <v>2</v>
          </cell>
          <cell r="H367">
            <v>2817</v>
          </cell>
          <cell r="I367">
            <v>0</v>
          </cell>
          <cell r="J367">
            <v>1</v>
          </cell>
          <cell r="K367">
            <v>2817</v>
          </cell>
          <cell r="L367">
            <v>0</v>
          </cell>
          <cell r="M367">
            <v>2</v>
          </cell>
          <cell r="N367">
            <v>2009</v>
          </cell>
        </row>
        <row r="368">
          <cell r="A368">
            <v>72210000175</v>
          </cell>
          <cell r="B368">
            <v>722</v>
          </cell>
          <cell r="C368">
            <v>714</v>
          </cell>
          <cell r="D368">
            <v>40048</v>
          </cell>
          <cell r="E368">
            <v>40349</v>
          </cell>
          <cell r="F368">
            <v>40416</v>
          </cell>
          <cell r="G368">
            <v>1</v>
          </cell>
          <cell r="H368">
            <v>6179</v>
          </cell>
          <cell r="I368">
            <v>0</v>
          </cell>
          <cell r="J368">
            <v>1</v>
          </cell>
          <cell r="K368">
            <v>6179</v>
          </cell>
          <cell r="L368">
            <v>0</v>
          </cell>
          <cell r="M368">
            <v>2</v>
          </cell>
          <cell r="N368">
            <v>2009</v>
          </cell>
        </row>
        <row r="369">
          <cell r="A369">
            <v>72210000177</v>
          </cell>
          <cell r="B369">
            <v>722</v>
          </cell>
          <cell r="C369">
            <v>714</v>
          </cell>
          <cell r="D369">
            <v>40087</v>
          </cell>
          <cell r="E369">
            <v>40420</v>
          </cell>
          <cell r="F369">
            <v>40422</v>
          </cell>
          <cell r="G369">
            <v>2</v>
          </cell>
          <cell r="H369">
            <v>0</v>
          </cell>
          <cell r="I369">
            <v>2452</v>
          </cell>
          <cell r="J369">
            <v>1</v>
          </cell>
          <cell r="K369">
            <v>2452</v>
          </cell>
          <cell r="L369">
            <v>0</v>
          </cell>
          <cell r="M369">
            <v>2</v>
          </cell>
          <cell r="N369">
            <v>2009</v>
          </cell>
        </row>
        <row r="370">
          <cell r="A370">
            <v>72210000186</v>
          </cell>
          <cell r="B370">
            <v>722</v>
          </cell>
          <cell r="C370">
            <v>714</v>
          </cell>
          <cell r="D370">
            <v>40148</v>
          </cell>
          <cell r="E370">
            <v>40438</v>
          </cell>
          <cell r="F370">
            <v>40441</v>
          </cell>
          <cell r="G370">
            <v>1</v>
          </cell>
          <cell r="H370">
            <v>586</v>
          </cell>
          <cell r="I370">
            <v>7519</v>
          </cell>
          <cell r="J370">
            <v>1</v>
          </cell>
          <cell r="K370">
            <v>8105</v>
          </cell>
          <cell r="L370">
            <v>0</v>
          </cell>
          <cell r="M370">
            <v>2</v>
          </cell>
          <cell r="N370">
            <v>2009</v>
          </cell>
        </row>
        <row r="371">
          <cell r="A371">
            <v>72210000191</v>
          </cell>
          <cell r="B371">
            <v>722</v>
          </cell>
          <cell r="C371">
            <v>714</v>
          </cell>
          <cell r="D371">
            <v>40179</v>
          </cell>
          <cell r="E371">
            <v>40452</v>
          </cell>
          <cell r="F371">
            <v>40454</v>
          </cell>
          <cell r="G371">
            <v>2</v>
          </cell>
          <cell r="H371">
            <v>5059</v>
          </cell>
          <cell r="I371">
            <v>0</v>
          </cell>
          <cell r="J371">
            <v>1</v>
          </cell>
          <cell r="K371">
            <v>5059</v>
          </cell>
          <cell r="L371">
            <v>0</v>
          </cell>
          <cell r="M371">
            <v>1</v>
          </cell>
          <cell r="N371">
            <v>2010</v>
          </cell>
        </row>
        <row r="372">
          <cell r="A372">
            <v>72210000204</v>
          </cell>
          <cell r="B372">
            <v>722</v>
          </cell>
          <cell r="C372">
            <v>714</v>
          </cell>
          <cell r="D372">
            <v>40026</v>
          </cell>
          <cell r="E372">
            <v>40232</v>
          </cell>
          <cell r="F372">
            <v>40468</v>
          </cell>
          <cell r="G372">
            <v>2</v>
          </cell>
          <cell r="H372">
            <v>0</v>
          </cell>
          <cell r="I372">
            <v>5508</v>
          </cell>
          <cell r="J372">
            <v>1</v>
          </cell>
          <cell r="K372">
            <v>5508</v>
          </cell>
          <cell r="L372">
            <v>0</v>
          </cell>
          <cell r="M372">
            <v>2</v>
          </cell>
          <cell r="N372">
            <v>2009</v>
          </cell>
        </row>
        <row r="373">
          <cell r="A373">
            <v>72210000215</v>
          </cell>
          <cell r="B373">
            <v>722</v>
          </cell>
          <cell r="C373">
            <v>714</v>
          </cell>
          <cell r="D373">
            <v>40391</v>
          </cell>
          <cell r="E373">
            <v>40451</v>
          </cell>
          <cell r="F373">
            <v>40482</v>
          </cell>
          <cell r="G373">
            <v>1</v>
          </cell>
          <cell r="H373">
            <v>916</v>
          </cell>
          <cell r="I373">
            <v>5529</v>
          </cell>
          <cell r="J373">
            <v>1</v>
          </cell>
          <cell r="K373">
            <v>6445</v>
          </cell>
          <cell r="L373">
            <v>0</v>
          </cell>
          <cell r="M373">
            <v>1</v>
          </cell>
          <cell r="N373">
            <v>2010</v>
          </cell>
        </row>
        <row r="374">
          <cell r="A374">
            <v>72210000224</v>
          </cell>
          <cell r="B374">
            <v>722</v>
          </cell>
          <cell r="C374">
            <v>714</v>
          </cell>
          <cell r="D374">
            <v>40330</v>
          </cell>
          <cell r="E374">
            <v>40484</v>
          </cell>
          <cell r="F374">
            <v>40493</v>
          </cell>
          <cell r="G374">
            <v>2</v>
          </cell>
          <cell r="H374">
            <v>1263</v>
          </cell>
          <cell r="I374">
            <v>0</v>
          </cell>
          <cell r="J374">
            <v>1</v>
          </cell>
          <cell r="K374">
            <v>1263</v>
          </cell>
          <cell r="L374">
            <v>0</v>
          </cell>
          <cell r="M374">
            <v>1</v>
          </cell>
          <cell r="N374">
            <v>2010</v>
          </cell>
        </row>
        <row r="375">
          <cell r="A375">
            <v>72210000229</v>
          </cell>
          <cell r="B375">
            <v>722</v>
          </cell>
          <cell r="C375">
            <v>714</v>
          </cell>
          <cell r="D375">
            <v>40118</v>
          </cell>
          <cell r="E375">
            <v>40378</v>
          </cell>
          <cell r="F375">
            <v>40510</v>
          </cell>
          <cell r="G375">
            <v>2</v>
          </cell>
          <cell r="H375">
            <v>4883</v>
          </cell>
          <cell r="I375">
            <v>0</v>
          </cell>
          <cell r="J375">
            <v>1</v>
          </cell>
          <cell r="K375">
            <v>4883</v>
          </cell>
          <cell r="L375">
            <v>0</v>
          </cell>
          <cell r="M375">
            <v>2</v>
          </cell>
          <cell r="N375">
            <v>2009</v>
          </cell>
        </row>
        <row r="376">
          <cell r="A376">
            <v>72210000246</v>
          </cell>
          <cell r="B376">
            <v>722</v>
          </cell>
          <cell r="C376">
            <v>714</v>
          </cell>
          <cell r="D376">
            <v>40299</v>
          </cell>
          <cell r="E376">
            <v>40525</v>
          </cell>
          <cell r="F376">
            <v>40526</v>
          </cell>
          <cell r="G376">
            <v>2</v>
          </cell>
          <cell r="H376">
            <v>5615</v>
          </cell>
          <cell r="I376">
            <v>0</v>
          </cell>
          <cell r="J376">
            <v>1</v>
          </cell>
          <cell r="K376">
            <v>5615</v>
          </cell>
          <cell r="L376">
            <v>0</v>
          </cell>
          <cell r="M376">
            <v>1</v>
          </cell>
          <cell r="N376">
            <v>2010</v>
          </cell>
        </row>
        <row r="377">
          <cell r="A377">
            <v>72210000261</v>
          </cell>
          <cell r="B377">
            <v>722</v>
          </cell>
          <cell r="C377">
            <v>714</v>
          </cell>
          <cell r="D377">
            <v>40391</v>
          </cell>
          <cell r="E377">
            <v>40494</v>
          </cell>
          <cell r="F377">
            <v>40531</v>
          </cell>
          <cell r="G377">
            <v>2</v>
          </cell>
          <cell r="H377">
            <v>931</v>
          </cell>
          <cell r="I377">
            <v>0</v>
          </cell>
          <cell r="J377">
            <v>1</v>
          </cell>
          <cell r="K377">
            <v>931</v>
          </cell>
          <cell r="L377">
            <v>0</v>
          </cell>
          <cell r="M377">
            <v>1</v>
          </cell>
          <cell r="N377">
            <v>2010</v>
          </cell>
        </row>
        <row r="378">
          <cell r="A378">
            <v>72211000030</v>
          </cell>
          <cell r="B378">
            <v>722</v>
          </cell>
          <cell r="C378">
            <v>714</v>
          </cell>
          <cell r="D378">
            <v>40391</v>
          </cell>
          <cell r="E378">
            <v>40570</v>
          </cell>
          <cell r="F378">
            <v>40573</v>
          </cell>
          <cell r="G378">
            <v>2</v>
          </cell>
          <cell r="H378">
            <v>3662</v>
          </cell>
          <cell r="I378">
            <v>0</v>
          </cell>
          <cell r="J378">
            <v>1</v>
          </cell>
          <cell r="K378">
            <v>3662</v>
          </cell>
          <cell r="L378">
            <v>0</v>
          </cell>
          <cell r="M378">
            <v>2</v>
          </cell>
          <cell r="N378">
            <v>2010</v>
          </cell>
        </row>
        <row r="379">
          <cell r="A379">
            <v>72211000036</v>
          </cell>
          <cell r="B379">
            <v>722</v>
          </cell>
          <cell r="C379">
            <v>714</v>
          </cell>
          <cell r="D379">
            <v>40330</v>
          </cell>
          <cell r="E379">
            <v>40547</v>
          </cell>
          <cell r="F379">
            <v>40577</v>
          </cell>
          <cell r="G379">
            <v>2</v>
          </cell>
          <cell r="H379">
            <v>463</v>
          </cell>
          <cell r="I379">
            <v>0</v>
          </cell>
          <cell r="J379">
            <v>1</v>
          </cell>
          <cell r="K379">
            <v>463</v>
          </cell>
          <cell r="L379">
            <v>0</v>
          </cell>
          <cell r="M379">
            <v>2</v>
          </cell>
          <cell r="N379">
            <v>2010</v>
          </cell>
        </row>
        <row r="380">
          <cell r="A380">
            <v>72211000085</v>
          </cell>
          <cell r="B380">
            <v>722</v>
          </cell>
          <cell r="C380">
            <v>714</v>
          </cell>
          <cell r="D380">
            <v>40575</v>
          </cell>
          <cell r="E380">
            <v>40631</v>
          </cell>
          <cell r="F380">
            <v>40638</v>
          </cell>
          <cell r="G380">
            <v>2</v>
          </cell>
          <cell r="H380">
            <v>1519</v>
          </cell>
          <cell r="I380">
            <v>0</v>
          </cell>
          <cell r="J380">
            <v>1</v>
          </cell>
          <cell r="K380">
            <v>1519</v>
          </cell>
          <cell r="L380">
            <v>0</v>
          </cell>
          <cell r="M380">
            <v>1</v>
          </cell>
          <cell r="N380">
            <v>2011</v>
          </cell>
        </row>
        <row r="381">
          <cell r="A381">
            <v>72211000086</v>
          </cell>
          <cell r="B381">
            <v>722</v>
          </cell>
          <cell r="C381">
            <v>714</v>
          </cell>
          <cell r="D381">
            <v>40179</v>
          </cell>
          <cell r="E381">
            <v>40378</v>
          </cell>
          <cell r="F381">
            <v>40639</v>
          </cell>
          <cell r="G381">
            <v>2</v>
          </cell>
          <cell r="H381">
            <v>13714</v>
          </cell>
          <cell r="I381">
            <v>0</v>
          </cell>
          <cell r="J381">
            <v>1</v>
          </cell>
          <cell r="K381">
            <v>13714</v>
          </cell>
          <cell r="L381">
            <v>0</v>
          </cell>
          <cell r="M381">
            <v>2</v>
          </cell>
          <cell r="N381">
            <v>2010</v>
          </cell>
        </row>
        <row r="382">
          <cell r="A382">
            <v>72211000103</v>
          </cell>
          <cell r="B382">
            <v>722</v>
          </cell>
          <cell r="C382">
            <v>714</v>
          </cell>
          <cell r="D382">
            <v>39234</v>
          </cell>
          <cell r="E382">
            <v>39545</v>
          </cell>
          <cell r="F382">
            <v>40671</v>
          </cell>
          <cell r="G382">
            <v>2</v>
          </cell>
          <cell r="H382">
            <v>306</v>
          </cell>
          <cell r="I382">
            <v>0</v>
          </cell>
          <cell r="J382">
            <v>1</v>
          </cell>
          <cell r="K382">
            <v>306</v>
          </cell>
          <cell r="L382">
            <v>0</v>
          </cell>
          <cell r="M382">
            <v>5</v>
          </cell>
          <cell r="N382">
            <v>2007</v>
          </cell>
        </row>
        <row r="383">
          <cell r="A383">
            <v>72211000108</v>
          </cell>
          <cell r="B383">
            <v>722</v>
          </cell>
          <cell r="C383">
            <v>714</v>
          </cell>
          <cell r="D383">
            <v>40422</v>
          </cell>
          <cell r="E383">
            <v>40511</v>
          </cell>
          <cell r="F383">
            <v>40679</v>
          </cell>
          <cell r="G383">
            <v>2</v>
          </cell>
          <cell r="H383">
            <v>16334</v>
          </cell>
          <cell r="I383">
            <v>0</v>
          </cell>
          <cell r="J383">
            <v>1</v>
          </cell>
          <cell r="K383">
            <v>16334</v>
          </cell>
          <cell r="L383">
            <v>0</v>
          </cell>
          <cell r="M383">
            <v>2</v>
          </cell>
          <cell r="N383">
            <v>2010</v>
          </cell>
        </row>
        <row r="384">
          <cell r="A384">
            <v>72211000123</v>
          </cell>
          <cell r="B384">
            <v>722</v>
          </cell>
          <cell r="C384">
            <v>714</v>
          </cell>
          <cell r="D384">
            <v>40603</v>
          </cell>
          <cell r="E384">
            <v>40605</v>
          </cell>
          <cell r="F384">
            <v>40709</v>
          </cell>
          <cell r="G384">
            <v>2</v>
          </cell>
          <cell r="H384">
            <v>941</v>
          </cell>
          <cell r="I384">
            <v>13000</v>
          </cell>
          <cell r="J384">
            <v>1</v>
          </cell>
          <cell r="K384">
            <v>13941</v>
          </cell>
          <cell r="L384">
            <v>0</v>
          </cell>
          <cell r="M384">
            <v>1</v>
          </cell>
          <cell r="N384">
            <v>2011</v>
          </cell>
        </row>
        <row r="385">
          <cell r="A385">
            <v>72211000171</v>
          </cell>
          <cell r="B385">
            <v>722</v>
          </cell>
          <cell r="C385">
            <v>714</v>
          </cell>
          <cell r="D385">
            <v>40756</v>
          </cell>
          <cell r="E385">
            <v>40760</v>
          </cell>
          <cell r="F385">
            <v>40773</v>
          </cell>
          <cell r="G385">
            <v>2</v>
          </cell>
          <cell r="H385">
            <v>883</v>
          </cell>
          <cell r="I385">
            <v>2110</v>
          </cell>
          <cell r="J385">
            <v>1</v>
          </cell>
          <cell r="K385">
            <v>2993</v>
          </cell>
          <cell r="L385">
            <v>0</v>
          </cell>
          <cell r="M385">
            <v>1</v>
          </cell>
          <cell r="N385">
            <v>2011</v>
          </cell>
        </row>
        <row r="386">
          <cell r="A386">
            <v>72211000172</v>
          </cell>
          <cell r="B386">
            <v>722</v>
          </cell>
          <cell r="C386">
            <v>714</v>
          </cell>
          <cell r="D386">
            <v>40526</v>
          </cell>
          <cell r="E386">
            <v>40690</v>
          </cell>
          <cell r="F386">
            <v>40773</v>
          </cell>
          <cell r="G386">
            <v>1</v>
          </cell>
          <cell r="H386">
            <v>15266</v>
          </cell>
          <cell r="I386">
            <v>0</v>
          </cell>
          <cell r="J386">
            <v>1</v>
          </cell>
          <cell r="K386">
            <v>15266</v>
          </cell>
          <cell r="L386">
            <v>0</v>
          </cell>
          <cell r="M386">
            <v>2</v>
          </cell>
          <cell r="N386">
            <v>2010</v>
          </cell>
        </row>
        <row r="387">
          <cell r="A387">
            <v>72211000191</v>
          </cell>
          <cell r="B387">
            <v>722</v>
          </cell>
          <cell r="C387">
            <v>714</v>
          </cell>
          <cell r="D387">
            <v>40695</v>
          </cell>
          <cell r="E387">
            <v>40796</v>
          </cell>
          <cell r="F387">
            <v>40797</v>
          </cell>
          <cell r="G387">
            <v>2</v>
          </cell>
          <cell r="H387">
            <v>28285</v>
          </cell>
          <cell r="I387">
            <v>30739</v>
          </cell>
          <cell r="J387">
            <v>1</v>
          </cell>
          <cell r="K387">
            <v>59024</v>
          </cell>
          <cell r="L387">
            <v>0</v>
          </cell>
          <cell r="M387">
            <v>1</v>
          </cell>
          <cell r="N387">
            <v>2011</v>
          </cell>
        </row>
        <row r="388">
          <cell r="A388">
            <v>72211000218</v>
          </cell>
          <cell r="B388">
            <v>722</v>
          </cell>
          <cell r="C388">
            <v>714</v>
          </cell>
          <cell r="D388">
            <v>40544</v>
          </cell>
          <cell r="E388">
            <v>40780</v>
          </cell>
          <cell r="F388">
            <v>40840</v>
          </cell>
          <cell r="G388">
            <v>2</v>
          </cell>
          <cell r="H388">
            <v>0</v>
          </cell>
          <cell r="I388">
            <v>2942</v>
          </cell>
          <cell r="J388">
            <v>1</v>
          </cell>
          <cell r="K388">
            <v>2942</v>
          </cell>
          <cell r="L388">
            <v>0</v>
          </cell>
          <cell r="M388">
            <v>1</v>
          </cell>
          <cell r="N388">
            <v>2011</v>
          </cell>
        </row>
        <row r="389">
          <cell r="A389">
            <v>72211000226</v>
          </cell>
          <cell r="B389">
            <v>722</v>
          </cell>
          <cell r="C389">
            <v>714</v>
          </cell>
          <cell r="D389">
            <v>40609</v>
          </cell>
          <cell r="E389">
            <v>40786</v>
          </cell>
          <cell r="F389">
            <v>40843</v>
          </cell>
          <cell r="G389">
            <v>2</v>
          </cell>
          <cell r="H389">
            <v>1484</v>
          </cell>
          <cell r="I389">
            <v>0</v>
          </cell>
          <cell r="J389">
            <v>1</v>
          </cell>
          <cell r="K389">
            <v>1484</v>
          </cell>
          <cell r="L389">
            <v>0</v>
          </cell>
          <cell r="M389">
            <v>1</v>
          </cell>
          <cell r="N389">
            <v>2011</v>
          </cell>
        </row>
        <row r="390">
          <cell r="A390">
            <v>72211000247</v>
          </cell>
          <cell r="B390">
            <v>722</v>
          </cell>
          <cell r="C390">
            <v>714</v>
          </cell>
          <cell r="D390">
            <v>40603</v>
          </cell>
          <cell r="E390">
            <v>40808</v>
          </cell>
          <cell r="F390">
            <v>40878</v>
          </cell>
          <cell r="G390">
            <v>2</v>
          </cell>
          <cell r="H390">
            <v>5231</v>
          </cell>
          <cell r="I390">
            <v>0</v>
          </cell>
          <cell r="J390">
            <v>1</v>
          </cell>
          <cell r="K390">
            <v>5231</v>
          </cell>
          <cell r="L390">
            <v>0</v>
          </cell>
          <cell r="M390">
            <v>1</v>
          </cell>
          <cell r="N390">
            <v>2011</v>
          </cell>
        </row>
        <row r="391">
          <cell r="A391">
            <v>72211000257</v>
          </cell>
          <cell r="B391">
            <v>722</v>
          </cell>
          <cell r="C391">
            <v>714</v>
          </cell>
          <cell r="D391">
            <v>40695</v>
          </cell>
          <cell r="E391">
            <v>40748</v>
          </cell>
          <cell r="F391">
            <v>40890</v>
          </cell>
          <cell r="G391">
            <v>1</v>
          </cell>
          <cell r="H391">
            <v>1462</v>
          </cell>
          <cell r="I391">
            <v>4958</v>
          </cell>
          <cell r="J391">
            <v>1</v>
          </cell>
          <cell r="K391">
            <v>6420</v>
          </cell>
          <cell r="L391">
            <v>0</v>
          </cell>
          <cell r="M391">
            <v>1</v>
          </cell>
          <cell r="N391">
            <v>2011</v>
          </cell>
        </row>
        <row r="392">
          <cell r="A392">
            <v>72211000262</v>
          </cell>
          <cell r="B392">
            <v>722</v>
          </cell>
          <cell r="C392">
            <v>714</v>
          </cell>
          <cell r="D392">
            <v>40848</v>
          </cell>
          <cell r="E392">
            <v>40893</v>
          </cell>
          <cell r="F392">
            <v>40896</v>
          </cell>
          <cell r="G392">
            <v>2</v>
          </cell>
          <cell r="H392">
            <v>1377</v>
          </cell>
          <cell r="I392">
            <v>7414</v>
          </cell>
          <cell r="J392">
            <v>1</v>
          </cell>
          <cell r="K392">
            <v>8791</v>
          </cell>
          <cell r="L392">
            <v>0</v>
          </cell>
          <cell r="M392">
            <v>1</v>
          </cell>
          <cell r="N392">
            <v>2011</v>
          </cell>
        </row>
        <row r="393">
          <cell r="A393">
            <v>72212000003</v>
          </cell>
          <cell r="B393">
            <v>722</v>
          </cell>
          <cell r="C393">
            <v>714</v>
          </cell>
          <cell r="D393">
            <v>40682</v>
          </cell>
          <cell r="E393">
            <v>40766</v>
          </cell>
          <cell r="F393">
            <v>40910</v>
          </cell>
          <cell r="G393">
            <v>2</v>
          </cell>
          <cell r="H393">
            <v>9265</v>
          </cell>
          <cell r="I393">
            <v>0</v>
          </cell>
          <cell r="J393">
            <v>1</v>
          </cell>
          <cell r="K393">
            <v>9265</v>
          </cell>
          <cell r="L393">
            <v>0</v>
          </cell>
          <cell r="M393">
            <v>2</v>
          </cell>
          <cell r="N393">
            <v>2011</v>
          </cell>
        </row>
        <row r="394">
          <cell r="A394">
            <v>72212000018</v>
          </cell>
          <cell r="B394">
            <v>722</v>
          </cell>
          <cell r="C394">
            <v>714</v>
          </cell>
          <cell r="D394">
            <v>40603</v>
          </cell>
          <cell r="E394">
            <v>40664</v>
          </cell>
          <cell r="F394">
            <v>40930</v>
          </cell>
          <cell r="G394">
            <v>2</v>
          </cell>
          <cell r="H394">
            <v>10694</v>
          </cell>
          <cell r="I394">
            <v>0</v>
          </cell>
          <cell r="J394">
            <v>1</v>
          </cell>
          <cell r="K394">
            <v>10694</v>
          </cell>
          <cell r="L394">
            <v>0</v>
          </cell>
          <cell r="M394">
            <v>2</v>
          </cell>
          <cell r="N394">
            <v>2011</v>
          </cell>
        </row>
        <row r="395">
          <cell r="A395">
            <v>72212000020</v>
          </cell>
          <cell r="B395">
            <v>722</v>
          </cell>
          <cell r="C395">
            <v>714</v>
          </cell>
          <cell r="D395">
            <v>40756</v>
          </cell>
          <cell r="E395">
            <v>40931</v>
          </cell>
          <cell r="F395">
            <v>40933</v>
          </cell>
          <cell r="G395">
            <v>2</v>
          </cell>
          <cell r="H395">
            <v>3487</v>
          </cell>
          <cell r="I395">
            <v>0</v>
          </cell>
          <cell r="J395">
            <v>1</v>
          </cell>
          <cell r="K395">
            <v>3487</v>
          </cell>
          <cell r="L395">
            <v>0</v>
          </cell>
          <cell r="M395">
            <v>2</v>
          </cell>
          <cell r="N395">
            <v>2011</v>
          </cell>
        </row>
        <row r="396">
          <cell r="A396">
            <v>72212000022</v>
          </cell>
          <cell r="B396">
            <v>722</v>
          </cell>
          <cell r="C396">
            <v>714</v>
          </cell>
          <cell r="D396">
            <v>40817</v>
          </cell>
          <cell r="E396">
            <v>40817</v>
          </cell>
          <cell r="F396">
            <v>40937</v>
          </cell>
          <cell r="G396">
            <v>2</v>
          </cell>
          <cell r="H396">
            <v>1205</v>
          </cell>
          <cell r="I396">
            <v>0</v>
          </cell>
          <cell r="J396">
            <v>1</v>
          </cell>
          <cell r="K396">
            <v>1205</v>
          </cell>
          <cell r="L396">
            <v>0</v>
          </cell>
          <cell r="M396">
            <v>2</v>
          </cell>
          <cell r="N396">
            <v>2011</v>
          </cell>
        </row>
        <row r="397">
          <cell r="A397">
            <v>72212000048</v>
          </cell>
          <cell r="B397">
            <v>722</v>
          </cell>
          <cell r="C397">
            <v>714</v>
          </cell>
          <cell r="D397">
            <v>40634</v>
          </cell>
          <cell r="E397">
            <v>40957</v>
          </cell>
          <cell r="F397">
            <v>40960</v>
          </cell>
          <cell r="G397">
            <v>2</v>
          </cell>
          <cell r="H397">
            <v>952</v>
          </cell>
          <cell r="I397">
            <v>0</v>
          </cell>
          <cell r="J397">
            <v>1</v>
          </cell>
          <cell r="K397">
            <v>952</v>
          </cell>
          <cell r="L397">
            <v>0</v>
          </cell>
          <cell r="M397">
            <v>2</v>
          </cell>
          <cell r="N397">
            <v>2011</v>
          </cell>
        </row>
        <row r="398">
          <cell r="A398">
            <v>72212000053</v>
          </cell>
          <cell r="B398">
            <v>722</v>
          </cell>
          <cell r="C398">
            <v>714</v>
          </cell>
          <cell r="D398">
            <v>40756</v>
          </cell>
          <cell r="E398">
            <v>40905</v>
          </cell>
          <cell r="F398">
            <v>40967</v>
          </cell>
          <cell r="G398">
            <v>2</v>
          </cell>
          <cell r="H398">
            <v>4068</v>
          </cell>
          <cell r="I398">
            <v>0</v>
          </cell>
          <cell r="J398">
            <v>1</v>
          </cell>
          <cell r="K398">
            <v>4068</v>
          </cell>
          <cell r="L398">
            <v>0</v>
          </cell>
          <cell r="M398">
            <v>2</v>
          </cell>
          <cell r="N398">
            <v>2011</v>
          </cell>
        </row>
        <row r="399">
          <cell r="A399">
            <v>72212000071</v>
          </cell>
          <cell r="B399">
            <v>722</v>
          </cell>
          <cell r="C399">
            <v>714</v>
          </cell>
          <cell r="D399">
            <v>40848</v>
          </cell>
          <cell r="E399">
            <v>40927</v>
          </cell>
          <cell r="F399">
            <v>40982</v>
          </cell>
          <cell r="G399">
            <v>2</v>
          </cell>
          <cell r="H399">
            <v>0</v>
          </cell>
          <cell r="I399">
            <v>2942</v>
          </cell>
          <cell r="J399">
            <v>1</v>
          </cell>
          <cell r="K399">
            <v>2942</v>
          </cell>
          <cell r="L399">
            <v>0</v>
          </cell>
          <cell r="M399">
            <v>2</v>
          </cell>
          <cell r="N399">
            <v>2011</v>
          </cell>
        </row>
        <row r="400">
          <cell r="A400">
            <v>72212000104</v>
          </cell>
          <cell r="B400">
            <v>722</v>
          </cell>
          <cell r="C400">
            <v>714</v>
          </cell>
          <cell r="D400">
            <v>40725</v>
          </cell>
          <cell r="E400">
            <v>40941</v>
          </cell>
          <cell r="F400">
            <v>41023</v>
          </cell>
          <cell r="G400">
            <v>2</v>
          </cell>
          <cell r="H400">
            <v>0</v>
          </cell>
          <cell r="I400">
            <v>14000</v>
          </cell>
          <cell r="J400">
            <v>1</v>
          </cell>
          <cell r="K400">
            <v>14000</v>
          </cell>
          <cell r="L400">
            <v>0</v>
          </cell>
          <cell r="M400">
            <v>2</v>
          </cell>
          <cell r="N400">
            <v>2011</v>
          </cell>
        </row>
        <row r="401">
          <cell r="A401">
            <v>72212000143</v>
          </cell>
          <cell r="B401">
            <v>722</v>
          </cell>
          <cell r="C401">
            <v>714</v>
          </cell>
          <cell r="D401">
            <v>41030</v>
          </cell>
          <cell r="E401">
            <v>41030</v>
          </cell>
          <cell r="F401">
            <v>41060</v>
          </cell>
          <cell r="G401">
            <v>2</v>
          </cell>
          <cell r="H401">
            <v>1334</v>
          </cell>
          <cell r="I401">
            <v>0</v>
          </cell>
          <cell r="J401">
            <v>1</v>
          </cell>
          <cell r="K401">
            <v>1334</v>
          </cell>
          <cell r="L401">
            <v>0</v>
          </cell>
          <cell r="M401">
            <v>1</v>
          </cell>
          <cell r="N401">
            <v>2012</v>
          </cell>
        </row>
        <row r="402">
          <cell r="A402">
            <v>72212000193</v>
          </cell>
          <cell r="B402">
            <v>722</v>
          </cell>
          <cell r="C402">
            <v>714</v>
          </cell>
          <cell r="D402">
            <v>40787</v>
          </cell>
          <cell r="E402">
            <v>41048</v>
          </cell>
          <cell r="F402">
            <v>41155</v>
          </cell>
          <cell r="G402">
            <v>1</v>
          </cell>
          <cell r="H402">
            <v>0</v>
          </cell>
          <cell r="I402">
            <v>2972</v>
          </cell>
          <cell r="J402">
            <v>1</v>
          </cell>
          <cell r="K402">
            <v>2972</v>
          </cell>
          <cell r="L402">
            <v>0</v>
          </cell>
          <cell r="M402">
            <v>2</v>
          </cell>
          <cell r="N402">
            <v>2011</v>
          </cell>
        </row>
        <row r="403">
          <cell r="A403">
            <v>72212000202</v>
          </cell>
          <cell r="B403">
            <v>722</v>
          </cell>
          <cell r="C403">
            <v>714</v>
          </cell>
          <cell r="D403">
            <v>40483</v>
          </cell>
          <cell r="E403">
            <v>40638</v>
          </cell>
          <cell r="F403">
            <v>41171</v>
          </cell>
          <cell r="G403">
            <v>2</v>
          </cell>
          <cell r="H403">
            <v>0</v>
          </cell>
          <cell r="I403">
            <v>2942</v>
          </cell>
          <cell r="J403">
            <v>1</v>
          </cell>
          <cell r="K403">
            <v>2942</v>
          </cell>
          <cell r="L403">
            <v>0</v>
          </cell>
          <cell r="M403">
            <v>3</v>
          </cell>
          <cell r="N403">
            <v>2010</v>
          </cell>
        </row>
        <row r="404">
          <cell r="A404">
            <v>72212000237</v>
          </cell>
          <cell r="B404">
            <v>722</v>
          </cell>
          <cell r="C404">
            <v>714</v>
          </cell>
          <cell r="D404">
            <v>40725</v>
          </cell>
          <cell r="E404">
            <v>41042</v>
          </cell>
          <cell r="F404">
            <v>41219</v>
          </cell>
          <cell r="G404">
            <v>2</v>
          </cell>
          <cell r="H404">
            <v>0</v>
          </cell>
          <cell r="I404">
            <v>2942</v>
          </cell>
          <cell r="J404">
            <v>1</v>
          </cell>
          <cell r="K404">
            <v>2942</v>
          </cell>
          <cell r="L404">
            <v>0</v>
          </cell>
          <cell r="M404">
            <v>2</v>
          </cell>
          <cell r="N404">
            <v>2011</v>
          </cell>
        </row>
        <row r="405">
          <cell r="A405">
            <v>72212000252</v>
          </cell>
          <cell r="B405">
            <v>722</v>
          </cell>
          <cell r="C405">
            <v>714</v>
          </cell>
          <cell r="D405">
            <v>40756</v>
          </cell>
          <cell r="E405">
            <v>41063</v>
          </cell>
          <cell r="F405">
            <v>41235</v>
          </cell>
          <cell r="G405">
            <v>2</v>
          </cell>
          <cell r="H405">
            <v>0</v>
          </cell>
          <cell r="I405">
            <v>299</v>
          </cell>
          <cell r="J405">
            <v>1</v>
          </cell>
          <cell r="K405">
            <v>299</v>
          </cell>
          <cell r="L405">
            <v>0</v>
          </cell>
          <cell r="M405">
            <v>2</v>
          </cell>
          <cell r="N405">
            <v>2011</v>
          </cell>
        </row>
        <row r="406">
          <cell r="A406">
            <v>72212000253</v>
          </cell>
          <cell r="B406">
            <v>722</v>
          </cell>
          <cell r="C406">
            <v>714</v>
          </cell>
          <cell r="D406">
            <v>40787</v>
          </cell>
          <cell r="E406">
            <v>40897</v>
          </cell>
          <cell r="F406">
            <v>41235</v>
          </cell>
          <cell r="G406">
            <v>2</v>
          </cell>
          <cell r="H406">
            <v>0</v>
          </cell>
          <cell r="I406">
            <v>2986</v>
          </cell>
          <cell r="J406">
            <v>1</v>
          </cell>
          <cell r="K406">
            <v>2986</v>
          </cell>
          <cell r="L406">
            <v>0</v>
          </cell>
          <cell r="M406">
            <v>2</v>
          </cell>
          <cell r="N406">
            <v>2011</v>
          </cell>
        </row>
        <row r="407">
          <cell r="A407">
            <v>72212000260</v>
          </cell>
          <cell r="B407">
            <v>722</v>
          </cell>
          <cell r="C407">
            <v>714</v>
          </cell>
          <cell r="D407">
            <v>40969</v>
          </cell>
          <cell r="E407">
            <v>41214</v>
          </cell>
          <cell r="F407">
            <v>41245</v>
          </cell>
          <cell r="G407">
            <v>2</v>
          </cell>
          <cell r="H407">
            <v>0</v>
          </cell>
          <cell r="I407">
            <v>2986</v>
          </cell>
          <cell r="J407">
            <v>1</v>
          </cell>
          <cell r="K407">
            <v>2986</v>
          </cell>
          <cell r="L407">
            <v>0</v>
          </cell>
          <cell r="M407">
            <v>1</v>
          </cell>
          <cell r="N407">
            <v>2012</v>
          </cell>
        </row>
        <row r="408">
          <cell r="A408">
            <v>72212000284</v>
          </cell>
          <cell r="B408">
            <v>722</v>
          </cell>
          <cell r="C408">
            <v>714</v>
          </cell>
          <cell r="D408">
            <v>41122</v>
          </cell>
          <cell r="E408">
            <v>41268</v>
          </cell>
          <cell r="F408">
            <v>41269</v>
          </cell>
          <cell r="G408">
            <v>2</v>
          </cell>
          <cell r="H408">
            <v>0</v>
          </cell>
          <cell r="I408">
            <v>3000</v>
          </cell>
          <cell r="J408">
            <v>1</v>
          </cell>
          <cell r="K408">
            <v>3000</v>
          </cell>
          <cell r="L408">
            <v>0</v>
          </cell>
          <cell r="M408">
            <v>1</v>
          </cell>
          <cell r="N408">
            <v>2012</v>
          </cell>
        </row>
        <row r="409">
          <cell r="A409">
            <v>75002000006</v>
          </cell>
          <cell r="B409">
            <v>750</v>
          </cell>
          <cell r="C409">
            <v>760</v>
          </cell>
          <cell r="D409">
            <v>37377</v>
          </cell>
          <cell r="E409">
            <v>37411</v>
          </cell>
          <cell r="F409">
            <v>37451</v>
          </cell>
          <cell r="G409">
            <v>2</v>
          </cell>
          <cell r="H409">
            <v>10882</v>
          </cell>
          <cell r="I409">
            <v>0</v>
          </cell>
          <cell r="J409">
            <v>1</v>
          </cell>
          <cell r="K409">
            <v>10882</v>
          </cell>
          <cell r="L409">
            <v>0</v>
          </cell>
          <cell r="M409">
            <v>1</v>
          </cell>
          <cell r="N409">
            <v>2002</v>
          </cell>
        </row>
        <row r="410">
          <cell r="A410">
            <v>75002000106</v>
          </cell>
          <cell r="B410">
            <v>750</v>
          </cell>
          <cell r="C410">
            <v>760</v>
          </cell>
          <cell r="D410">
            <v>37377</v>
          </cell>
          <cell r="E410">
            <v>37383</v>
          </cell>
          <cell r="F410">
            <v>37524</v>
          </cell>
          <cell r="G410">
            <v>1</v>
          </cell>
          <cell r="H410">
            <v>2650</v>
          </cell>
          <cell r="I410">
            <v>0</v>
          </cell>
          <cell r="J410">
            <v>1</v>
          </cell>
          <cell r="K410">
            <v>2650</v>
          </cell>
          <cell r="L410">
            <v>0</v>
          </cell>
          <cell r="M410">
            <v>1</v>
          </cell>
          <cell r="N410">
            <v>2002</v>
          </cell>
        </row>
        <row r="411">
          <cell r="A411">
            <v>75002000107</v>
          </cell>
          <cell r="B411">
            <v>750</v>
          </cell>
          <cell r="C411">
            <v>760</v>
          </cell>
          <cell r="D411">
            <v>37288</v>
          </cell>
          <cell r="E411">
            <v>37455</v>
          </cell>
          <cell r="F411">
            <v>37524</v>
          </cell>
          <cell r="G411">
            <v>1</v>
          </cell>
          <cell r="H411">
            <v>338</v>
          </cell>
          <cell r="I411">
            <v>0</v>
          </cell>
          <cell r="J411">
            <v>1</v>
          </cell>
          <cell r="K411">
            <v>338</v>
          </cell>
          <cell r="L411">
            <v>0</v>
          </cell>
          <cell r="M411">
            <v>1</v>
          </cell>
          <cell r="N411">
            <v>2002</v>
          </cell>
        </row>
        <row r="412">
          <cell r="A412">
            <v>75002000130</v>
          </cell>
          <cell r="B412">
            <v>750</v>
          </cell>
          <cell r="C412">
            <v>760</v>
          </cell>
          <cell r="D412">
            <v>37500</v>
          </cell>
          <cell r="E412">
            <v>37531</v>
          </cell>
          <cell r="F412">
            <v>37545</v>
          </cell>
          <cell r="G412">
            <v>1</v>
          </cell>
          <cell r="H412">
            <v>80012</v>
          </cell>
          <cell r="I412">
            <v>0</v>
          </cell>
          <cell r="J412">
            <v>1</v>
          </cell>
          <cell r="K412">
            <v>80012</v>
          </cell>
          <cell r="L412">
            <v>1</v>
          </cell>
          <cell r="M412">
            <v>1</v>
          </cell>
          <cell r="N412">
            <v>2002</v>
          </cell>
        </row>
        <row r="413">
          <cell r="A413">
            <v>75002000135</v>
          </cell>
          <cell r="B413">
            <v>750</v>
          </cell>
          <cell r="C413">
            <v>760</v>
          </cell>
          <cell r="D413">
            <v>37469</v>
          </cell>
          <cell r="E413">
            <v>37542</v>
          </cell>
          <cell r="F413">
            <v>37556</v>
          </cell>
          <cell r="G413">
            <v>1</v>
          </cell>
          <cell r="H413">
            <v>2044</v>
          </cell>
          <cell r="I413">
            <v>0</v>
          </cell>
          <cell r="J413">
            <v>1</v>
          </cell>
          <cell r="K413">
            <v>2044</v>
          </cell>
          <cell r="L413">
            <v>0</v>
          </cell>
          <cell r="M413">
            <v>1</v>
          </cell>
          <cell r="N413">
            <v>2002</v>
          </cell>
        </row>
        <row r="414">
          <cell r="A414">
            <v>75002000136</v>
          </cell>
          <cell r="B414">
            <v>750</v>
          </cell>
          <cell r="C414">
            <v>760</v>
          </cell>
          <cell r="D414">
            <v>37347</v>
          </cell>
          <cell r="E414">
            <v>37373</v>
          </cell>
          <cell r="F414">
            <v>37556</v>
          </cell>
          <cell r="G414">
            <v>1</v>
          </cell>
          <cell r="H414">
            <v>20084</v>
          </cell>
          <cell r="I414">
            <v>0</v>
          </cell>
          <cell r="J414">
            <v>1</v>
          </cell>
          <cell r="K414">
            <v>20084</v>
          </cell>
          <cell r="L414">
            <v>0</v>
          </cell>
          <cell r="M414">
            <v>1</v>
          </cell>
          <cell r="N414">
            <v>2002</v>
          </cell>
        </row>
        <row r="415">
          <cell r="A415">
            <v>75002000176</v>
          </cell>
          <cell r="B415">
            <v>750</v>
          </cell>
          <cell r="C415">
            <v>760</v>
          </cell>
          <cell r="D415">
            <v>37257</v>
          </cell>
          <cell r="E415">
            <v>37538</v>
          </cell>
          <cell r="F415">
            <v>37585</v>
          </cell>
          <cell r="G415">
            <v>1</v>
          </cell>
          <cell r="H415">
            <v>2788</v>
          </cell>
          <cell r="I415">
            <v>0</v>
          </cell>
          <cell r="J415">
            <v>1</v>
          </cell>
          <cell r="K415">
            <v>2788</v>
          </cell>
          <cell r="L415">
            <v>0</v>
          </cell>
          <cell r="M415">
            <v>1</v>
          </cell>
          <cell r="N415">
            <v>2002</v>
          </cell>
        </row>
        <row r="416">
          <cell r="A416">
            <v>75002000191</v>
          </cell>
          <cell r="B416">
            <v>750</v>
          </cell>
          <cell r="C416">
            <v>760</v>
          </cell>
          <cell r="D416">
            <v>37377</v>
          </cell>
          <cell r="E416">
            <v>37536</v>
          </cell>
          <cell r="F416">
            <v>37605</v>
          </cell>
          <cell r="G416">
            <v>1</v>
          </cell>
          <cell r="H416">
            <v>4334</v>
          </cell>
          <cell r="I416">
            <v>0</v>
          </cell>
          <cell r="J416">
            <v>1</v>
          </cell>
          <cell r="K416">
            <v>4334</v>
          </cell>
          <cell r="L416">
            <v>0</v>
          </cell>
          <cell r="M416">
            <v>1</v>
          </cell>
          <cell r="N416">
            <v>2002</v>
          </cell>
        </row>
        <row r="417">
          <cell r="A417">
            <v>75002000196</v>
          </cell>
          <cell r="B417">
            <v>750</v>
          </cell>
          <cell r="C417">
            <v>764</v>
          </cell>
          <cell r="D417">
            <v>37469</v>
          </cell>
          <cell r="E417">
            <v>37549</v>
          </cell>
          <cell r="F417">
            <v>37612</v>
          </cell>
          <cell r="G417">
            <v>1</v>
          </cell>
          <cell r="H417">
            <v>1667</v>
          </cell>
          <cell r="I417">
            <v>0</v>
          </cell>
          <cell r="J417">
            <v>1</v>
          </cell>
          <cell r="K417">
            <v>1667</v>
          </cell>
          <cell r="L417">
            <v>0</v>
          </cell>
          <cell r="M417">
            <v>1</v>
          </cell>
          <cell r="N417">
            <v>2002</v>
          </cell>
        </row>
        <row r="418">
          <cell r="A418">
            <v>75003000017</v>
          </cell>
          <cell r="B418">
            <v>750</v>
          </cell>
          <cell r="C418">
            <v>764</v>
          </cell>
          <cell r="D418">
            <v>37500</v>
          </cell>
          <cell r="E418">
            <v>37503</v>
          </cell>
          <cell r="F418">
            <v>37641</v>
          </cell>
          <cell r="G418">
            <v>1</v>
          </cell>
          <cell r="H418">
            <v>10940</v>
          </cell>
          <cell r="I418">
            <v>0</v>
          </cell>
          <cell r="J418">
            <v>1</v>
          </cell>
          <cell r="K418">
            <v>10940</v>
          </cell>
          <cell r="L418">
            <v>0</v>
          </cell>
          <cell r="M418">
            <v>2</v>
          </cell>
          <cell r="N418">
            <v>2002</v>
          </cell>
        </row>
        <row r="419">
          <cell r="A419">
            <v>75003000036</v>
          </cell>
          <cell r="B419">
            <v>750</v>
          </cell>
          <cell r="C419">
            <v>760</v>
          </cell>
          <cell r="D419">
            <v>37622</v>
          </cell>
          <cell r="E419">
            <v>37655</v>
          </cell>
          <cell r="F419">
            <v>37662</v>
          </cell>
          <cell r="G419">
            <v>2</v>
          </cell>
          <cell r="H419">
            <v>17496</v>
          </cell>
          <cell r="I419">
            <v>0</v>
          </cell>
          <cell r="J419">
            <v>1</v>
          </cell>
          <cell r="K419">
            <v>17496</v>
          </cell>
          <cell r="L419">
            <v>0</v>
          </cell>
          <cell r="M419">
            <v>1</v>
          </cell>
          <cell r="N419">
            <v>2003</v>
          </cell>
        </row>
        <row r="420">
          <cell r="A420">
            <v>75003000039</v>
          </cell>
          <cell r="B420">
            <v>750</v>
          </cell>
          <cell r="C420">
            <v>760</v>
          </cell>
          <cell r="D420">
            <v>37622</v>
          </cell>
          <cell r="E420">
            <v>37635</v>
          </cell>
          <cell r="F420">
            <v>37663</v>
          </cell>
          <cell r="G420">
            <v>1</v>
          </cell>
          <cell r="H420">
            <v>7579</v>
          </cell>
          <cell r="I420">
            <v>0</v>
          </cell>
          <cell r="J420">
            <v>1</v>
          </cell>
          <cell r="K420">
            <v>7579</v>
          </cell>
          <cell r="L420">
            <v>0</v>
          </cell>
          <cell r="M420">
            <v>1</v>
          </cell>
          <cell r="N420">
            <v>2003</v>
          </cell>
        </row>
        <row r="421">
          <cell r="A421">
            <v>75003000040</v>
          </cell>
          <cell r="B421">
            <v>750</v>
          </cell>
          <cell r="C421">
            <v>760</v>
          </cell>
          <cell r="D421">
            <v>37408</v>
          </cell>
          <cell r="E421">
            <v>37658</v>
          </cell>
          <cell r="F421">
            <v>37664</v>
          </cell>
          <cell r="G421">
            <v>2</v>
          </cell>
          <cell r="H421">
            <v>45299</v>
          </cell>
          <cell r="I421">
            <v>0</v>
          </cell>
          <cell r="J421">
            <v>1</v>
          </cell>
          <cell r="K421">
            <v>45299</v>
          </cell>
          <cell r="L421">
            <v>0</v>
          </cell>
          <cell r="M421">
            <v>2</v>
          </cell>
          <cell r="N421">
            <v>2002</v>
          </cell>
        </row>
        <row r="422">
          <cell r="A422">
            <v>75003000043</v>
          </cell>
          <cell r="B422">
            <v>750</v>
          </cell>
          <cell r="C422">
            <v>760</v>
          </cell>
          <cell r="D422">
            <v>37288</v>
          </cell>
          <cell r="E422">
            <v>37592</v>
          </cell>
          <cell r="F422">
            <v>37664</v>
          </cell>
          <cell r="G422">
            <v>1</v>
          </cell>
          <cell r="H422">
            <v>906</v>
          </cell>
          <cell r="I422">
            <v>0</v>
          </cell>
          <cell r="J422">
            <v>1</v>
          </cell>
          <cell r="K422">
            <v>906</v>
          </cell>
          <cell r="L422">
            <v>0</v>
          </cell>
          <cell r="M422">
            <v>2</v>
          </cell>
          <cell r="N422">
            <v>2002</v>
          </cell>
        </row>
        <row r="423">
          <cell r="A423">
            <v>75003000061</v>
          </cell>
          <cell r="B423">
            <v>750</v>
          </cell>
          <cell r="C423">
            <v>760</v>
          </cell>
          <cell r="D423">
            <v>37500</v>
          </cell>
          <cell r="E423">
            <v>37644</v>
          </cell>
          <cell r="F423">
            <v>37670</v>
          </cell>
          <cell r="G423">
            <v>1</v>
          </cell>
          <cell r="H423">
            <v>9857</v>
          </cell>
          <cell r="I423">
            <v>0</v>
          </cell>
          <cell r="J423">
            <v>1</v>
          </cell>
          <cell r="K423">
            <v>9857</v>
          </cell>
          <cell r="L423">
            <v>0</v>
          </cell>
          <cell r="M423">
            <v>2</v>
          </cell>
          <cell r="N423">
            <v>2002</v>
          </cell>
        </row>
        <row r="424">
          <cell r="A424">
            <v>75003000075</v>
          </cell>
          <cell r="B424">
            <v>750</v>
          </cell>
          <cell r="C424">
            <v>760</v>
          </cell>
          <cell r="D424">
            <v>37561</v>
          </cell>
          <cell r="E424">
            <v>37683</v>
          </cell>
          <cell r="F424">
            <v>37690</v>
          </cell>
          <cell r="G424">
            <v>1</v>
          </cell>
          <cell r="H424">
            <v>1141</v>
          </cell>
          <cell r="I424">
            <v>0</v>
          </cell>
          <cell r="J424">
            <v>1</v>
          </cell>
          <cell r="K424">
            <v>1141</v>
          </cell>
          <cell r="L424">
            <v>0</v>
          </cell>
          <cell r="M424">
            <v>2</v>
          </cell>
          <cell r="N424">
            <v>2002</v>
          </cell>
        </row>
        <row r="425">
          <cell r="A425">
            <v>75003000082</v>
          </cell>
          <cell r="B425">
            <v>750</v>
          </cell>
          <cell r="C425">
            <v>760</v>
          </cell>
          <cell r="D425">
            <v>37501</v>
          </cell>
          <cell r="E425">
            <v>37640</v>
          </cell>
          <cell r="F425">
            <v>37693</v>
          </cell>
          <cell r="G425">
            <v>1</v>
          </cell>
          <cell r="H425">
            <v>768</v>
          </cell>
          <cell r="I425">
            <v>0</v>
          </cell>
          <cell r="J425">
            <v>1</v>
          </cell>
          <cell r="K425">
            <v>768</v>
          </cell>
          <cell r="L425">
            <v>0</v>
          </cell>
          <cell r="M425">
            <v>2</v>
          </cell>
          <cell r="N425">
            <v>2002</v>
          </cell>
        </row>
        <row r="426">
          <cell r="A426">
            <v>75003000083</v>
          </cell>
          <cell r="B426">
            <v>750</v>
          </cell>
          <cell r="C426">
            <v>760</v>
          </cell>
          <cell r="D426">
            <v>37501</v>
          </cell>
          <cell r="E426">
            <v>37628</v>
          </cell>
          <cell r="F426">
            <v>37693</v>
          </cell>
          <cell r="G426">
            <v>1</v>
          </cell>
          <cell r="H426">
            <v>1297</v>
          </cell>
          <cell r="I426">
            <v>0</v>
          </cell>
          <cell r="J426">
            <v>1</v>
          </cell>
          <cell r="K426">
            <v>1297</v>
          </cell>
          <cell r="L426">
            <v>0</v>
          </cell>
          <cell r="M426">
            <v>2</v>
          </cell>
          <cell r="N426">
            <v>2002</v>
          </cell>
        </row>
        <row r="427">
          <cell r="A427">
            <v>75003000084</v>
          </cell>
          <cell r="B427">
            <v>750</v>
          </cell>
          <cell r="C427">
            <v>760</v>
          </cell>
          <cell r="D427">
            <v>37500</v>
          </cell>
          <cell r="E427">
            <v>37657</v>
          </cell>
          <cell r="F427">
            <v>37693</v>
          </cell>
          <cell r="G427">
            <v>1</v>
          </cell>
          <cell r="H427">
            <v>843</v>
          </cell>
          <cell r="I427">
            <v>0</v>
          </cell>
          <cell r="J427">
            <v>1</v>
          </cell>
          <cell r="K427">
            <v>843</v>
          </cell>
          <cell r="L427">
            <v>0</v>
          </cell>
          <cell r="M427">
            <v>2</v>
          </cell>
          <cell r="N427">
            <v>2002</v>
          </cell>
        </row>
        <row r="428">
          <cell r="A428">
            <v>75003000085</v>
          </cell>
          <cell r="B428">
            <v>750</v>
          </cell>
          <cell r="C428">
            <v>760</v>
          </cell>
          <cell r="D428">
            <v>37438</v>
          </cell>
          <cell r="E428">
            <v>37479</v>
          </cell>
          <cell r="F428">
            <v>37693</v>
          </cell>
          <cell r="G428">
            <v>1</v>
          </cell>
          <cell r="H428">
            <v>1477</v>
          </cell>
          <cell r="I428">
            <v>0</v>
          </cell>
          <cell r="J428">
            <v>1</v>
          </cell>
          <cell r="K428">
            <v>1477</v>
          </cell>
          <cell r="L428">
            <v>0</v>
          </cell>
          <cell r="M428">
            <v>2</v>
          </cell>
          <cell r="N428">
            <v>2002</v>
          </cell>
        </row>
        <row r="429">
          <cell r="A429">
            <v>75003000088</v>
          </cell>
          <cell r="B429">
            <v>750</v>
          </cell>
          <cell r="C429">
            <v>760</v>
          </cell>
          <cell r="D429">
            <v>37500</v>
          </cell>
          <cell r="E429">
            <v>37677</v>
          </cell>
          <cell r="F429">
            <v>37697</v>
          </cell>
          <cell r="G429">
            <v>1</v>
          </cell>
          <cell r="H429">
            <v>2944</v>
          </cell>
          <cell r="I429">
            <v>0</v>
          </cell>
          <cell r="J429">
            <v>1</v>
          </cell>
          <cell r="K429">
            <v>2944</v>
          </cell>
          <cell r="L429">
            <v>0</v>
          </cell>
          <cell r="M429">
            <v>2</v>
          </cell>
          <cell r="N429">
            <v>2002</v>
          </cell>
        </row>
        <row r="430">
          <cell r="A430">
            <v>75003000089</v>
          </cell>
          <cell r="B430">
            <v>750</v>
          </cell>
          <cell r="C430">
            <v>760</v>
          </cell>
          <cell r="D430">
            <v>37408</v>
          </cell>
          <cell r="E430">
            <v>37473</v>
          </cell>
          <cell r="F430">
            <v>37697</v>
          </cell>
          <cell r="G430">
            <v>1</v>
          </cell>
          <cell r="H430">
            <v>15</v>
          </cell>
          <cell r="I430">
            <v>0</v>
          </cell>
          <cell r="J430">
            <v>1</v>
          </cell>
          <cell r="K430">
            <v>15</v>
          </cell>
          <cell r="L430">
            <v>0</v>
          </cell>
          <cell r="M430">
            <v>2</v>
          </cell>
          <cell r="N430">
            <v>2002</v>
          </cell>
        </row>
        <row r="431">
          <cell r="A431">
            <v>75003000113</v>
          </cell>
          <cell r="B431">
            <v>750</v>
          </cell>
          <cell r="C431">
            <v>760</v>
          </cell>
          <cell r="D431">
            <v>37347</v>
          </cell>
          <cell r="E431">
            <v>37649</v>
          </cell>
          <cell r="F431">
            <v>37735</v>
          </cell>
          <cell r="G431">
            <v>1</v>
          </cell>
          <cell r="H431">
            <v>886</v>
          </cell>
          <cell r="I431">
            <v>0</v>
          </cell>
          <cell r="J431">
            <v>1</v>
          </cell>
          <cell r="K431">
            <v>886</v>
          </cell>
          <cell r="L431">
            <v>0</v>
          </cell>
          <cell r="M431">
            <v>2</v>
          </cell>
          <cell r="N431">
            <v>2002</v>
          </cell>
        </row>
        <row r="432">
          <cell r="A432">
            <v>75003000114</v>
          </cell>
          <cell r="B432">
            <v>750</v>
          </cell>
          <cell r="C432">
            <v>760</v>
          </cell>
          <cell r="D432">
            <v>37347</v>
          </cell>
          <cell r="E432">
            <v>37655</v>
          </cell>
          <cell r="F432">
            <v>37735</v>
          </cell>
          <cell r="G432">
            <v>1</v>
          </cell>
          <cell r="H432">
            <v>665</v>
          </cell>
          <cell r="I432">
            <v>0</v>
          </cell>
          <cell r="J432">
            <v>1</v>
          </cell>
          <cell r="K432">
            <v>665</v>
          </cell>
          <cell r="L432">
            <v>0</v>
          </cell>
          <cell r="M432">
            <v>2</v>
          </cell>
          <cell r="N432">
            <v>2002</v>
          </cell>
        </row>
        <row r="433">
          <cell r="A433">
            <v>75003000115</v>
          </cell>
          <cell r="B433">
            <v>750</v>
          </cell>
          <cell r="C433">
            <v>760</v>
          </cell>
          <cell r="D433">
            <v>37347</v>
          </cell>
          <cell r="E433">
            <v>37698</v>
          </cell>
          <cell r="F433">
            <v>37735</v>
          </cell>
          <cell r="G433">
            <v>1</v>
          </cell>
          <cell r="H433">
            <v>443</v>
          </cell>
          <cell r="I433">
            <v>0</v>
          </cell>
          <cell r="J433">
            <v>1</v>
          </cell>
          <cell r="K433">
            <v>443</v>
          </cell>
          <cell r="L433">
            <v>0</v>
          </cell>
          <cell r="M433">
            <v>2</v>
          </cell>
          <cell r="N433">
            <v>2002</v>
          </cell>
        </row>
        <row r="434">
          <cell r="A434">
            <v>75003000120</v>
          </cell>
          <cell r="B434">
            <v>750</v>
          </cell>
          <cell r="C434">
            <v>760</v>
          </cell>
          <cell r="D434">
            <v>37432</v>
          </cell>
          <cell r="E434">
            <v>37694</v>
          </cell>
          <cell r="F434">
            <v>37742</v>
          </cell>
          <cell r="G434">
            <v>2</v>
          </cell>
          <cell r="H434">
            <v>284819</v>
          </cell>
          <cell r="I434">
            <v>0</v>
          </cell>
          <cell r="J434">
            <v>1</v>
          </cell>
          <cell r="K434">
            <v>284819</v>
          </cell>
          <cell r="L434">
            <v>1</v>
          </cell>
          <cell r="M434">
            <v>2</v>
          </cell>
          <cell r="N434">
            <v>2002</v>
          </cell>
        </row>
        <row r="435">
          <cell r="A435">
            <v>75003000121</v>
          </cell>
          <cell r="B435">
            <v>750</v>
          </cell>
          <cell r="C435">
            <v>760</v>
          </cell>
          <cell r="D435">
            <v>37622</v>
          </cell>
          <cell r="E435">
            <v>37717</v>
          </cell>
          <cell r="F435">
            <v>37742</v>
          </cell>
          <cell r="G435">
            <v>2</v>
          </cell>
          <cell r="H435">
            <v>6480</v>
          </cell>
          <cell r="I435">
            <v>0</v>
          </cell>
          <cell r="J435">
            <v>1</v>
          </cell>
          <cell r="K435">
            <v>6480</v>
          </cell>
          <cell r="L435">
            <v>0</v>
          </cell>
          <cell r="M435">
            <v>1</v>
          </cell>
          <cell r="N435">
            <v>2003</v>
          </cell>
        </row>
        <row r="436">
          <cell r="A436">
            <v>75003000124</v>
          </cell>
          <cell r="B436">
            <v>750</v>
          </cell>
          <cell r="C436">
            <v>760</v>
          </cell>
          <cell r="D436">
            <v>37438</v>
          </cell>
          <cell r="E436">
            <v>37451</v>
          </cell>
          <cell r="F436">
            <v>37746</v>
          </cell>
          <cell r="G436">
            <v>1</v>
          </cell>
          <cell r="H436">
            <v>673</v>
          </cell>
          <cell r="I436">
            <v>0</v>
          </cell>
          <cell r="J436">
            <v>1</v>
          </cell>
          <cell r="K436">
            <v>673</v>
          </cell>
          <cell r="L436">
            <v>0</v>
          </cell>
          <cell r="M436">
            <v>2</v>
          </cell>
          <cell r="N436">
            <v>2002</v>
          </cell>
        </row>
        <row r="437">
          <cell r="A437">
            <v>75003000150</v>
          </cell>
          <cell r="B437">
            <v>750</v>
          </cell>
          <cell r="C437">
            <v>760</v>
          </cell>
          <cell r="D437">
            <v>37408</v>
          </cell>
          <cell r="E437">
            <v>37676</v>
          </cell>
          <cell r="F437">
            <v>37775</v>
          </cell>
          <cell r="G437">
            <v>1</v>
          </cell>
          <cell r="H437">
            <v>20910</v>
          </cell>
          <cell r="I437">
            <v>0</v>
          </cell>
          <cell r="J437">
            <v>1</v>
          </cell>
          <cell r="K437">
            <v>20910</v>
          </cell>
          <cell r="L437">
            <v>0</v>
          </cell>
          <cell r="M437">
            <v>2</v>
          </cell>
          <cell r="N437">
            <v>2002</v>
          </cell>
        </row>
        <row r="438">
          <cell r="A438">
            <v>75003000177</v>
          </cell>
          <cell r="B438">
            <v>750</v>
          </cell>
          <cell r="C438">
            <v>760</v>
          </cell>
          <cell r="D438">
            <v>37600</v>
          </cell>
          <cell r="E438">
            <v>37751</v>
          </cell>
          <cell r="F438">
            <v>37811</v>
          </cell>
          <cell r="G438">
            <v>1</v>
          </cell>
          <cell r="H438">
            <v>66639</v>
          </cell>
          <cell r="I438">
            <v>0</v>
          </cell>
          <cell r="J438">
            <v>1</v>
          </cell>
          <cell r="K438">
            <v>66639</v>
          </cell>
          <cell r="L438">
            <v>0</v>
          </cell>
          <cell r="M438">
            <v>2</v>
          </cell>
          <cell r="N438">
            <v>2002</v>
          </cell>
        </row>
        <row r="439">
          <cell r="A439">
            <v>75003000200</v>
          </cell>
          <cell r="B439">
            <v>750</v>
          </cell>
          <cell r="C439">
            <v>760</v>
          </cell>
          <cell r="D439">
            <v>37469</v>
          </cell>
          <cell r="E439">
            <v>37555</v>
          </cell>
          <cell r="F439">
            <v>37824</v>
          </cell>
          <cell r="G439">
            <v>1</v>
          </cell>
          <cell r="H439">
            <v>1810</v>
          </cell>
          <cell r="I439">
            <v>0</v>
          </cell>
          <cell r="J439">
            <v>1</v>
          </cell>
          <cell r="K439">
            <v>1810</v>
          </cell>
          <cell r="L439">
            <v>0</v>
          </cell>
          <cell r="M439">
            <v>2</v>
          </cell>
          <cell r="N439">
            <v>2002</v>
          </cell>
        </row>
        <row r="440">
          <cell r="A440">
            <v>75003000214</v>
          </cell>
          <cell r="B440">
            <v>750</v>
          </cell>
          <cell r="C440">
            <v>760</v>
          </cell>
          <cell r="D440">
            <v>37622</v>
          </cell>
          <cell r="E440">
            <v>37724</v>
          </cell>
          <cell r="F440">
            <v>37838</v>
          </cell>
          <cell r="G440">
            <v>2</v>
          </cell>
          <cell r="H440">
            <v>10207</v>
          </cell>
          <cell r="I440">
            <v>0</v>
          </cell>
          <cell r="J440">
            <v>1</v>
          </cell>
          <cell r="K440">
            <v>10207</v>
          </cell>
          <cell r="L440">
            <v>0</v>
          </cell>
          <cell r="M440">
            <v>1</v>
          </cell>
          <cell r="N440">
            <v>2003</v>
          </cell>
        </row>
        <row r="441">
          <cell r="A441">
            <v>75003000224</v>
          </cell>
          <cell r="B441">
            <v>750</v>
          </cell>
          <cell r="C441">
            <v>760</v>
          </cell>
          <cell r="D441">
            <v>37693</v>
          </cell>
          <cell r="E441">
            <v>37772</v>
          </cell>
          <cell r="F441">
            <v>37850</v>
          </cell>
          <cell r="G441">
            <v>1</v>
          </cell>
          <cell r="H441">
            <v>12897</v>
          </cell>
          <cell r="I441">
            <v>0</v>
          </cell>
          <cell r="J441">
            <v>1</v>
          </cell>
          <cell r="K441">
            <v>12897</v>
          </cell>
          <cell r="L441">
            <v>0</v>
          </cell>
          <cell r="M441">
            <v>1</v>
          </cell>
          <cell r="N441">
            <v>2003</v>
          </cell>
        </row>
        <row r="442">
          <cell r="A442">
            <v>75003000230</v>
          </cell>
          <cell r="B442">
            <v>750</v>
          </cell>
          <cell r="C442">
            <v>760</v>
          </cell>
          <cell r="D442">
            <v>37681</v>
          </cell>
          <cell r="E442">
            <v>37681</v>
          </cell>
          <cell r="F442">
            <v>37861</v>
          </cell>
          <cell r="G442">
            <v>1</v>
          </cell>
          <cell r="H442">
            <v>2732</v>
          </cell>
          <cell r="I442">
            <v>0</v>
          </cell>
          <cell r="J442">
            <v>1</v>
          </cell>
          <cell r="K442">
            <v>2732</v>
          </cell>
          <cell r="L442">
            <v>0</v>
          </cell>
          <cell r="M442">
            <v>1</v>
          </cell>
          <cell r="N442">
            <v>2003</v>
          </cell>
        </row>
        <row r="443">
          <cell r="A443">
            <v>75003000245</v>
          </cell>
          <cell r="B443">
            <v>750</v>
          </cell>
          <cell r="C443">
            <v>760</v>
          </cell>
          <cell r="D443">
            <v>37438</v>
          </cell>
          <cell r="E443">
            <v>37697</v>
          </cell>
          <cell r="F443">
            <v>37881</v>
          </cell>
          <cell r="G443">
            <v>2</v>
          </cell>
          <cell r="H443">
            <v>91249</v>
          </cell>
          <cell r="I443">
            <v>0</v>
          </cell>
          <cell r="J443">
            <v>1</v>
          </cell>
          <cell r="K443">
            <v>91249</v>
          </cell>
          <cell r="L443">
            <v>1</v>
          </cell>
          <cell r="M443">
            <v>2</v>
          </cell>
          <cell r="N443">
            <v>2002</v>
          </cell>
        </row>
        <row r="444">
          <cell r="A444">
            <v>75003000252</v>
          </cell>
          <cell r="B444">
            <v>750</v>
          </cell>
          <cell r="C444">
            <v>760</v>
          </cell>
          <cell r="D444">
            <v>37712</v>
          </cell>
          <cell r="E444">
            <v>37831</v>
          </cell>
          <cell r="F444">
            <v>37893</v>
          </cell>
          <cell r="G444">
            <v>1</v>
          </cell>
          <cell r="H444">
            <v>6015</v>
          </cell>
          <cell r="I444">
            <v>0</v>
          </cell>
          <cell r="J444">
            <v>1</v>
          </cell>
          <cell r="K444">
            <v>6015</v>
          </cell>
          <cell r="L444">
            <v>0</v>
          </cell>
          <cell r="M444">
            <v>1</v>
          </cell>
          <cell r="N444">
            <v>2003</v>
          </cell>
        </row>
        <row r="445">
          <cell r="A445">
            <v>75003000253</v>
          </cell>
          <cell r="B445">
            <v>750</v>
          </cell>
          <cell r="C445">
            <v>760</v>
          </cell>
          <cell r="D445">
            <v>37288</v>
          </cell>
          <cell r="E445">
            <v>37597</v>
          </cell>
          <cell r="F445">
            <v>37893</v>
          </cell>
          <cell r="G445">
            <v>1</v>
          </cell>
          <cell r="H445">
            <v>1512</v>
          </cell>
          <cell r="I445">
            <v>0</v>
          </cell>
          <cell r="J445">
            <v>1</v>
          </cell>
          <cell r="K445">
            <v>1512</v>
          </cell>
          <cell r="L445">
            <v>0</v>
          </cell>
          <cell r="M445">
            <v>2</v>
          </cell>
          <cell r="N445">
            <v>2002</v>
          </cell>
        </row>
        <row r="446">
          <cell r="A446">
            <v>75003000261</v>
          </cell>
          <cell r="B446">
            <v>750</v>
          </cell>
          <cell r="C446">
            <v>760</v>
          </cell>
          <cell r="D446">
            <v>37530</v>
          </cell>
          <cell r="E446">
            <v>37832</v>
          </cell>
          <cell r="F446">
            <v>37894</v>
          </cell>
          <cell r="G446">
            <v>1</v>
          </cell>
          <cell r="H446">
            <v>1306</v>
          </cell>
          <cell r="I446">
            <v>0</v>
          </cell>
          <cell r="J446">
            <v>1</v>
          </cell>
          <cell r="K446">
            <v>1306</v>
          </cell>
          <cell r="L446">
            <v>0</v>
          </cell>
          <cell r="M446">
            <v>2</v>
          </cell>
          <cell r="N446">
            <v>2002</v>
          </cell>
        </row>
        <row r="447">
          <cell r="A447">
            <v>75003000264</v>
          </cell>
          <cell r="B447">
            <v>750</v>
          </cell>
          <cell r="C447">
            <v>760</v>
          </cell>
          <cell r="D447">
            <v>37766</v>
          </cell>
          <cell r="E447">
            <v>37863</v>
          </cell>
          <cell r="F447">
            <v>37901</v>
          </cell>
          <cell r="G447">
            <v>1</v>
          </cell>
          <cell r="H447">
            <v>1591</v>
          </cell>
          <cell r="I447">
            <v>0</v>
          </cell>
          <cell r="J447">
            <v>1</v>
          </cell>
          <cell r="K447">
            <v>1591</v>
          </cell>
          <cell r="L447">
            <v>0</v>
          </cell>
          <cell r="M447">
            <v>1</v>
          </cell>
          <cell r="N447">
            <v>2003</v>
          </cell>
        </row>
        <row r="448">
          <cell r="A448">
            <v>75003000268</v>
          </cell>
          <cell r="B448">
            <v>750</v>
          </cell>
          <cell r="C448">
            <v>760</v>
          </cell>
          <cell r="D448">
            <v>37738</v>
          </cell>
          <cell r="E448">
            <v>37862</v>
          </cell>
          <cell r="F448">
            <v>37902</v>
          </cell>
          <cell r="G448">
            <v>1</v>
          </cell>
          <cell r="H448">
            <v>1517</v>
          </cell>
          <cell r="I448">
            <v>0</v>
          </cell>
          <cell r="J448">
            <v>1</v>
          </cell>
          <cell r="K448">
            <v>1517</v>
          </cell>
          <cell r="L448">
            <v>0</v>
          </cell>
          <cell r="M448">
            <v>1</v>
          </cell>
          <cell r="N448">
            <v>2003</v>
          </cell>
        </row>
        <row r="449">
          <cell r="A449">
            <v>75003000271</v>
          </cell>
          <cell r="B449">
            <v>750</v>
          </cell>
          <cell r="C449">
            <v>760</v>
          </cell>
          <cell r="D449">
            <v>37438</v>
          </cell>
          <cell r="E449">
            <v>37774</v>
          </cell>
          <cell r="F449">
            <v>37903</v>
          </cell>
          <cell r="G449">
            <v>1</v>
          </cell>
          <cell r="H449">
            <v>3809</v>
          </cell>
          <cell r="I449">
            <v>0</v>
          </cell>
          <cell r="J449">
            <v>1</v>
          </cell>
          <cell r="K449">
            <v>3809</v>
          </cell>
          <cell r="L449">
            <v>0</v>
          </cell>
          <cell r="M449">
            <v>2</v>
          </cell>
          <cell r="N449">
            <v>2002</v>
          </cell>
        </row>
        <row r="450">
          <cell r="A450">
            <v>75003000282</v>
          </cell>
          <cell r="B450">
            <v>750</v>
          </cell>
          <cell r="C450">
            <v>764</v>
          </cell>
          <cell r="D450">
            <v>37834</v>
          </cell>
          <cell r="E450">
            <v>37855</v>
          </cell>
          <cell r="F450">
            <v>37915</v>
          </cell>
          <cell r="G450">
            <v>1</v>
          </cell>
          <cell r="H450">
            <v>1338</v>
          </cell>
          <cell r="I450">
            <v>0</v>
          </cell>
          <cell r="J450">
            <v>1</v>
          </cell>
          <cell r="K450">
            <v>1338</v>
          </cell>
          <cell r="L450">
            <v>0</v>
          </cell>
          <cell r="M450">
            <v>1</v>
          </cell>
          <cell r="N450">
            <v>2003</v>
          </cell>
        </row>
        <row r="451">
          <cell r="A451">
            <v>75003000286</v>
          </cell>
          <cell r="B451">
            <v>750</v>
          </cell>
          <cell r="C451">
            <v>760</v>
          </cell>
          <cell r="D451">
            <v>37829</v>
          </cell>
          <cell r="E451">
            <v>37893</v>
          </cell>
          <cell r="F451">
            <v>37922</v>
          </cell>
          <cell r="G451">
            <v>2</v>
          </cell>
          <cell r="H451">
            <v>278154</v>
          </cell>
          <cell r="I451">
            <v>9916</v>
          </cell>
          <cell r="J451">
            <v>1</v>
          </cell>
          <cell r="K451">
            <v>288070</v>
          </cell>
          <cell r="L451">
            <v>1</v>
          </cell>
          <cell r="M451">
            <v>1</v>
          </cell>
          <cell r="N451">
            <v>2003</v>
          </cell>
        </row>
        <row r="452">
          <cell r="A452">
            <v>75003000294</v>
          </cell>
          <cell r="B452">
            <v>750</v>
          </cell>
          <cell r="C452">
            <v>760</v>
          </cell>
          <cell r="D452">
            <v>37738</v>
          </cell>
          <cell r="E452">
            <v>37805</v>
          </cell>
          <cell r="F452">
            <v>37929</v>
          </cell>
          <cell r="G452">
            <v>1</v>
          </cell>
          <cell r="H452">
            <v>7650</v>
          </cell>
          <cell r="I452">
            <v>0</v>
          </cell>
          <cell r="J452">
            <v>1</v>
          </cell>
          <cell r="K452">
            <v>7650</v>
          </cell>
          <cell r="L452">
            <v>0</v>
          </cell>
          <cell r="M452">
            <v>1</v>
          </cell>
          <cell r="N452">
            <v>2003</v>
          </cell>
        </row>
        <row r="453">
          <cell r="A453">
            <v>75003000306</v>
          </cell>
          <cell r="B453">
            <v>750</v>
          </cell>
          <cell r="C453">
            <v>760</v>
          </cell>
          <cell r="D453">
            <v>37754</v>
          </cell>
          <cell r="E453">
            <v>37932</v>
          </cell>
          <cell r="F453">
            <v>37941</v>
          </cell>
          <cell r="G453">
            <v>1</v>
          </cell>
          <cell r="H453">
            <v>120894</v>
          </cell>
          <cell r="I453">
            <v>0</v>
          </cell>
          <cell r="J453">
            <v>1</v>
          </cell>
          <cell r="K453">
            <v>120894</v>
          </cell>
          <cell r="L453">
            <v>1</v>
          </cell>
          <cell r="M453">
            <v>1</v>
          </cell>
          <cell r="N453">
            <v>2003</v>
          </cell>
        </row>
        <row r="454">
          <cell r="A454">
            <v>75003000310</v>
          </cell>
          <cell r="B454">
            <v>750</v>
          </cell>
          <cell r="C454">
            <v>760</v>
          </cell>
          <cell r="D454">
            <v>37622</v>
          </cell>
          <cell r="E454">
            <v>37861</v>
          </cell>
          <cell r="F454">
            <v>37941</v>
          </cell>
          <cell r="G454">
            <v>1</v>
          </cell>
          <cell r="H454">
            <v>2538</v>
          </cell>
          <cell r="I454">
            <v>0</v>
          </cell>
          <cell r="J454">
            <v>1</v>
          </cell>
          <cell r="K454">
            <v>2538</v>
          </cell>
          <cell r="L454">
            <v>0</v>
          </cell>
          <cell r="M454">
            <v>1</v>
          </cell>
          <cell r="N454">
            <v>2003</v>
          </cell>
        </row>
        <row r="455">
          <cell r="A455">
            <v>75003000312</v>
          </cell>
          <cell r="B455">
            <v>750</v>
          </cell>
          <cell r="C455">
            <v>760</v>
          </cell>
          <cell r="D455">
            <v>37622</v>
          </cell>
          <cell r="E455">
            <v>37938</v>
          </cell>
          <cell r="F455">
            <v>37941</v>
          </cell>
          <cell r="G455">
            <v>2</v>
          </cell>
          <cell r="H455">
            <v>35132</v>
          </cell>
          <cell r="I455">
            <v>0</v>
          </cell>
          <cell r="J455">
            <v>1</v>
          </cell>
          <cell r="K455">
            <v>35132</v>
          </cell>
          <cell r="L455">
            <v>0</v>
          </cell>
          <cell r="M455">
            <v>1</v>
          </cell>
          <cell r="N455">
            <v>2003</v>
          </cell>
        </row>
        <row r="456">
          <cell r="A456">
            <v>75003000313</v>
          </cell>
          <cell r="B456">
            <v>750</v>
          </cell>
          <cell r="C456">
            <v>760</v>
          </cell>
          <cell r="D456">
            <v>37600</v>
          </cell>
          <cell r="E456">
            <v>37918</v>
          </cell>
          <cell r="F456">
            <v>37941</v>
          </cell>
          <cell r="G456">
            <v>1</v>
          </cell>
          <cell r="H456">
            <v>2594</v>
          </cell>
          <cell r="I456">
            <v>0</v>
          </cell>
          <cell r="J456">
            <v>1</v>
          </cell>
          <cell r="K456">
            <v>2594</v>
          </cell>
          <cell r="L456">
            <v>0</v>
          </cell>
          <cell r="M456">
            <v>2</v>
          </cell>
          <cell r="N456">
            <v>2002</v>
          </cell>
        </row>
        <row r="457">
          <cell r="A457">
            <v>75003000315</v>
          </cell>
          <cell r="B457">
            <v>750</v>
          </cell>
          <cell r="C457">
            <v>760</v>
          </cell>
          <cell r="D457">
            <v>37742</v>
          </cell>
          <cell r="E457">
            <v>37777</v>
          </cell>
          <cell r="F457">
            <v>37944</v>
          </cell>
          <cell r="G457">
            <v>1</v>
          </cell>
          <cell r="H457">
            <v>1225</v>
          </cell>
          <cell r="I457">
            <v>0</v>
          </cell>
          <cell r="J457">
            <v>1</v>
          </cell>
          <cell r="K457">
            <v>1225</v>
          </cell>
          <cell r="L457">
            <v>0</v>
          </cell>
          <cell r="M457">
            <v>1</v>
          </cell>
          <cell r="N457">
            <v>2003</v>
          </cell>
        </row>
        <row r="458">
          <cell r="A458">
            <v>75003000321</v>
          </cell>
          <cell r="B458">
            <v>750</v>
          </cell>
          <cell r="C458">
            <v>760</v>
          </cell>
          <cell r="D458">
            <v>37803</v>
          </cell>
          <cell r="E458">
            <v>37805</v>
          </cell>
          <cell r="F458">
            <v>37952</v>
          </cell>
          <cell r="G458">
            <v>1</v>
          </cell>
          <cell r="H458">
            <v>210457</v>
          </cell>
          <cell r="I458">
            <v>0</v>
          </cell>
          <cell r="J458">
            <v>1</v>
          </cell>
          <cell r="K458">
            <v>210457</v>
          </cell>
          <cell r="L458">
            <v>1</v>
          </cell>
          <cell r="M458">
            <v>1</v>
          </cell>
          <cell r="N458">
            <v>2003</v>
          </cell>
        </row>
        <row r="459">
          <cell r="A459">
            <v>75003000332</v>
          </cell>
          <cell r="B459">
            <v>750</v>
          </cell>
          <cell r="C459">
            <v>760</v>
          </cell>
          <cell r="D459">
            <v>37622</v>
          </cell>
          <cell r="E459">
            <v>37687</v>
          </cell>
          <cell r="F459">
            <v>37971</v>
          </cell>
          <cell r="G459">
            <v>1</v>
          </cell>
          <cell r="H459">
            <v>7405</v>
          </cell>
          <cell r="I459">
            <v>0</v>
          </cell>
          <cell r="J459">
            <v>1</v>
          </cell>
          <cell r="K459">
            <v>7405</v>
          </cell>
          <cell r="L459">
            <v>0</v>
          </cell>
          <cell r="M459">
            <v>1</v>
          </cell>
          <cell r="N459">
            <v>2003</v>
          </cell>
        </row>
        <row r="460">
          <cell r="A460">
            <v>75003000337</v>
          </cell>
          <cell r="B460">
            <v>750</v>
          </cell>
          <cell r="C460">
            <v>760</v>
          </cell>
          <cell r="D460">
            <v>37622</v>
          </cell>
          <cell r="E460">
            <v>37773</v>
          </cell>
          <cell r="F460">
            <v>37973</v>
          </cell>
          <cell r="G460">
            <v>1</v>
          </cell>
          <cell r="H460">
            <v>2942</v>
          </cell>
          <cell r="I460">
            <v>0</v>
          </cell>
          <cell r="J460">
            <v>1</v>
          </cell>
          <cell r="K460">
            <v>2942</v>
          </cell>
          <cell r="L460">
            <v>0</v>
          </cell>
          <cell r="M460">
            <v>1</v>
          </cell>
          <cell r="N460">
            <v>2003</v>
          </cell>
        </row>
        <row r="461">
          <cell r="A461">
            <v>75004000008</v>
          </cell>
          <cell r="B461">
            <v>750</v>
          </cell>
          <cell r="C461">
            <v>760</v>
          </cell>
          <cell r="D461">
            <v>37622</v>
          </cell>
          <cell r="E461">
            <v>37977</v>
          </cell>
          <cell r="F461">
            <v>37994</v>
          </cell>
          <cell r="G461">
            <v>2</v>
          </cell>
          <cell r="H461">
            <v>710</v>
          </cell>
          <cell r="I461">
            <v>0</v>
          </cell>
          <cell r="J461">
            <v>1</v>
          </cell>
          <cell r="K461">
            <v>710</v>
          </cell>
          <cell r="L461">
            <v>0</v>
          </cell>
          <cell r="M461">
            <v>2</v>
          </cell>
          <cell r="N461">
            <v>2003</v>
          </cell>
        </row>
        <row r="462">
          <cell r="A462">
            <v>75004000012</v>
          </cell>
          <cell r="B462">
            <v>750</v>
          </cell>
          <cell r="C462">
            <v>760</v>
          </cell>
          <cell r="D462">
            <v>37622</v>
          </cell>
          <cell r="E462">
            <v>37889</v>
          </cell>
          <cell r="F462">
            <v>38000</v>
          </cell>
          <cell r="G462">
            <v>1</v>
          </cell>
          <cell r="H462">
            <v>0</v>
          </cell>
          <cell r="I462">
            <v>0</v>
          </cell>
          <cell r="J462">
            <v>1</v>
          </cell>
          <cell r="K462">
            <v>0</v>
          </cell>
          <cell r="L462">
            <v>0</v>
          </cell>
          <cell r="M462">
            <v>2</v>
          </cell>
          <cell r="N462">
            <v>2003</v>
          </cell>
        </row>
        <row r="463">
          <cell r="A463">
            <v>75004000016</v>
          </cell>
          <cell r="B463">
            <v>750</v>
          </cell>
          <cell r="C463">
            <v>760</v>
          </cell>
          <cell r="D463">
            <v>37438</v>
          </cell>
          <cell r="E463">
            <v>37467</v>
          </cell>
          <cell r="F463">
            <v>38006</v>
          </cell>
          <cell r="G463">
            <v>1</v>
          </cell>
          <cell r="H463">
            <v>32718</v>
          </cell>
          <cell r="I463">
            <v>0</v>
          </cell>
          <cell r="J463">
            <v>1</v>
          </cell>
          <cell r="K463">
            <v>32718</v>
          </cell>
          <cell r="L463">
            <v>0</v>
          </cell>
          <cell r="M463">
            <v>3</v>
          </cell>
          <cell r="N463">
            <v>2002</v>
          </cell>
        </row>
        <row r="464">
          <cell r="A464">
            <v>75004000017</v>
          </cell>
          <cell r="B464">
            <v>750</v>
          </cell>
          <cell r="C464">
            <v>760</v>
          </cell>
          <cell r="D464">
            <v>37438</v>
          </cell>
          <cell r="E464">
            <v>37708</v>
          </cell>
          <cell r="F464">
            <v>38006</v>
          </cell>
          <cell r="G464">
            <v>1</v>
          </cell>
          <cell r="H464">
            <v>1064</v>
          </cell>
          <cell r="I464">
            <v>0</v>
          </cell>
          <cell r="J464">
            <v>1</v>
          </cell>
          <cell r="K464">
            <v>1064</v>
          </cell>
          <cell r="L464">
            <v>0</v>
          </cell>
          <cell r="M464">
            <v>3</v>
          </cell>
          <cell r="N464">
            <v>2002</v>
          </cell>
        </row>
        <row r="465">
          <cell r="A465">
            <v>75004000018</v>
          </cell>
          <cell r="B465">
            <v>750</v>
          </cell>
          <cell r="C465">
            <v>760</v>
          </cell>
          <cell r="D465">
            <v>37622</v>
          </cell>
          <cell r="E465">
            <v>37965</v>
          </cell>
          <cell r="F465">
            <v>38006</v>
          </cell>
          <cell r="G465">
            <v>1</v>
          </cell>
          <cell r="H465">
            <v>674</v>
          </cell>
          <cell r="I465">
            <v>0</v>
          </cell>
          <cell r="J465">
            <v>1</v>
          </cell>
          <cell r="K465">
            <v>674</v>
          </cell>
          <cell r="L465">
            <v>0</v>
          </cell>
          <cell r="M465">
            <v>2</v>
          </cell>
          <cell r="N465">
            <v>2003</v>
          </cell>
        </row>
        <row r="466">
          <cell r="A466">
            <v>75004000032</v>
          </cell>
          <cell r="B466">
            <v>750</v>
          </cell>
          <cell r="C466">
            <v>760</v>
          </cell>
          <cell r="D466">
            <v>37622</v>
          </cell>
          <cell r="E466">
            <v>37872</v>
          </cell>
          <cell r="F466">
            <v>38025</v>
          </cell>
          <cell r="G466">
            <v>2</v>
          </cell>
          <cell r="H466">
            <v>20505</v>
          </cell>
          <cell r="I466">
            <v>0</v>
          </cell>
          <cell r="J466">
            <v>1</v>
          </cell>
          <cell r="K466">
            <v>20505</v>
          </cell>
          <cell r="L466">
            <v>0</v>
          </cell>
          <cell r="M466">
            <v>2</v>
          </cell>
          <cell r="N466">
            <v>2003</v>
          </cell>
        </row>
        <row r="467">
          <cell r="A467">
            <v>75004000033</v>
          </cell>
          <cell r="B467">
            <v>750</v>
          </cell>
          <cell r="C467">
            <v>760</v>
          </cell>
          <cell r="D467">
            <v>37773</v>
          </cell>
          <cell r="E467">
            <v>37917</v>
          </cell>
          <cell r="F467">
            <v>38025</v>
          </cell>
          <cell r="G467">
            <v>1</v>
          </cell>
          <cell r="H467">
            <v>0</v>
          </cell>
          <cell r="I467">
            <v>995</v>
          </cell>
          <cell r="J467">
            <v>1</v>
          </cell>
          <cell r="K467">
            <v>995</v>
          </cell>
          <cell r="L467">
            <v>0</v>
          </cell>
          <cell r="M467">
            <v>2</v>
          </cell>
          <cell r="N467">
            <v>2003</v>
          </cell>
        </row>
        <row r="468">
          <cell r="A468">
            <v>75004000035</v>
          </cell>
          <cell r="B468">
            <v>750</v>
          </cell>
          <cell r="C468">
            <v>760</v>
          </cell>
          <cell r="D468">
            <v>37895</v>
          </cell>
          <cell r="E468">
            <v>37911</v>
          </cell>
          <cell r="F468">
            <v>38029</v>
          </cell>
          <cell r="G468">
            <v>1</v>
          </cell>
          <cell r="H468">
            <v>20919</v>
          </cell>
          <cell r="I468">
            <v>0</v>
          </cell>
          <cell r="J468">
            <v>1</v>
          </cell>
          <cell r="K468">
            <v>20919</v>
          </cell>
          <cell r="L468">
            <v>0</v>
          </cell>
          <cell r="M468">
            <v>2</v>
          </cell>
          <cell r="N468">
            <v>2003</v>
          </cell>
        </row>
        <row r="469">
          <cell r="A469">
            <v>75004000049</v>
          </cell>
          <cell r="B469">
            <v>750</v>
          </cell>
          <cell r="C469">
            <v>760</v>
          </cell>
          <cell r="D469">
            <v>37500</v>
          </cell>
          <cell r="E469">
            <v>37603</v>
          </cell>
          <cell r="F469">
            <v>38048</v>
          </cell>
          <cell r="G469">
            <v>2</v>
          </cell>
          <cell r="H469">
            <v>462788</v>
          </cell>
          <cell r="I469">
            <v>52009</v>
          </cell>
          <cell r="J469">
            <v>1</v>
          </cell>
          <cell r="K469">
            <v>514797</v>
          </cell>
          <cell r="L469">
            <v>1</v>
          </cell>
          <cell r="M469">
            <v>3</v>
          </cell>
          <cell r="N469">
            <v>2002</v>
          </cell>
        </row>
        <row r="470">
          <cell r="A470">
            <v>75004000060</v>
          </cell>
          <cell r="B470">
            <v>750</v>
          </cell>
          <cell r="C470">
            <v>760</v>
          </cell>
          <cell r="D470">
            <v>37600</v>
          </cell>
          <cell r="E470">
            <v>37732</v>
          </cell>
          <cell r="F470">
            <v>38067</v>
          </cell>
          <cell r="G470">
            <v>1</v>
          </cell>
          <cell r="H470">
            <v>33146</v>
          </cell>
          <cell r="I470">
            <v>0</v>
          </cell>
          <cell r="J470">
            <v>1</v>
          </cell>
          <cell r="K470">
            <v>33146</v>
          </cell>
          <cell r="L470">
            <v>0</v>
          </cell>
          <cell r="M470">
            <v>3</v>
          </cell>
          <cell r="N470">
            <v>2002</v>
          </cell>
        </row>
        <row r="471">
          <cell r="A471">
            <v>75004000061</v>
          </cell>
          <cell r="B471">
            <v>750</v>
          </cell>
          <cell r="C471">
            <v>760</v>
          </cell>
          <cell r="D471">
            <v>37469</v>
          </cell>
          <cell r="E471">
            <v>37788</v>
          </cell>
          <cell r="F471">
            <v>38075</v>
          </cell>
          <cell r="G471">
            <v>2</v>
          </cell>
          <cell r="H471">
            <v>6057</v>
          </cell>
          <cell r="I471">
            <v>0</v>
          </cell>
          <cell r="J471">
            <v>1</v>
          </cell>
          <cell r="K471">
            <v>6057</v>
          </cell>
          <cell r="L471">
            <v>0</v>
          </cell>
          <cell r="M471">
            <v>3</v>
          </cell>
          <cell r="N471">
            <v>2002</v>
          </cell>
        </row>
        <row r="472">
          <cell r="A472">
            <v>75004000062</v>
          </cell>
          <cell r="B472">
            <v>750</v>
          </cell>
          <cell r="C472">
            <v>760</v>
          </cell>
          <cell r="D472">
            <v>37834</v>
          </cell>
          <cell r="E472">
            <v>37992</v>
          </cell>
          <cell r="F472">
            <v>38075</v>
          </cell>
          <cell r="G472">
            <v>1</v>
          </cell>
          <cell r="H472">
            <v>11289</v>
          </cell>
          <cell r="I472">
            <v>0</v>
          </cell>
          <cell r="J472">
            <v>1</v>
          </cell>
          <cell r="K472">
            <v>11289</v>
          </cell>
          <cell r="L472">
            <v>0</v>
          </cell>
          <cell r="M472">
            <v>2</v>
          </cell>
          <cell r="N472">
            <v>2003</v>
          </cell>
        </row>
        <row r="473">
          <cell r="A473">
            <v>75004000073</v>
          </cell>
          <cell r="B473">
            <v>750</v>
          </cell>
          <cell r="C473">
            <v>760</v>
          </cell>
          <cell r="D473">
            <v>37895</v>
          </cell>
          <cell r="E473">
            <v>38033</v>
          </cell>
          <cell r="F473">
            <v>38096</v>
          </cell>
          <cell r="G473">
            <v>2</v>
          </cell>
          <cell r="H473">
            <v>18244</v>
          </cell>
          <cell r="I473">
            <v>0</v>
          </cell>
          <cell r="J473">
            <v>1</v>
          </cell>
          <cell r="K473">
            <v>18244</v>
          </cell>
          <cell r="L473">
            <v>0</v>
          </cell>
          <cell r="M473">
            <v>2</v>
          </cell>
          <cell r="N473">
            <v>2003</v>
          </cell>
        </row>
        <row r="474">
          <cell r="A474">
            <v>75004000076</v>
          </cell>
          <cell r="B474">
            <v>750</v>
          </cell>
          <cell r="C474">
            <v>760</v>
          </cell>
          <cell r="D474">
            <v>37712</v>
          </cell>
          <cell r="E474">
            <v>37850</v>
          </cell>
          <cell r="F474">
            <v>38099</v>
          </cell>
          <cell r="G474">
            <v>1</v>
          </cell>
          <cell r="H474">
            <v>1932</v>
          </cell>
          <cell r="I474">
            <v>0</v>
          </cell>
          <cell r="J474">
            <v>1</v>
          </cell>
          <cell r="K474">
            <v>1932</v>
          </cell>
          <cell r="L474">
            <v>0</v>
          </cell>
          <cell r="M474">
            <v>2</v>
          </cell>
          <cell r="N474">
            <v>2003</v>
          </cell>
        </row>
        <row r="475">
          <cell r="A475">
            <v>75004000077</v>
          </cell>
          <cell r="B475">
            <v>750</v>
          </cell>
          <cell r="C475">
            <v>760</v>
          </cell>
          <cell r="D475">
            <v>37803</v>
          </cell>
          <cell r="E475">
            <v>37883</v>
          </cell>
          <cell r="F475">
            <v>38099</v>
          </cell>
          <cell r="G475">
            <v>1</v>
          </cell>
          <cell r="H475">
            <v>1991</v>
          </cell>
          <cell r="I475">
            <v>0</v>
          </cell>
          <cell r="J475">
            <v>1</v>
          </cell>
          <cell r="K475">
            <v>1991</v>
          </cell>
          <cell r="L475">
            <v>0</v>
          </cell>
          <cell r="M475">
            <v>2</v>
          </cell>
          <cell r="N475">
            <v>2003</v>
          </cell>
        </row>
        <row r="476">
          <cell r="A476">
            <v>75004000092</v>
          </cell>
          <cell r="B476">
            <v>750</v>
          </cell>
          <cell r="C476">
            <v>760</v>
          </cell>
          <cell r="D476">
            <v>37316</v>
          </cell>
          <cell r="E476">
            <v>37425</v>
          </cell>
          <cell r="F476">
            <v>38109</v>
          </cell>
          <cell r="G476">
            <v>1</v>
          </cell>
          <cell r="H476">
            <v>4371</v>
          </cell>
          <cell r="I476">
            <v>0</v>
          </cell>
          <cell r="J476">
            <v>1</v>
          </cell>
          <cell r="K476">
            <v>4371</v>
          </cell>
          <cell r="L476">
            <v>0</v>
          </cell>
          <cell r="M476">
            <v>3</v>
          </cell>
          <cell r="N476">
            <v>2002</v>
          </cell>
        </row>
        <row r="477">
          <cell r="A477">
            <v>75004000094</v>
          </cell>
          <cell r="B477">
            <v>750</v>
          </cell>
          <cell r="C477">
            <v>760</v>
          </cell>
          <cell r="D477">
            <v>37834</v>
          </cell>
          <cell r="E477">
            <v>38077</v>
          </cell>
          <cell r="F477">
            <v>38113</v>
          </cell>
          <cell r="G477">
            <v>1</v>
          </cell>
          <cell r="H477">
            <v>2265</v>
          </cell>
          <cell r="I477">
            <v>0</v>
          </cell>
          <cell r="J477">
            <v>1</v>
          </cell>
          <cell r="K477">
            <v>2265</v>
          </cell>
          <cell r="L477">
            <v>0</v>
          </cell>
          <cell r="M477">
            <v>2</v>
          </cell>
          <cell r="N477">
            <v>2003</v>
          </cell>
        </row>
        <row r="478">
          <cell r="A478">
            <v>75004000096</v>
          </cell>
          <cell r="B478">
            <v>750</v>
          </cell>
          <cell r="C478">
            <v>760</v>
          </cell>
          <cell r="D478">
            <v>37871</v>
          </cell>
          <cell r="E478">
            <v>37973</v>
          </cell>
          <cell r="F478">
            <v>38113</v>
          </cell>
          <cell r="G478">
            <v>1</v>
          </cell>
          <cell r="H478">
            <v>1762</v>
          </cell>
          <cell r="I478">
            <v>0</v>
          </cell>
          <cell r="J478">
            <v>1</v>
          </cell>
          <cell r="K478">
            <v>1762</v>
          </cell>
          <cell r="L478">
            <v>0</v>
          </cell>
          <cell r="M478">
            <v>2</v>
          </cell>
          <cell r="N478">
            <v>2003</v>
          </cell>
        </row>
        <row r="479">
          <cell r="A479">
            <v>75004000097</v>
          </cell>
          <cell r="B479">
            <v>750</v>
          </cell>
          <cell r="C479">
            <v>760</v>
          </cell>
          <cell r="D479">
            <v>37622</v>
          </cell>
          <cell r="E479">
            <v>37651</v>
          </cell>
          <cell r="F479">
            <v>38117</v>
          </cell>
          <cell r="G479">
            <v>1</v>
          </cell>
          <cell r="H479">
            <v>12302</v>
          </cell>
          <cell r="I479">
            <v>0</v>
          </cell>
          <cell r="J479">
            <v>1</v>
          </cell>
          <cell r="K479">
            <v>12302</v>
          </cell>
          <cell r="L479">
            <v>0</v>
          </cell>
          <cell r="M479">
            <v>2</v>
          </cell>
          <cell r="N479">
            <v>2003</v>
          </cell>
        </row>
        <row r="480">
          <cell r="A480">
            <v>75004000098</v>
          </cell>
          <cell r="B480">
            <v>750</v>
          </cell>
          <cell r="C480">
            <v>760</v>
          </cell>
          <cell r="D480">
            <v>37987</v>
          </cell>
          <cell r="E480">
            <v>38117</v>
          </cell>
          <cell r="F480">
            <v>38117</v>
          </cell>
          <cell r="G480">
            <v>2</v>
          </cell>
          <cell r="H480">
            <v>569</v>
          </cell>
          <cell r="I480">
            <v>0</v>
          </cell>
          <cell r="J480">
            <v>1</v>
          </cell>
          <cell r="K480">
            <v>569</v>
          </cell>
          <cell r="L480">
            <v>0</v>
          </cell>
          <cell r="M480">
            <v>1</v>
          </cell>
          <cell r="N480">
            <v>2004</v>
          </cell>
        </row>
        <row r="481">
          <cell r="A481">
            <v>75004000101</v>
          </cell>
          <cell r="B481">
            <v>750</v>
          </cell>
          <cell r="C481">
            <v>760</v>
          </cell>
          <cell r="D481">
            <v>37805</v>
          </cell>
          <cell r="E481">
            <v>38057</v>
          </cell>
          <cell r="F481">
            <v>38126</v>
          </cell>
          <cell r="G481">
            <v>1</v>
          </cell>
          <cell r="H481">
            <v>22072</v>
          </cell>
          <cell r="I481">
            <v>0</v>
          </cell>
          <cell r="J481">
            <v>1</v>
          </cell>
          <cell r="K481">
            <v>22072</v>
          </cell>
          <cell r="L481">
            <v>0</v>
          </cell>
          <cell r="M481">
            <v>2</v>
          </cell>
          <cell r="N481">
            <v>2003</v>
          </cell>
        </row>
        <row r="482">
          <cell r="A482">
            <v>75004000103</v>
          </cell>
          <cell r="B482">
            <v>750</v>
          </cell>
          <cell r="C482">
            <v>760</v>
          </cell>
          <cell r="D482">
            <v>37766</v>
          </cell>
          <cell r="E482">
            <v>37926</v>
          </cell>
          <cell r="F482">
            <v>38130</v>
          </cell>
          <cell r="G482">
            <v>1</v>
          </cell>
          <cell r="H482">
            <v>2583</v>
          </cell>
          <cell r="I482">
            <v>0</v>
          </cell>
          <cell r="J482">
            <v>1</v>
          </cell>
          <cell r="K482">
            <v>2583</v>
          </cell>
          <cell r="L482">
            <v>0</v>
          </cell>
          <cell r="M482">
            <v>2</v>
          </cell>
          <cell r="N482">
            <v>2003</v>
          </cell>
        </row>
        <row r="483">
          <cell r="A483">
            <v>75004000104</v>
          </cell>
          <cell r="B483">
            <v>750</v>
          </cell>
          <cell r="C483">
            <v>760</v>
          </cell>
          <cell r="D483">
            <v>37926</v>
          </cell>
          <cell r="E483">
            <v>38126</v>
          </cell>
          <cell r="F483">
            <v>38130</v>
          </cell>
          <cell r="G483">
            <v>2</v>
          </cell>
          <cell r="H483">
            <v>15011</v>
          </cell>
          <cell r="I483">
            <v>0</v>
          </cell>
          <cell r="J483">
            <v>1</v>
          </cell>
          <cell r="K483">
            <v>15011</v>
          </cell>
          <cell r="L483">
            <v>0</v>
          </cell>
          <cell r="M483">
            <v>2</v>
          </cell>
          <cell r="N483">
            <v>2003</v>
          </cell>
        </row>
        <row r="484">
          <cell r="A484">
            <v>75004000110</v>
          </cell>
          <cell r="B484">
            <v>750</v>
          </cell>
          <cell r="C484">
            <v>760</v>
          </cell>
          <cell r="D484">
            <v>37926</v>
          </cell>
          <cell r="E484">
            <v>38081</v>
          </cell>
          <cell r="F484">
            <v>38139</v>
          </cell>
          <cell r="G484">
            <v>1</v>
          </cell>
          <cell r="H484">
            <v>1717</v>
          </cell>
          <cell r="I484">
            <v>0</v>
          </cell>
          <cell r="J484">
            <v>1</v>
          </cell>
          <cell r="K484">
            <v>1717</v>
          </cell>
          <cell r="L484">
            <v>0</v>
          </cell>
          <cell r="M484">
            <v>2</v>
          </cell>
          <cell r="N484">
            <v>2003</v>
          </cell>
        </row>
        <row r="485">
          <cell r="A485">
            <v>75004000111</v>
          </cell>
          <cell r="B485">
            <v>750</v>
          </cell>
          <cell r="C485">
            <v>760</v>
          </cell>
          <cell r="D485">
            <v>37803</v>
          </cell>
          <cell r="E485">
            <v>38036</v>
          </cell>
          <cell r="F485">
            <v>38140</v>
          </cell>
          <cell r="G485">
            <v>2</v>
          </cell>
          <cell r="H485">
            <v>10584</v>
          </cell>
          <cell r="I485">
            <v>0</v>
          </cell>
          <cell r="J485">
            <v>1</v>
          </cell>
          <cell r="K485">
            <v>10584</v>
          </cell>
          <cell r="L485">
            <v>0</v>
          </cell>
          <cell r="M485">
            <v>2</v>
          </cell>
          <cell r="N485">
            <v>2003</v>
          </cell>
        </row>
        <row r="486">
          <cell r="A486">
            <v>75004000112</v>
          </cell>
          <cell r="B486">
            <v>750</v>
          </cell>
          <cell r="C486">
            <v>760</v>
          </cell>
          <cell r="D486">
            <v>37803</v>
          </cell>
          <cell r="E486">
            <v>38096</v>
          </cell>
          <cell r="F486">
            <v>38140</v>
          </cell>
          <cell r="G486">
            <v>1</v>
          </cell>
          <cell r="H486">
            <v>5457</v>
          </cell>
          <cell r="I486">
            <v>0</v>
          </cell>
          <cell r="J486">
            <v>1</v>
          </cell>
          <cell r="K486">
            <v>5457</v>
          </cell>
          <cell r="L486">
            <v>0</v>
          </cell>
          <cell r="M486">
            <v>2</v>
          </cell>
          <cell r="N486">
            <v>2003</v>
          </cell>
        </row>
        <row r="487">
          <cell r="A487">
            <v>75004000114</v>
          </cell>
          <cell r="B487">
            <v>750</v>
          </cell>
          <cell r="C487">
            <v>760</v>
          </cell>
          <cell r="D487">
            <v>37926</v>
          </cell>
          <cell r="E487">
            <v>37998</v>
          </cell>
          <cell r="F487">
            <v>38145</v>
          </cell>
          <cell r="G487">
            <v>1</v>
          </cell>
          <cell r="H487">
            <v>1815</v>
          </cell>
          <cell r="I487">
            <v>0</v>
          </cell>
          <cell r="J487">
            <v>1</v>
          </cell>
          <cell r="K487">
            <v>1815</v>
          </cell>
          <cell r="L487">
            <v>0</v>
          </cell>
          <cell r="M487">
            <v>2</v>
          </cell>
          <cell r="N487">
            <v>2003</v>
          </cell>
        </row>
        <row r="488">
          <cell r="A488">
            <v>75004000125</v>
          </cell>
          <cell r="B488">
            <v>750</v>
          </cell>
          <cell r="C488">
            <v>760</v>
          </cell>
          <cell r="D488">
            <v>37834</v>
          </cell>
          <cell r="E488">
            <v>37981</v>
          </cell>
          <cell r="F488">
            <v>38173</v>
          </cell>
          <cell r="G488">
            <v>2</v>
          </cell>
          <cell r="H488">
            <v>845</v>
          </cell>
          <cell r="I488">
            <v>0</v>
          </cell>
          <cell r="J488">
            <v>1</v>
          </cell>
          <cell r="K488">
            <v>845</v>
          </cell>
          <cell r="L488">
            <v>0</v>
          </cell>
          <cell r="M488">
            <v>2</v>
          </cell>
          <cell r="N488">
            <v>2003</v>
          </cell>
        </row>
        <row r="489">
          <cell r="A489">
            <v>75004000152</v>
          </cell>
          <cell r="B489">
            <v>750</v>
          </cell>
          <cell r="C489">
            <v>760</v>
          </cell>
          <cell r="D489">
            <v>38108</v>
          </cell>
          <cell r="E489">
            <v>38111</v>
          </cell>
          <cell r="F489">
            <v>38209</v>
          </cell>
          <cell r="G489">
            <v>1</v>
          </cell>
          <cell r="H489">
            <v>2003</v>
          </cell>
          <cell r="I489">
            <v>0</v>
          </cell>
          <cell r="J489">
            <v>1</v>
          </cell>
          <cell r="K489">
            <v>2003</v>
          </cell>
          <cell r="L489">
            <v>0</v>
          </cell>
          <cell r="M489">
            <v>1</v>
          </cell>
          <cell r="N489">
            <v>2004</v>
          </cell>
        </row>
        <row r="490">
          <cell r="A490">
            <v>75004000158</v>
          </cell>
          <cell r="B490">
            <v>750</v>
          </cell>
          <cell r="C490">
            <v>760</v>
          </cell>
          <cell r="D490">
            <v>37895</v>
          </cell>
          <cell r="E490">
            <v>38165</v>
          </cell>
          <cell r="F490">
            <v>38224</v>
          </cell>
          <cell r="G490">
            <v>2</v>
          </cell>
          <cell r="H490">
            <v>35472</v>
          </cell>
          <cell r="I490">
            <v>0</v>
          </cell>
          <cell r="J490">
            <v>1</v>
          </cell>
          <cell r="K490">
            <v>35472</v>
          </cell>
          <cell r="L490">
            <v>0</v>
          </cell>
          <cell r="M490">
            <v>2</v>
          </cell>
          <cell r="N490">
            <v>2003</v>
          </cell>
        </row>
        <row r="491">
          <cell r="A491">
            <v>75004000165</v>
          </cell>
          <cell r="B491">
            <v>750</v>
          </cell>
          <cell r="C491">
            <v>760</v>
          </cell>
          <cell r="D491">
            <v>38078</v>
          </cell>
          <cell r="E491">
            <v>38201</v>
          </cell>
          <cell r="F491">
            <v>38236</v>
          </cell>
          <cell r="G491">
            <v>1</v>
          </cell>
          <cell r="H491">
            <v>640</v>
          </cell>
          <cell r="I491">
            <v>0</v>
          </cell>
          <cell r="J491">
            <v>1</v>
          </cell>
          <cell r="K491">
            <v>640</v>
          </cell>
          <cell r="L491">
            <v>0</v>
          </cell>
          <cell r="M491">
            <v>1</v>
          </cell>
          <cell r="N491">
            <v>2004</v>
          </cell>
        </row>
        <row r="492">
          <cell r="A492">
            <v>75004000171</v>
          </cell>
          <cell r="B492">
            <v>750</v>
          </cell>
          <cell r="C492">
            <v>760</v>
          </cell>
          <cell r="D492">
            <v>37865</v>
          </cell>
          <cell r="E492">
            <v>38148</v>
          </cell>
          <cell r="F492">
            <v>38242</v>
          </cell>
          <cell r="G492">
            <v>2</v>
          </cell>
          <cell r="H492">
            <v>82307</v>
          </cell>
          <cell r="I492">
            <v>0</v>
          </cell>
          <cell r="J492">
            <v>1</v>
          </cell>
          <cell r="K492">
            <v>82307</v>
          </cell>
          <cell r="L492">
            <v>1</v>
          </cell>
          <cell r="M492">
            <v>2</v>
          </cell>
          <cell r="N492">
            <v>2003</v>
          </cell>
        </row>
        <row r="493">
          <cell r="A493">
            <v>75004000198</v>
          </cell>
          <cell r="B493">
            <v>750</v>
          </cell>
          <cell r="C493">
            <v>760</v>
          </cell>
          <cell r="D493">
            <v>37926</v>
          </cell>
          <cell r="E493">
            <v>38169</v>
          </cell>
          <cell r="F493">
            <v>38280</v>
          </cell>
          <cell r="G493">
            <v>1</v>
          </cell>
          <cell r="H493">
            <v>2131</v>
          </cell>
          <cell r="I493">
            <v>0</v>
          </cell>
          <cell r="J493">
            <v>1</v>
          </cell>
          <cell r="K493">
            <v>2131</v>
          </cell>
          <cell r="L493">
            <v>0</v>
          </cell>
          <cell r="M493">
            <v>2</v>
          </cell>
          <cell r="N493">
            <v>2003</v>
          </cell>
        </row>
        <row r="494">
          <cell r="A494">
            <v>75004000224</v>
          </cell>
          <cell r="B494">
            <v>750</v>
          </cell>
          <cell r="C494">
            <v>760</v>
          </cell>
          <cell r="D494">
            <v>38047</v>
          </cell>
          <cell r="E494">
            <v>38291</v>
          </cell>
          <cell r="F494">
            <v>38307</v>
          </cell>
          <cell r="G494">
            <v>1</v>
          </cell>
          <cell r="H494">
            <v>7850</v>
          </cell>
          <cell r="I494">
            <v>0</v>
          </cell>
          <cell r="J494">
            <v>1</v>
          </cell>
          <cell r="K494">
            <v>7850</v>
          </cell>
          <cell r="L494">
            <v>0</v>
          </cell>
          <cell r="M494">
            <v>1</v>
          </cell>
          <cell r="N494">
            <v>2004</v>
          </cell>
        </row>
        <row r="495">
          <cell r="A495">
            <v>75004000243</v>
          </cell>
          <cell r="B495">
            <v>750</v>
          </cell>
          <cell r="C495">
            <v>760</v>
          </cell>
          <cell r="D495">
            <v>37773</v>
          </cell>
          <cell r="E495">
            <v>37978</v>
          </cell>
          <cell r="F495">
            <v>38348</v>
          </cell>
          <cell r="G495">
            <v>1</v>
          </cell>
          <cell r="H495">
            <v>19082</v>
          </cell>
          <cell r="I495">
            <v>0</v>
          </cell>
          <cell r="J495">
            <v>1</v>
          </cell>
          <cell r="K495">
            <v>19082</v>
          </cell>
          <cell r="L495">
            <v>0</v>
          </cell>
          <cell r="M495">
            <v>2</v>
          </cell>
          <cell r="N495">
            <v>2003</v>
          </cell>
        </row>
        <row r="496">
          <cell r="A496">
            <v>75004000244</v>
          </cell>
          <cell r="B496">
            <v>750</v>
          </cell>
          <cell r="C496">
            <v>760</v>
          </cell>
          <cell r="D496">
            <v>38047</v>
          </cell>
          <cell r="E496">
            <v>38189</v>
          </cell>
          <cell r="F496">
            <v>38348</v>
          </cell>
          <cell r="G496">
            <v>1</v>
          </cell>
          <cell r="H496">
            <v>9</v>
          </cell>
          <cell r="I496">
            <v>0</v>
          </cell>
          <cell r="J496">
            <v>1</v>
          </cell>
          <cell r="K496">
            <v>9</v>
          </cell>
          <cell r="L496">
            <v>0</v>
          </cell>
          <cell r="M496">
            <v>1</v>
          </cell>
          <cell r="N496">
            <v>2004</v>
          </cell>
        </row>
        <row r="497">
          <cell r="A497">
            <v>75005000002</v>
          </cell>
          <cell r="B497">
            <v>750</v>
          </cell>
          <cell r="C497">
            <v>760</v>
          </cell>
          <cell r="D497">
            <v>37987</v>
          </cell>
          <cell r="E497">
            <v>38033</v>
          </cell>
          <cell r="F497">
            <v>38355</v>
          </cell>
          <cell r="G497">
            <v>1</v>
          </cell>
          <cell r="H497">
            <v>1312</v>
          </cell>
          <cell r="I497">
            <v>0</v>
          </cell>
          <cell r="J497">
            <v>1</v>
          </cell>
          <cell r="K497">
            <v>1312</v>
          </cell>
          <cell r="L497">
            <v>0</v>
          </cell>
          <cell r="M497">
            <v>2</v>
          </cell>
          <cell r="N497">
            <v>2004</v>
          </cell>
        </row>
        <row r="498">
          <cell r="A498">
            <v>75005000007</v>
          </cell>
          <cell r="B498">
            <v>750</v>
          </cell>
          <cell r="C498">
            <v>760</v>
          </cell>
          <cell r="D498">
            <v>38169</v>
          </cell>
          <cell r="E498">
            <v>38344</v>
          </cell>
          <cell r="F498">
            <v>38357</v>
          </cell>
          <cell r="G498">
            <v>2</v>
          </cell>
          <cell r="H498">
            <v>762</v>
          </cell>
          <cell r="I498">
            <v>0</v>
          </cell>
          <cell r="J498">
            <v>1</v>
          </cell>
          <cell r="K498">
            <v>762</v>
          </cell>
          <cell r="L498">
            <v>0</v>
          </cell>
          <cell r="M498">
            <v>2</v>
          </cell>
          <cell r="N498">
            <v>2004</v>
          </cell>
        </row>
        <row r="499">
          <cell r="A499">
            <v>75005000008</v>
          </cell>
          <cell r="B499">
            <v>750</v>
          </cell>
          <cell r="C499">
            <v>760</v>
          </cell>
          <cell r="D499">
            <v>37742</v>
          </cell>
          <cell r="E499">
            <v>37964</v>
          </cell>
          <cell r="F499">
            <v>38357</v>
          </cell>
          <cell r="G499">
            <v>1</v>
          </cell>
          <cell r="H499">
            <v>2972</v>
          </cell>
          <cell r="I499">
            <v>0</v>
          </cell>
          <cell r="J499">
            <v>1</v>
          </cell>
          <cell r="K499">
            <v>2972</v>
          </cell>
          <cell r="L499">
            <v>0</v>
          </cell>
          <cell r="M499">
            <v>3</v>
          </cell>
          <cell r="N499">
            <v>2003</v>
          </cell>
        </row>
        <row r="500">
          <cell r="A500">
            <v>75005000009</v>
          </cell>
          <cell r="B500">
            <v>750</v>
          </cell>
          <cell r="C500">
            <v>760</v>
          </cell>
          <cell r="D500">
            <v>38231</v>
          </cell>
          <cell r="E500">
            <v>38340</v>
          </cell>
          <cell r="F500">
            <v>38364</v>
          </cell>
          <cell r="G500">
            <v>1</v>
          </cell>
          <cell r="H500">
            <v>10003</v>
          </cell>
          <cell r="I500">
            <v>0</v>
          </cell>
          <cell r="J500">
            <v>1</v>
          </cell>
          <cell r="K500">
            <v>10003</v>
          </cell>
          <cell r="L500">
            <v>0</v>
          </cell>
          <cell r="M500">
            <v>2</v>
          </cell>
          <cell r="N500">
            <v>2004</v>
          </cell>
        </row>
        <row r="501">
          <cell r="A501">
            <v>75005000021</v>
          </cell>
          <cell r="B501">
            <v>750</v>
          </cell>
          <cell r="C501">
            <v>760</v>
          </cell>
          <cell r="D501">
            <v>37530</v>
          </cell>
          <cell r="E501">
            <v>37645</v>
          </cell>
          <cell r="F501">
            <v>38378</v>
          </cell>
          <cell r="G501">
            <v>1</v>
          </cell>
          <cell r="H501">
            <v>131714</v>
          </cell>
          <cell r="I501">
            <v>0</v>
          </cell>
          <cell r="J501">
            <v>1</v>
          </cell>
          <cell r="K501">
            <v>131714</v>
          </cell>
          <cell r="L501">
            <v>1</v>
          </cell>
          <cell r="M501">
            <v>4</v>
          </cell>
          <cell r="N501">
            <v>2002</v>
          </cell>
        </row>
        <row r="502">
          <cell r="A502">
            <v>75005000022</v>
          </cell>
          <cell r="B502">
            <v>750</v>
          </cell>
          <cell r="C502">
            <v>760</v>
          </cell>
          <cell r="D502">
            <v>37803</v>
          </cell>
          <cell r="E502">
            <v>38123</v>
          </cell>
          <cell r="F502">
            <v>38378</v>
          </cell>
          <cell r="G502">
            <v>1</v>
          </cell>
          <cell r="H502">
            <v>227122</v>
          </cell>
          <cell r="I502">
            <v>0</v>
          </cell>
          <cell r="J502">
            <v>1</v>
          </cell>
          <cell r="K502">
            <v>227122</v>
          </cell>
          <cell r="L502">
            <v>1</v>
          </cell>
          <cell r="M502">
            <v>3</v>
          </cell>
          <cell r="N502">
            <v>2003</v>
          </cell>
        </row>
        <row r="503">
          <cell r="A503">
            <v>75005000038</v>
          </cell>
          <cell r="B503">
            <v>750</v>
          </cell>
          <cell r="C503">
            <v>760</v>
          </cell>
          <cell r="D503">
            <v>37987</v>
          </cell>
          <cell r="E503">
            <v>38242</v>
          </cell>
          <cell r="F503">
            <v>38392</v>
          </cell>
          <cell r="G503">
            <v>1</v>
          </cell>
          <cell r="H503">
            <v>10</v>
          </cell>
          <cell r="I503">
            <v>0</v>
          </cell>
          <cell r="J503">
            <v>1</v>
          </cell>
          <cell r="K503">
            <v>10</v>
          </cell>
          <cell r="L503">
            <v>0</v>
          </cell>
          <cell r="M503">
            <v>2</v>
          </cell>
          <cell r="N503">
            <v>2004</v>
          </cell>
        </row>
        <row r="504">
          <cell r="A504">
            <v>75005000040</v>
          </cell>
          <cell r="B504">
            <v>750</v>
          </cell>
          <cell r="C504">
            <v>760</v>
          </cell>
          <cell r="D504">
            <v>37622</v>
          </cell>
          <cell r="E504">
            <v>37977</v>
          </cell>
          <cell r="F504">
            <v>38397</v>
          </cell>
          <cell r="G504">
            <v>1</v>
          </cell>
          <cell r="H504">
            <v>41654</v>
          </cell>
          <cell r="I504">
            <v>0</v>
          </cell>
          <cell r="J504">
            <v>1</v>
          </cell>
          <cell r="K504">
            <v>41654</v>
          </cell>
          <cell r="L504">
            <v>0</v>
          </cell>
          <cell r="M504">
            <v>3</v>
          </cell>
          <cell r="N504">
            <v>2003</v>
          </cell>
        </row>
        <row r="505">
          <cell r="A505">
            <v>75005000043</v>
          </cell>
          <cell r="B505">
            <v>750</v>
          </cell>
          <cell r="C505">
            <v>760</v>
          </cell>
          <cell r="D505">
            <v>38078</v>
          </cell>
          <cell r="E505">
            <v>38290</v>
          </cell>
          <cell r="F505">
            <v>38399</v>
          </cell>
          <cell r="G505">
            <v>1</v>
          </cell>
          <cell r="H505">
            <v>18579</v>
          </cell>
          <cell r="I505">
            <v>0</v>
          </cell>
          <cell r="J505">
            <v>1</v>
          </cell>
          <cell r="K505">
            <v>18579</v>
          </cell>
          <cell r="L505">
            <v>0</v>
          </cell>
          <cell r="M505">
            <v>2</v>
          </cell>
          <cell r="N505">
            <v>2004</v>
          </cell>
        </row>
        <row r="506">
          <cell r="A506">
            <v>75005000052</v>
          </cell>
          <cell r="B506">
            <v>750</v>
          </cell>
          <cell r="C506">
            <v>760</v>
          </cell>
          <cell r="D506">
            <v>38231</v>
          </cell>
          <cell r="E506">
            <v>38407</v>
          </cell>
          <cell r="F506">
            <v>38417</v>
          </cell>
          <cell r="G506">
            <v>1</v>
          </cell>
          <cell r="H506">
            <v>12594</v>
          </cell>
          <cell r="I506">
            <v>0</v>
          </cell>
          <cell r="J506">
            <v>1</v>
          </cell>
          <cell r="K506">
            <v>12594</v>
          </cell>
          <cell r="L506">
            <v>0</v>
          </cell>
          <cell r="M506">
            <v>2</v>
          </cell>
          <cell r="N506">
            <v>2004</v>
          </cell>
        </row>
        <row r="507">
          <cell r="A507">
            <v>75005000060</v>
          </cell>
          <cell r="B507">
            <v>750</v>
          </cell>
          <cell r="C507">
            <v>760</v>
          </cell>
          <cell r="D507">
            <v>37257</v>
          </cell>
          <cell r="E507">
            <v>37509</v>
          </cell>
          <cell r="F507">
            <v>38427</v>
          </cell>
          <cell r="G507">
            <v>1</v>
          </cell>
          <cell r="H507">
            <v>29818</v>
          </cell>
          <cell r="I507">
            <v>0</v>
          </cell>
          <cell r="J507">
            <v>1</v>
          </cell>
          <cell r="K507">
            <v>29818</v>
          </cell>
          <cell r="L507">
            <v>0</v>
          </cell>
          <cell r="M507">
            <v>4</v>
          </cell>
          <cell r="N507">
            <v>2002</v>
          </cell>
        </row>
        <row r="508">
          <cell r="A508">
            <v>75005000068</v>
          </cell>
          <cell r="B508">
            <v>750</v>
          </cell>
          <cell r="C508">
            <v>760</v>
          </cell>
          <cell r="D508">
            <v>38095</v>
          </cell>
          <cell r="E508">
            <v>38429</v>
          </cell>
          <cell r="F508">
            <v>38432</v>
          </cell>
          <cell r="G508">
            <v>2</v>
          </cell>
          <cell r="H508">
            <v>86306</v>
          </cell>
          <cell r="I508">
            <v>0</v>
          </cell>
          <cell r="J508">
            <v>1</v>
          </cell>
          <cell r="K508">
            <v>86306</v>
          </cell>
          <cell r="L508">
            <v>1</v>
          </cell>
          <cell r="M508">
            <v>2</v>
          </cell>
          <cell r="N508">
            <v>2004</v>
          </cell>
        </row>
        <row r="509">
          <cell r="A509">
            <v>75005000070</v>
          </cell>
          <cell r="B509">
            <v>750</v>
          </cell>
          <cell r="C509">
            <v>760</v>
          </cell>
          <cell r="D509">
            <v>38078</v>
          </cell>
          <cell r="E509">
            <v>38430</v>
          </cell>
          <cell r="F509">
            <v>38439</v>
          </cell>
          <cell r="G509">
            <v>1</v>
          </cell>
          <cell r="H509">
            <v>107387</v>
          </cell>
          <cell r="I509">
            <v>0</v>
          </cell>
          <cell r="J509">
            <v>1</v>
          </cell>
          <cell r="K509">
            <v>107387</v>
          </cell>
          <cell r="L509">
            <v>1</v>
          </cell>
          <cell r="M509">
            <v>2</v>
          </cell>
          <cell r="N509">
            <v>2004</v>
          </cell>
        </row>
        <row r="510">
          <cell r="A510">
            <v>75005000083</v>
          </cell>
          <cell r="B510">
            <v>750</v>
          </cell>
          <cell r="C510">
            <v>760</v>
          </cell>
          <cell r="D510">
            <v>38078</v>
          </cell>
          <cell r="E510">
            <v>38413</v>
          </cell>
          <cell r="F510">
            <v>38459</v>
          </cell>
          <cell r="G510">
            <v>1</v>
          </cell>
          <cell r="H510">
            <v>5183</v>
          </cell>
          <cell r="I510">
            <v>0</v>
          </cell>
          <cell r="J510">
            <v>1</v>
          </cell>
          <cell r="K510">
            <v>5183</v>
          </cell>
          <cell r="L510">
            <v>0</v>
          </cell>
          <cell r="M510">
            <v>2</v>
          </cell>
          <cell r="N510">
            <v>2004</v>
          </cell>
        </row>
        <row r="511">
          <cell r="A511">
            <v>75005000125</v>
          </cell>
          <cell r="B511">
            <v>750</v>
          </cell>
          <cell r="C511">
            <v>760</v>
          </cell>
          <cell r="D511">
            <v>38139</v>
          </cell>
          <cell r="E511">
            <v>38180</v>
          </cell>
          <cell r="F511">
            <v>38517</v>
          </cell>
          <cell r="G511">
            <v>1</v>
          </cell>
          <cell r="H511">
            <v>3500</v>
          </cell>
          <cell r="I511">
            <v>0</v>
          </cell>
          <cell r="J511">
            <v>1</v>
          </cell>
          <cell r="K511">
            <v>3500</v>
          </cell>
          <cell r="L511">
            <v>0</v>
          </cell>
          <cell r="M511">
            <v>2</v>
          </cell>
          <cell r="N511">
            <v>2004</v>
          </cell>
        </row>
        <row r="512">
          <cell r="A512">
            <v>75005000139</v>
          </cell>
          <cell r="B512">
            <v>750</v>
          </cell>
          <cell r="C512">
            <v>760</v>
          </cell>
          <cell r="D512">
            <v>38231</v>
          </cell>
          <cell r="E512">
            <v>38285</v>
          </cell>
          <cell r="F512">
            <v>38533</v>
          </cell>
          <cell r="G512">
            <v>1</v>
          </cell>
          <cell r="H512">
            <v>104141</v>
          </cell>
          <cell r="I512">
            <v>0</v>
          </cell>
          <cell r="J512">
            <v>1</v>
          </cell>
          <cell r="K512">
            <v>104141</v>
          </cell>
          <cell r="L512">
            <v>1</v>
          </cell>
          <cell r="M512">
            <v>2</v>
          </cell>
          <cell r="N512">
            <v>2004</v>
          </cell>
        </row>
        <row r="513">
          <cell r="A513">
            <v>75005000169</v>
          </cell>
          <cell r="B513">
            <v>750</v>
          </cell>
          <cell r="C513">
            <v>760</v>
          </cell>
          <cell r="D513">
            <v>38108</v>
          </cell>
          <cell r="E513">
            <v>38391</v>
          </cell>
          <cell r="F513">
            <v>38573</v>
          </cell>
          <cell r="G513">
            <v>1</v>
          </cell>
          <cell r="H513">
            <v>897</v>
          </cell>
          <cell r="I513">
            <v>0</v>
          </cell>
          <cell r="J513">
            <v>1</v>
          </cell>
          <cell r="K513">
            <v>897</v>
          </cell>
          <cell r="L513">
            <v>0</v>
          </cell>
          <cell r="M513">
            <v>2</v>
          </cell>
          <cell r="N513">
            <v>2004</v>
          </cell>
        </row>
        <row r="514">
          <cell r="A514">
            <v>75005000171</v>
          </cell>
          <cell r="B514">
            <v>750</v>
          </cell>
          <cell r="C514">
            <v>760</v>
          </cell>
          <cell r="D514">
            <v>38231</v>
          </cell>
          <cell r="E514">
            <v>38529</v>
          </cell>
          <cell r="F514">
            <v>38574</v>
          </cell>
          <cell r="G514">
            <v>1</v>
          </cell>
          <cell r="H514">
            <v>1119</v>
          </cell>
          <cell r="I514">
            <v>5529</v>
          </cell>
          <cell r="J514">
            <v>1</v>
          </cell>
          <cell r="K514">
            <v>6648</v>
          </cell>
          <cell r="L514">
            <v>0</v>
          </cell>
          <cell r="M514">
            <v>2</v>
          </cell>
          <cell r="N514">
            <v>2004</v>
          </cell>
        </row>
        <row r="515">
          <cell r="A515">
            <v>75005000178</v>
          </cell>
          <cell r="B515">
            <v>750</v>
          </cell>
          <cell r="C515">
            <v>760</v>
          </cell>
          <cell r="D515">
            <v>38231</v>
          </cell>
          <cell r="E515">
            <v>38397</v>
          </cell>
          <cell r="F515">
            <v>38587</v>
          </cell>
          <cell r="G515">
            <v>1</v>
          </cell>
          <cell r="H515">
            <v>7548</v>
          </cell>
          <cell r="I515">
            <v>0</v>
          </cell>
          <cell r="J515">
            <v>1</v>
          </cell>
          <cell r="K515">
            <v>7548</v>
          </cell>
          <cell r="L515">
            <v>0</v>
          </cell>
          <cell r="M515">
            <v>2</v>
          </cell>
          <cell r="N515">
            <v>2004</v>
          </cell>
        </row>
        <row r="516">
          <cell r="A516">
            <v>75005000179</v>
          </cell>
          <cell r="B516">
            <v>750</v>
          </cell>
          <cell r="C516">
            <v>760</v>
          </cell>
          <cell r="D516">
            <v>38231</v>
          </cell>
          <cell r="E516">
            <v>38442</v>
          </cell>
          <cell r="F516">
            <v>38588</v>
          </cell>
          <cell r="G516">
            <v>1</v>
          </cell>
          <cell r="H516">
            <v>1690</v>
          </cell>
          <cell r="I516">
            <v>0</v>
          </cell>
          <cell r="J516">
            <v>1</v>
          </cell>
          <cell r="K516">
            <v>1690</v>
          </cell>
          <cell r="L516">
            <v>0</v>
          </cell>
          <cell r="M516">
            <v>2</v>
          </cell>
          <cell r="N516">
            <v>2004</v>
          </cell>
        </row>
        <row r="517">
          <cell r="A517">
            <v>75005000189</v>
          </cell>
          <cell r="B517">
            <v>750</v>
          </cell>
          <cell r="C517">
            <v>760</v>
          </cell>
          <cell r="D517">
            <v>38322</v>
          </cell>
          <cell r="E517">
            <v>38476</v>
          </cell>
          <cell r="F517">
            <v>38606</v>
          </cell>
          <cell r="G517">
            <v>1</v>
          </cell>
          <cell r="H517">
            <v>6979</v>
          </cell>
          <cell r="I517">
            <v>0</v>
          </cell>
          <cell r="J517">
            <v>1</v>
          </cell>
          <cell r="K517">
            <v>6979</v>
          </cell>
          <cell r="L517">
            <v>0</v>
          </cell>
          <cell r="M517">
            <v>2</v>
          </cell>
          <cell r="N517">
            <v>2004</v>
          </cell>
        </row>
        <row r="518">
          <cell r="A518">
            <v>75005000197</v>
          </cell>
          <cell r="B518">
            <v>750</v>
          </cell>
          <cell r="C518">
            <v>760</v>
          </cell>
          <cell r="D518">
            <v>38445</v>
          </cell>
          <cell r="E518">
            <v>38567</v>
          </cell>
          <cell r="F518">
            <v>38616</v>
          </cell>
          <cell r="G518">
            <v>1</v>
          </cell>
          <cell r="H518">
            <v>24599</v>
          </cell>
          <cell r="I518">
            <v>0</v>
          </cell>
          <cell r="J518">
            <v>1</v>
          </cell>
          <cell r="K518">
            <v>24599</v>
          </cell>
          <cell r="L518">
            <v>0</v>
          </cell>
          <cell r="M518">
            <v>1</v>
          </cell>
          <cell r="N518">
            <v>2005</v>
          </cell>
        </row>
        <row r="519">
          <cell r="A519">
            <v>75005000200</v>
          </cell>
          <cell r="B519">
            <v>750</v>
          </cell>
          <cell r="C519">
            <v>760</v>
          </cell>
          <cell r="D519">
            <v>38539</v>
          </cell>
          <cell r="E519">
            <v>38616</v>
          </cell>
          <cell r="F519">
            <v>38621</v>
          </cell>
          <cell r="G519">
            <v>1</v>
          </cell>
          <cell r="H519">
            <v>706</v>
          </cell>
          <cell r="I519">
            <v>0</v>
          </cell>
          <cell r="J519">
            <v>1</v>
          </cell>
          <cell r="K519">
            <v>706</v>
          </cell>
          <cell r="L519">
            <v>0</v>
          </cell>
          <cell r="M519">
            <v>1</v>
          </cell>
          <cell r="N519">
            <v>2005</v>
          </cell>
        </row>
        <row r="520">
          <cell r="A520">
            <v>75005000216</v>
          </cell>
          <cell r="B520">
            <v>750</v>
          </cell>
          <cell r="C520">
            <v>760</v>
          </cell>
          <cell r="D520">
            <v>37987</v>
          </cell>
          <cell r="E520">
            <v>38119</v>
          </cell>
          <cell r="F520">
            <v>38644</v>
          </cell>
          <cell r="G520">
            <v>1</v>
          </cell>
          <cell r="H520">
            <v>17557</v>
          </cell>
          <cell r="I520">
            <v>0</v>
          </cell>
          <cell r="J520">
            <v>1</v>
          </cell>
          <cell r="K520">
            <v>17557</v>
          </cell>
          <cell r="L520">
            <v>0</v>
          </cell>
          <cell r="M520">
            <v>2</v>
          </cell>
          <cell r="N520">
            <v>2004</v>
          </cell>
        </row>
        <row r="521">
          <cell r="A521">
            <v>75005000246</v>
          </cell>
          <cell r="B521">
            <v>750</v>
          </cell>
          <cell r="C521">
            <v>760</v>
          </cell>
          <cell r="D521">
            <v>38353</v>
          </cell>
          <cell r="E521">
            <v>38626</v>
          </cell>
          <cell r="F521">
            <v>38690</v>
          </cell>
          <cell r="G521">
            <v>2</v>
          </cell>
          <cell r="H521">
            <v>36229</v>
          </cell>
          <cell r="I521">
            <v>0</v>
          </cell>
          <cell r="J521">
            <v>1</v>
          </cell>
          <cell r="K521">
            <v>36229</v>
          </cell>
          <cell r="L521">
            <v>0</v>
          </cell>
          <cell r="M521">
            <v>1</v>
          </cell>
          <cell r="N521">
            <v>2005</v>
          </cell>
        </row>
        <row r="522">
          <cell r="A522">
            <v>75005000249</v>
          </cell>
          <cell r="B522">
            <v>750</v>
          </cell>
          <cell r="C522">
            <v>760</v>
          </cell>
          <cell r="D522">
            <v>38322</v>
          </cell>
          <cell r="E522">
            <v>38678</v>
          </cell>
          <cell r="F522">
            <v>38691</v>
          </cell>
          <cell r="G522">
            <v>2</v>
          </cell>
          <cell r="H522">
            <v>30499</v>
          </cell>
          <cell r="I522">
            <v>0</v>
          </cell>
          <cell r="J522">
            <v>1</v>
          </cell>
          <cell r="K522">
            <v>30499</v>
          </cell>
          <cell r="L522">
            <v>0</v>
          </cell>
          <cell r="M522">
            <v>2</v>
          </cell>
          <cell r="N522">
            <v>2004</v>
          </cell>
        </row>
        <row r="523">
          <cell r="A523">
            <v>75005000252</v>
          </cell>
          <cell r="B523">
            <v>750</v>
          </cell>
          <cell r="C523">
            <v>760</v>
          </cell>
          <cell r="D523">
            <v>38596</v>
          </cell>
          <cell r="E523">
            <v>38660</v>
          </cell>
          <cell r="F523">
            <v>38697</v>
          </cell>
          <cell r="G523">
            <v>1</v>
          </cell>
          <cell r="H523">
            <v>253313</v>
          </cell>
          <cell r="I523">
            <v>0</v>
          </cell>
          <cell r="J523">
            <v>1</v>
          </cell>
          <cell r="K523">
            <v>253313</v>
          </cell>
          <cell r="L523">
            <v>1</v>
          </cell>
          <cell r="M523">
            <v>1</v>
          </cell>
          <cell r="N523">
            <v>2005</v>
          </cell>
        </row>
        <row r="524">
          <cell r="A524">
            <v>75005000257</v>
          </cell>
          <cell r="B524">
            <v>750</v>
          </cell>
          <cell r="C524">
            <v>760</v>
          </cell>
          <cell r="D524">
            <v>38412</v>
          </cell>
          <cell r="E524">
            <v>38667</v>
          </cell>
          <cell r="F524">
            <v>38704</v>
          </cell>
          <cell r="G524">
            <v>1</v>
          </cell>
          <cell r="H524">
            <v>1251</v>
          </cell>
          <cell r="I524">
            <v>0</v>
          </cell>
          <cell r="J524">
            <v>1</v>
          </cell>
          <cell r="K524">
            <v>1251</v>
          </cell>
          <cell r="L524">
            <v>0</v>
          </cell>
          <cell r="M524">
            <v>1</v>
          </cell>
          <cell r="N524">
            <v>2005</v>
          </cell>
        </row>
        <row r="525">
          <cell r="A525">
            <v>75005000260</v>
          </cell>
          <cell r="B525">
            <v>750</v>
          </cell>
          <cell r="C525">
            <v>760</v>
          </cell>
          <cell r="D525">
            <v>38445</v>
          </cell>
          <cell r="E525">
            <v>38704</v>
          </cell>
          <cell r="F525">
            <v>38706</v>
          </cell>
          <cell r="G525">
            <v>1</v>
          </cell>
          <cell r="H525">
            <v>873</v>
          </cell>
          <cell r="I525">
            <v>0</v>
          </cell>
          <cell r="J525">
            <v>1</v>
          </cell>
          <cell r="K525">
            <v>873</v>
          </cell>
          <cell r="L525">
            <v>0</v>
          </cell>
          <cell r="M525">
            <v>1</v>
          </cell>
          <cell r="N525">
            <v>2005</v>
          </cell>
        </row>
        <row r="526">
          <cell r="A526">
            <v>75006000013</v>
          </cell>
          <cell r="B526">
            <v>750</v>
          </cell>
          <cell r="C526">
            <v>760</v>
          </cell>
          <cell r="D526">
            <v>38412</v>
          </cell>
          <cell r="E526">
            <v>38637</v>
          </cell>
          <cell r="F526">
            <v>38725</v>
          </cell>
          <cell r="G526">
            <v>2</v>
          </cell>
          <cell r="H526">
            <v>2148</v>
          </cell>
          <cell r="I526">
            <v>0</v>
          </cell>
          <cell r="J526">
            <v>1</v>
          </cell>
          <cell r="K526">
            <v>2148</v>
          </cell>
          <cell r="L526">
            <v>0</v>
          </cell>
          <cell r="M526">
            <v>2</v>
          </cell>
          <cell r="N526">
            <v>2005</v>
          </cell>
        </row>
        <row r="527">
          <cell r="A527">
            <v>75006000014</v>
          </cell>
          <cell r="B527">
            <v>750</v>
          </cell>
          <cell r="C527">
            <v>760</v>
          </cell>
          <cell r="D527">
            <v>38534</v>
          </cell>
          <cell r="E527">
            <v>38640</v>
          </cell>
          <cell r="F527">
            <v>38725</v>
          </cell>
          <cell r="G527">
            <v>1</v>
          </cell>
          <cell r="H527">
            <v>2199</v>
          </cell>
          <cell r="I527">
            <v>0</v>
          </cell>
          <cell r="J527">
            <v>1</v>
          </cell>
          <cell r="K527">
            <v>2199</v>
          </cell>
          <cell r="L527">
            <v>0</v>
          </cell>
          <cell r="M527">
            <v>2</v>
          </cell>
          <cell r="N527">
            <v>2005</v>
          </cell>
        </row>
        <row r="528">
          <cell r="A528">
            <v>75006000019</v>
          </cell>
          <cell r="B528">
            <v>750</v>
          </cell>
          <cell r="C528">
            <v>760</v>
          </cell>
          <cell r="D528">
            <v>37834</v>
          </cell>
          <cell r="E528">
            <v>37861</v>
          </cell>
          <cell r="F528">
            <v>38727</v>
          </cell>
          <cell r="G528">
            <v>1</v>
          </cell>
          <cell r="H528">
            <v>901</v>
          </cell>
          <cell r="I528">
            <v>0</v>
          </cell>
          <cell r="J528">
            <v>1</v>
          </cell>
          <cell r="K528">
            <v>901</v>
          </cell>
          <cell r="L528">
            <v>0</v>
          </cell>
          <cell r="M528">
            <v>4</v>
          </cell>
          <cell r="N528">
            <v>2003</v>
          </cell>
        </row>
        <row r="529">
          <cell r="A529">
            <v>75006000020</v>
          </cell>
          <cell r="B529">
            <v>750</v>
          </cell>
          <cell r="C529">
            <v>760</v>
          </cell>
          <cell r="D529">
            <v>38231</v>
          </cell>
          <cell r="E529">
            <v>38258</v>
          </cell>
          <cell r="F529">
            <v>38728</v>
          </cell>
          <cell r="G529">
            <v>1</v>
          </cell>
          <cell r="H529">
            <v>5943</v>
          </cell>
          <cell r="I529">
            <v>0</v>
          </cell>
          <cell r="J529">
            <v>1</v>
          </cell>
          <cell r="K529">
            <v>5943</v>
          </cell>
          <cell r="L529">
            <v>0</v>
          </cell>
          <cell r="M529">
            <v>3</v>
          </cell>
          <cell r="N529">
            <v>2004</v>
          </cell>
        </row>
        <row r="530">
          <cell r="A530">
            <v>75006000036</v>
          </cell>
          <cell r="B530">
            <v>750</v>
          </cell>
          <cell r="C530">
            <v>760</v>
          </cell>
          <cell r="D530">
            <v>38078</v>
          </cell>
          <cell r="E530">
            <v>38154</v>
          </cell>
          <cell r="F530">
            <v>38747</v>
          </cell>
          <cell r="G530">
            <v>1</v>
          </cell>
          <cell r="H530">
            <v>35936</v>
          </cell>
          <cell r="I530">
            <v>20901</v>
          </cell>
          <cell r="J530">
            <v>1</v>
          </cell>
          <cell r="K530">
            <v>56837</v>
          </cell>
          <cell r="L530">
            <v>0</v>
          </cell>
          <cell r="M530">
            <v>3</v>
          </cell>
          <cell r="N530">
            <v>2004</v>
          </cell>
        </row>
        <row r="531">
          <cell r="A531">
            <v>75006000050</v>
          </cell>
          <cell r="B531">
            <v>750</v>
          </cell>
          <cell r="C531">
            <v>760</v>
          </cell>
          <cell r="D531">
            <v>38596</v>
          </cell>
          <cell r="E531">
            <v>38713</v>
          </cell>
          <cell r="F531">
            <v>38767</v>
          </cell>
          <cell r="G531">
            <v>1</v>
          </cell>
          <cell r="H531">
            <v>1262</v>
          </cell>
          <cell r="I531">
            <v>0</v>
          </cell>
          <cell r="J531">
            <v>1</v>
          </cell>
          <cell r="K531">
            <v>1262</v>
          </cell>
          <cell r="L531">
            <v>0</v>
          </cell>
          <cell r="M531">
            <v>2</v>
          </cell>
          <cell r="N531">
            <v>2005</v>
          </cell>
        </row>
        <row r="532">
          <cell r="A532">
            <v>75006000051</v>
          </cell>
          <cell r="B532">
            <v>750</v>
          </cell>
          <cell r="C532">
            <v>760</v>
          </cell>
          <cell r="D532">
            <v>38231</v>
          </cell>
          <cell r="E532">
            <v>38492</v>
          </cell>
          <cell r="F532">
            <v>38767</v>
          </cell>
          <cell r="G532">
            <v>1</v>
          </cell>
          <cell r="H532">
            <v>1701</v>
          </cell>
          <cell r="I532">
            <v>0</v>
          </cell>
          <cell r="J532">
            <v>1</v>
          </cell>
          <cell r="K532">
            <v>1701</v>
          </cell>
          <cell r="L532">
            <v>0</v>
          </cell>
          <cell r="M532">
            <v>3</v>
          </cell>
          <cell r="N532">
            <v>2004</v>
          </cell>
        </row>
        <row r="533">
          <cell r="A533">
            <v>75006000052</v>
          </cell>
          <cell r="B533">
            <v>750</v>
          </cell>
          <cell r="C533">
            <v>760</v>
          </cell>
          <cell r="D533">
            <v>37803</v>
          </cell>
          <cell r="E533">
            <v>37908</v>
          </cell>
          <cell r="F533">
            <v>38767</v>
          </cell>
          <cell r="G533">
            <v>1</v>
          </cell>
          <cell r="H533">
            <v>845</v>
          </cell>
          <cell r="I533">
            <v>0</v>
          </cell>
          <cell r="J533">
            <v>1</v>
          </cell>
          <cell r="K533">
            <v>845</v>
          </cell>
          <cell r="L533">
            <v>0</v>
          </cell>
          <cell r="M533">
            <v>4</v>
          </cell>
          <cell r="N533">
            <v>2003</v>
          </cell>
        </row>
        <row r="534">
          <cell r="A534">
            <v>75006000059</v>
          </cell>
          <cell r="B534">
            <v>750</v>
          </cell>
          <cell r="C534">
            <v>760</v>
          </cell>
          <cell r="D534">
            <v>38504</v>
          </cell>
          <cell r="E534">
            <v>38694</v>
          </cell>
          <cell r="F534">
            <v>38771</v>
          </cell>
          <cell r="G534">
            <v>1</v>
          </cell>
          <cell r="H534">
            <v>9091</v>
          </cell>
          <cell r="I534">
            <v>0</v>
          </cell>
          <cell r="J534">
            <v>1</v>
          </cell>
          <cell r="K534">
            <v>9091</v>
          </cell>
          <cell r="L534">
            <v>0</v>
          </cell>
          <cell r="M534">
            <v>2</v>
          </cell>
          <cell r="N534">
            <v>2005</v>
          </cell>
        </row>
        <row r="535">
          <cell r="A535">
            <v>75006000065</v>
          </cell>
          <cell r="B535">
            <v>750</v>
          </cell>
          <cell r="C535">
            <v>760</v>
          </cell>
          <cell r="D535">
            <v>38353</v>
          </cell>
          <cell r="E535">
            <v>38661</v>
          </cell>
          <cell r="F535">
            <v>38776</v>
          </cell>
          <cell r="G535">
            <v>1</v>
          </cell>
          <cell r="H535">
            <v>1732</v>
          </cell>
          <cell r="I535">
            <v>0</v>
          </cell>
          <cell r="J535">
            <v>1</v>
          </cell>
          <cell r="K535">
            <v>1732</v>
          </cell>
          <cell r="L535">
            <v>0</v>
          </cell>
          <cell r="M535">
            <v>2</v>
          </cell>
          <cell r="N535">
            <v>2005</v>
          </cell>
        </row>
        <row r="536">
          <cell r="A536">
            <v>75006000066</v>
          </cell>
          <cell r="B536">
            <v>750</v>
          </cell>
          <cell r="C536">
            <v>760</v>
          </cell>
          <cell r="D536">
            <v>38463</v>
          </cell>
          <cell r="E536">
            <v>38736</v>
          </cell>
          <cell r="F536">
            <v>38776</v>
          </cell>
          <cell r="G536">
            <v>1</v>
          </cell>
          <cell r="H536">
            <v>1262</v>
          </cell>
          <cell r="I536">
            <v>20458</v>
          </cell>
          <cell r="J536">
            <v>1</v>
          </cell>
          <cell r="K536">
            <v>21720</v>
          </cell>
          <cell r="L536">
            <v>0</v>
          </cell>
          <cell r="M536">
            <v>2</v>
          </cell>
          <cell r="N536">
            <v>2005</v>
          </cell>
        </row>
        <row r="537">
          <cell r="A537">
            <v>75006000081</v>
          </cell>
          <cell r="B537">
            <v>750</v>
          </cell>
          <cell r="C537">
            <v>760</v>
          </cell>
          <cell r="D537">
            <v>38626</v>
          </cell>
          <cell r="E537">
            <v>38712</v>
          </cell>
          <cell r="F537">
            <v>38796</v>
          </cell>
          <cell r="G537">
            <v>1</v>
          </cell>
          <cell r="H537">
            <v>3756</v>
          </cell>
          <cell r="I537">
            <v>0</v>
          </cell>
          <cell r="J537">
            <v>1</v>
          </cell>
          <cell r="K537">
            <v>3756</v>
          </cell>
          <cell r="L537">
            <v>0</v>
          </cell>
          <cell r="M537">
            <v>2</v>
          </cell>
          <cell r="N537">
            <v>2005</v>
          </cell>
        </row>
        <row r="538">
          <cell r="A538">
            <v>75006000094</v>
          </cell>
          <cell r="B538">
            <v>750</v>
          </cell>
          <cell r="C538">
            <v>760</v>
          </cell>
          <cell r="D538">
            <v>37377</v>
          </cell>
          <cell r="E538">
            <v>37565</v>
          </cell>
          <cell r="F538">
            <v>38832</v>
          </cell>
          <cell r="G538">
            <v>1</v>
          </cell>
          <cell r="H538">
            <v>424</v>
          </cell>
          <cell r="I538">
            <v>0</v>
          </cell>
          <cell r="J538">
            <v>1</v>
          </cell>
          <cell r="K538">
            <v>424</v>
          </cell>
          <cell r="L538">
            <v>0</v>
          </cell>
          <cell r="M538">
            <v>5</v>
          </cell>
          <cell r="N538">
            <v>2002</v>
          </cell>
        </row>
        <row r="539">
          <cell r="A539">
            <v>75006000098</v>
          </cell>
          <cell r="B539">
            <v>750</v>
          </cell>
          <cell r="C539">
            <v>760</v>
          </cell>
          <cell r="D539">
            <v>37865</v>
          </cell>
          <cell r="E539">
            <v>38076</v>
          </cell>
          <cell r="F539">
            <v>38841</v>
          </cell>
          <cell r="G539">
            <v>1</v>
          </cell>
          <cell r="H539">
            <v>6287</v>
          </cell>
          <cell r="I539">
            <v>0</v>
          </cell>
          <cell r="J539">
            <v>1</v>
          </cell>
          <cell r="K539">
            <v>6287</v>
          </cell>
          <cell r="L539">
            <v>0</v>
          </cell>
          <cell r="M539">
            <v>4</v>
          </cell>
          <cell r="N539">
            <v>2003</v>
          </cell>
        </row>
        <row r="540">
          <cell r="A540">
            <v>75006000106</v>
          </cell>
          <cell r="B540">
            <v>750</v>
          </cell>
          <cell r="C540">
            <v>760</v>
          </cell>
          <cell r="D540">
            <v>38596</v>
          </cell>
          <cell r="E540">
            <v>38795</v>
          </cell>
          <cell r="F540">
            <v>38858</v>
          </cell>
          <cell r="G540">
            <v>1</v>
          </cell>
          <cell r="H540">
            <v>898</v>
          </cell>
          <cell r="I540">
            <v>5503</v>
          </cell>
          <cell r="J540">
            <v>1</v>
          </cell>
          <cell r="K540">
            <v>6401</v>
          </cell>
          <cell r="L540">
            <v>0</v>
          </cell>
          <cell r="M540">
            <v>2</v>
          </cell>
          <cell r="N540">
            <v>2005</v>
          </cell>
        </row>
        <row r="541">
          <cell r="A541">
            <v>75006000115</v>
          </cell>
          <cell r="B541">
            <v>750</v>
          </cell>
          <cell r="C541">
            <v>760</v>
          </cell>
          <cell r="D541">
            <v>38596</v>
          </cell>
          <cell r="E541">
            <v>38810</v>
          </cell>
          <cell r="F541">
            <v>38868</v>
          </cell>
          <cell r="G541">
            <v>1</v>
          </cell>
          <cell r="H541">
            <v>635</v>
          </cell>
          <cell r="I541">
            <v>0</v>
          </cell>
          <cell r="J541">
            <v>1</v>
          </cell>
          <cell r="K541">
            <v>635</v>
          </cell>
          <cell r="L541">
            <v>0</v>
          </cell>
          <cell r="M541">
            <v>2</v>
          </cell>
          <cell r="N541">
            <v>2005</v>
          </cell>
        </row>
        <row r="542">
          <cell r="A542">
            <v>75006000116</v>
          </cell>
          <cell r="B542">
            <v>750</v>
          </cell>
          <cell r="C542">
            <v>760</v>
          </cell>
          <cell r="D542">
            <v>37469</v>
          </cell>
          <cell r="E542">
            <v>37469</v>
          </cell>
          <cell r="F542">
            <v>38868</v>
          </cell>
          <cell r="G542">
            <v>1</v>
          </cell>
          <cell r="H542">
            <v>9114</v>
          </cell>
          <cell r="I542">
            <v>0</v>
          </cell>
          <cell r="J542">
            <v>1</v>
          </cell>
          <cell r="K542">
            <v>9114</v>
          </cell>
          <cell r="L542">
            <v>0</v>
          </cell>
          <cell r="M542">
            <v>5</v>
          </cell>
          <cell r="N542">
            <v>2002</v>
          </cell>
        </row>
        <row r="543">
          <cell r="A543">
            <v>75006000123</v>
          </cell>
          <cell r="B543">
            <v>750</v>
          </cell>
          <cell r="C543">
            <v>760</v>
          </cell>
          <cell r="D543">
            <v>38534</v>
          </cell>
          <cell r="E543">
            <v>38741</v>
          </cell>
          <cell r="F543">
            <v>38873</v>
          </cell>
          <cell r="G543">
            <v>1</v>
          </cell>
          <cell r="H543">
            <v>1747</v>
          </cell>
          <cell r="I543">
            <v>0</v>
          </cell>
          <cell r="J543">
            <v>1</v>
          </cell>
          <cell r="K543">
            <v>1747</v>
          </cell>
          <cell r="L543">
            <v>0</v>
          </cell>
          <cell r="M543">
            <v>2</v>
          </cell>
          <cell r="N543">
            <v>2005</v>
          </cell>
        </row>
        <row r="544">
          <cell r="A544">
            <v>75006000126</v>
          </cell>
          <cell r="B544">
            <v>750</v>
          </cell>
          <cell r="C544">
            <v>760</v>
          </cell>
          <cell r="D544">
            <v>37591</v>
          </cell>
          <cell r="E544">
            <v>37843</v>
          </cell>
          <cell r="F544">
            <v>38886</v>
          </cell>
          <cell r="G544">
            <v>1</v>
          </cell>
          <cell r="H544">
            <v>9946</v>
          </cell>
          <cell r="I544">
            <v>0</v>
          </cell>
          <cell r="J544">
            <v>1</v>
          </cell>
          <cell r="K544">
            <v>9946</v>
          </cell>
          <cell r="L544">
            <v>0</v>
          </cell>
          <cell r="M544">
            <v>5</v>
          </cell>
          <cell r="N544">
            <v>2002</v>
          </cell>
        </row>
        <row r="545">
          <cell r="A545">
            <v>75006000131</v>
          </cell>
          <cell r="B545">
            <v>750</v>
          </cell>
          <cell r="C545">
            <v>760</v>
          </cell>
          <cell r="D545">
            <v>38443</v>
          </cell>
          <cell r="E545">
            <v>38754</v>
          </cell>
          <cell r="F545">
            <v>38889</v>
          </cell>
          <cell r="G545">
            <v>2</v>
          </cell>
          <cell r="H545">
            <v>2959</v>
          </cell>
          <cell r="I545">
            <v>0</v>
          </cell>
          <cell r="J545">
            <v>1</v>
          </cell>
          <cell r="K545">
            <v>2959</v>
          </cell>
          <cell r="L545">
            <v>0</v>
          </cell>
          <cell r="M545">
            <v>2</v>
          </cell>
          <cell r="N545">
            <v>2005</v>
          </cell>
        </row>
        <row r="546">
          <cell r="A546">
            <v>75006000138</v>
          </cell>
          <cell r="B546">
            <v>750</v>
          </cell>
          <cell r="C546">
            <v>760</v>
          </cell>
          <cell r="D546">
            <v>38718</v>
          </cell>
          <cell r="E546">
            <v>38898</v>
          </cell>
          <cell r="F546">
            <v>38902</v>
          </cell>
          <cell r="G546">
            <v>2</v>
          </cell>
          <cell r="H546">
            <v>14203</v>
          </cell>
          <cell r="I546">
            <v>0</v>
          </cell>
          <cell r="J546">
            <v>1</v>
          </cell>
          <cell r="K546">
            <v>14203</v>
          </cell>
          <cell r="L546">
            <v>0</v>
          </cell>
          <cell r="M546">
            <v>1</v>
          </cell>
          <cell r="N546">
            <v>2006</v>
          </cell>
        </row>
        <row r="547">
          <cell r="A547">
            <v>75006000143</v>
          </cell>
          <cell r="B547">
            <v>750</v>
          </cell>
          <cell r="C547">
            <v>760</v>
          </cell>
          <cell r="D547">
            <v>38687</v>
          </cell>
          <cell r="E547">
            <v>38848</v>
          </cell>
          <cell r="F547">
            <v>38910</v>
          </cell>
          <cell r="G547">
            <v>1</v>
          </cell>
          <cell r="H547">
            <v>26474</v>
          </cell>
          <cell r="I547">
            <v>0</v>
          </cell>
          <cell r="J547">
            <v>1</v>
          </cell>
          <cell r="K547">
            <v>26474</v>
          </cell>
          <cell r="L547">
            <v>0</v>
          </cell>
          <cell r="M547">
            <v>2</v>
          </cell>
          <cell r="N547">
            <v>2005</v>
          </cell>
        </row>
        <row r="548">
          <cell r="A548">
            <v>75006000164</v>
          </cell>
          <cell r="B548">
            <v>750</v>
          </cell>
          <cell r="C548">
            <v>760</v>
          </cell>
          <cell r="D548">
            <v>38838</v>
          </cell>
          <cell r="E548">
            <v>38961</v>
          </cell>
          <cell r="F548">
            <v>38964</v>
          </cell>
          <cell r="G548">
            <v>2</v>
          </cell>
          <cell r="H548">
            <v>4612</v>
          </cell>
          <cell r="I548">
            <v>0</v>
          </cell>
          <cell r="J548">
            <v>1</v>
          </cell>
          <cell r="K548">
            <v>4612</v>
          </cell>
          <cell r="L548">
            <v>0</v>
          </cell>
          <cell r="M548">
            <v>1</v>
          </cell>
          <cell r="N548">
            <v>2006</v>
          </cell>
        </row>
        <row r="549">
          <cell r="A549">
            <v>75006000169</v>
          </cell>
          <cell r="B549">
            <v>750</v>
          </cell>
          <cell r="C549">
            <v>760</v>
          </cell>
          <cell r="D549">
            <v>38534</v>
          </cell>
          <cell r="E549">
            <v>38724</v>
          </cell>
          <cell r="F549">
            <v>38985</v>
          </cell>
          <cell r="G549">
            <v>1</v>
          </cell>
          <cell r="H549">
            <v>2285</v>
          </cell>
          <cell r="I549">
            <v>35000</v>
          </cell>
          <cell r="J549">
            <v>1</v>
          </cell>
          <cell r="K549">
            <v>37285</v>
          </cell>
          <cell r="L549">
            <v>0</v>
          </cell>
          <cell r="M549">
            <v>2</v>
          </cell>
          <cell r="N549">
            <v>2005</v>
          </cell>
        </row>
        <row r="550">
          <cell r="A550">
            <v>75006000172</v>
          </cell>
          <cell r="B550">
            <v>750</v>
          </cell>
          <cell r="C550">
            <v>764</v>
          </cell>
          <cell r="D550">
            <v>38596</v>
          </cell>
          <cell r="E550">
            <v>38950</v>
          </cell>
          <cell r="F550">
            <v>38986</v>
          </cell>
          <cell r="G550">
            <v>1</v>
          </cell>
          <cell r="H550">
            <v>10720</v>
          </cell>
          <cell r="I550">
            <v>0</v>
          </cell>
          <cell r="J550">
            <v>1</v>
          </cell>
          <cell r="K550">
            <v>10720</v>
          </cell>
          <cell r="L550">
            <v>0</v>
          </cell>
          <cell r="M550">
            <v>2</v>
          </cell>
          <cell r="N550">
            <v>2005</v>
          </cell>
        </row>
        <row r="551">
          <cell r="A551">
            <v>75006000194</v>
          </cell>
          <cell r="B551">
            <v>750</v>
          </cell>
          <cell r="C551">
            <v>764</v>
          </cell>
          <cell r="D551">
            <v>38808</v>
          </cell>
          <cell r="E551">
            <v>39030</v>
          </cell>
          <cell r="F551">
            <v>39033</v>
          </cell>
          <cell r="G551">
            <v>2</v>
          </cell>
          <cell r="H551">
            <v>70071</v>
          </cell>
          <cell r="I551">
            <v>0</v>
          </cell>
          <cell r="J551">
            <v>1</v>
          </cell>
          <cell r="K551">
            <v>70071</v>
          </cell>
          <cell r="L551">
            <v>1</v>
          </cell>
          <cell r="M551">
            <v>1</v>
          </cell>
          <cell r="N551">
            <v>2006</v>
          </cell>
        </row>
        <row r="552">
          <cell r="A552">
            <v>75006000197</v>
          </cell>
          <cell r="B552">
            <v>750</v>
          </cell>
          <cell r="C552">
            <v>760</v>
          </cell>
          <cell r="D552">
            <v>38231</v>
          </cell>
          <cell r="E552">
            <v>38518</v>
          </cell>
          <cell r="F552">
            <v>39037</v>
          </cell>
          <cell r="G552">
            <v>1</v>
          </cell>
          <cell r="H552">
            <v>412265</v>
          </cell>
          <cell r="I552">
            <v>0</v>
          </cell>
          <cell r="J552">
            <v>1</v>
          </cell>
          <cell r="K552">
            <v>412265</v>
          </cell>
          <cell r="L552">
            <v>1</v>
          </cell>
          <cell r="M552">
            <v>3</v>
          </cell>
          <cell r="N552">
            <v>2004</v>
          </cell>
        </row>
        <row r="553">
          <cell r="A553">
            <v>75006000211</v>
          </cell>
          <cell r="B553">
            <v>750</v>
          </cell>
          <cell r="C553">
            <v>760</v>
          </cell>
          <cell r="D553">
            <v>38808</v>
          </cell>
          <cell r="E553">
            <v>39050</v>
          </cell>
          <cell r="F553">
            <v>39063</v>
          </cell>
          <cell r="G553">
            <v>2</v>
          </cell>
          <cell r="H553">
            <v>49670</v>
          </cell>
          <cell r="I553">
            <v>0</v>
          </cell>
          <cell r="J553">
            <v>1</v>
          </cell>
          <cell r="K553">
            <v>49670</v>
          </cell>
          <cell r="L553">
            <v>0</v>
          </cell>
          <cell r="M553">
            <v>1</v>
          </cell>
          <cell r="N553">
            <v>2006</v>
          </cell>
        </row>
        <row r="554">
          <cell r="A554">
            <v>75006000217</v>
          </cell>
          <cell r="B554">
            <v>750</v>
          </cell>
          <cell r="C554">
            <v>760</v>
          </cell>
          <cell r="D554">
            <v>38392</v>
          </cell>
          <cell r="E554">
            <v>38747</v>
          </cell>
          <cell r="F554">
            <v>39082</v>
          </cell>
          <cell r="G554">
            <v>1</v>
          </cell>
          <cell r="H554">
            <v>2603</v>
          </cell>
          <cell r="I554">
            <v>0</v>
          </cell>
          <cell r="J554">
            <v>1</v>
          </cell>
          <cell r="K554">
            <v>2603</v>
          </cell>
          <cell r="L554">
            <v>0</v>
          </cell>
          <cell r="M554">
            <v>2</v>
          </cell>
          <cell r="N554">
            <v>2005</v>
          </cell>
        </row>
        <row r="555">
          <cell r="A555">
            <v>75007000007</v>
          </cell>
          <cell r="B555">
            <v>750</v>
          </cell>
          <cell r="C555">
            <v>760</v>
          </cell>
          <cell r="D555">
            <v>38686</v>
          </cell>
          <cell r="E555">
            <v>38981</v>
          </cell>
          <cell r="F555">
            <v>39096</v>
          </cell>
          <cell r="G555">
            <v>1</v>
          </cell>
          <cell r="H555">
            <v>2664</v>
          </cell>
          <cell r="I555">
            <v>40213</v>
          </cell>
          <cell r="J555">
            <v>1</v>
          </cell>
          <cell r="K555">
            <v>42877</v>
          </cell>
          <cell r="L555">
            <v>0</v>
          </cell>
          <cell r="M555">
            <v>3</v>
          </cell>
          <cell r="N555">
            <v>2005</v>
          </cell>
        </row>
        <row r="556">
          <cell r="A556">
            <v>75007000009</v>
          </cell>
          <cell r="B556">
            <v>750</v>
          </cell>
          <cell r="C556">
            <v>760</v>
          </cell>
          <cell r="D556">
            <v>38443</v>
          </cell>
          <cell r="E556">
            <v>38622</v>
          </cell>
          <cell r="F556">
            <v>39096</v>
          </cell>
          <cell r="G556">
            <v>1</v>
          </cell>
          <cell r="H556">
            <v>30669</v>
          </cell>
          <cell r="I556">
            <v>0</v>
          </cell>
          <cell r="J556">
            <v>1</v>
          </cell>
          <cell r="K556">
            <v>30669</v>
          </cell>
          <cell r="L556">
            <v>0</v>
          </cell>
          <cell r="M556">
            <v>3</v>
          </cell>
          <cell r="N556">
            <v>2005</v>
          </cell>
        </row>
        <row r="557">
          <cell r="A557">
            <v>75007000010</v>
          </cell>
          <cell r="B557">
            <v>750</v>
          </cell>
          <cell r="C557">
            <v>760</v>
          </cell>
          <cell r="D557">
            <v>38844</v>
          </cell>
          <cell r="E557">
            <v>38868</v>
          </cell>
          <cell r="F557">
            <v>39096</v>
          </cell>
          <cell r="G557">
            <v>1</v>
          </cell>
          <cell r="H557">
            <v>40222</v>
          </cell>
          <cell r="I557">
            <v>0</v>
          </cell>
          <cell r="J557">
            <v>1</v>
          </cell>
          <cell r="K557">
            <v>40222</v>
          </cell>
          <cell r="L557">
            <v>0</v>
          </cell>
          <cell r="M557">
            <v>2</v>
          </cell>
          <cell r="N557">
            <v>2006</v>
          </cell>
        </row>
        <row r="558">
          <cell r="A558">
            <v>75007000029</v>
          </cell>
          <cell r="B558">
            <v>750</v>
          </cell>
          <cell r="C558">
            <v>760</v>
          </cell>
          <cell r="D558">
            <v>38504</v>
          </cell>
          <cell r="E558">
            <v>38579</v>
          </cell>
          <cell r="F558">
            <v>39124</v>
          </cell>
          <cell r="G558">
            <v>1</v>
          </cell>
          <cell r="H558">
            <v>202407</v>
          </cell>
          <cell r="I558">
            <v>0</v>
          </cell>
          <cell r="J558">
            <v>1</v>
          </cell>
          <cell r="K558">
            <v>202407</v>
          </cell>
          <cell r="L558">
            <v>1</v>
          </cell>
          <cell r="M558">
            <v>3</v>
          </cell>
          <cell r="N558">
            <v>2005</v>
          </cell>
        </row>
        <row r="559">
          <cell r="A559">
            <v>75007000041</v>
          </cell>
          <cell r="B559">
            <v>750</v>
          </cell>
          <cell r="C559">
            <v>760</v>
          </cell>
          <cell r="D559">
            <v>37773</v>
          </cell>
          <cell r="E559">
            <v>37921</v>
          </cell>
          <cell r="F559">
            <v>39142</v>
          </cell>
          <cell r="G559">
            <v>1</v>
          </cell>
          <cell r="H559">
            <v>29640</v>
          </cell>
          <cell r="I559">
            <v>0</v>
          </cell>
          <cell r="J559">
            <v>1</v>
          </cell>
          <cell r="K559">
            <v>29640</v>
          </cell>
          <cell r="L559">
            <v>0</v>
          </cell>
          <cell r="M559">
            <v>5</v>
          </cell>
          <cell r="N559">
            <v>2003</v>
          </cell>
        </row>
        <row r="560">
          <cell r="A560">
            <v>75007000042</v>
          </cell>
          <cell r="B560">
            <v>750</v>
          </cell>
          <cell r="C560">
            <v>760</v>
          </cell>
          <cell r="D560">
            <v>38412</v>
          </cell>
          <cell r="E560">
            <v>38754</v>
          </cell>
          <cell r="F560">
            <v>39142</v>
          </cell>
          <cell r="G560">
            <v>1</v>
          </cell>
          <cell r="H560">
            <v>1864</v>
          </cell>
          <cell r="I560">
            <v>64694</v>
          </cell>
          <cell r="J560">
            <v>1</v>
          </cell>
          <cell r="K560">
            <v>66558</v>
          </cell>
          <cell r="L560">
            <v>0</v>
          </cell>
          <cell r="M560">
            <v>3</v>
          </cell>
          <cell r="N560">
            <v>2005</v>
          </cell>
        </row>
        <row r="561">
          <cell r="A561">
            <v>75007000044</v>
          </cell>
          <cell r="B561">
            <v>750</v>
          </cell>
          <cell r="C561">
            <v>760</v>
          </cell>
          <cell r="D561">
            <v>38991</v>
          </cell>
          <cell r="E561">
            <v>39124</v>
          </cell>
          <cell r="F561">
            <v>39146</v>
          </cell>
          <cell r="G561">
            <v>1</v>
          </cell>
          <cell r="H561">
            <v>1036</v>
          </cell>
          <cell r="I561">
            <v>25339</v>
          </cell>
          <cell r="J561">
            <v>1</v>
          </cell>
          <cell r="K561">
            <v>26375</v>
          </cell>
          <cell r="L561">
            <v>0</v>
          </cell>
          <cell r="M561">
            <v>2</v>
          </cell>
          <cell r="N561">
            <v>2006</v>
          </cell>
        </row>
        <row r="562">
          <cell r="A562">
            <v>75007000045</v>
          </cell>
          <cell r="B562">
            <v>750</v>
          </cell>
          <cell r="C562">
            <v>760</v>
          </cell>
          <cell r="D562">
            <v>38596</v>
          </cell>
          <cell r="E562">
            <v>38613</v>
          </cell>
          <cell r="F562">
            <v>39146</v>
          </cell>
          <cell r="G562">
            <v>1</v>
          </cell>
          <cell r="H562">
            <v>43941</v>
          </cell>
          <cell r="I562">
            <v>0</v>
          </cell>
          <cell r="J562">
            <v>1</v>
          </cell>
          <cell r="K562">
            <v>43941</v>
          </cell>
          <cell r="L562">
            <v>0</v>
          </cell>
          <cell r="M562">
            <v>3</v>
          </cell>
          <cell r="N562">
            <v>2005</v>
          </cell>
        </row>
        <row r="563">
          <cell r="A563">
            <v>75007000046</v>
          </cell>
          <cell r="B563">
            <v>750</v>
          </cell>
          <cell r="C563">
            <v>760</v>
          </cell>
          <cell r="D563">
            <v>38657</v>
          </cell>
          <cell r="E563">
            <v>39013</v>
          </cell>
          <cell r="F563">
            <v>39146</v>
          </cell>
          <cell r="G563">
            <v>1</v>
          </cell>
          <cell r="H563">
            <v>1460</v>
          </cell>
          <cell r="I563">
            <v>0</v>
          </cell>
          <cell r="J563">
            <v>1</v>
          </cell>
          <cell r="K563">
            <v>1460</v>
          </cell>
          <cell r="L563">
            <v>0</v>
          </cell>
          <cell r="M563">
            <v>3</v>
          </cell>
          <cell r="N563">
            <v>2005</v>
          </cell>
        </row>
        <row r="564">
          <cell r="A564">
            <v>75007000048</v>
          </cell>
          <cell r="B564">
            <v>750</v>
          </cell>
          <cell r="C564">
            <v>760</v>
          </cell>
          <cell r="D564">
            <v>38718</v>
          </cell>
          <cell r="E564">
            <v>38889</v>
          </cell>
          <cell r="F564">
            <v>39146</v>
          </cell>
          <cell r="G564">
            <v>1</v>
          </cell>
          <cell r="H564">
            <v>6723</v>
          </cell>
          <cell r="I564">
            <v>0</v>
          </cell>
          <cell r="J564">
            <v>1</v>
          </cell>
          <cell r="K564">
            <v>6723</v>
          </cell>
          <cell r="L564">
            <v>0</v>
          </cell>
          <cell r="M564">
            <v>2</v>
          </cell>
          <cell r="N564">
            <v>2006</v>
          </cell>
        </row>
        <row r="565">
          <cell r="A565">
            <v>75007000051</v>
          </cell>
          <cell r="B565">
            <v>750</v>
          </cell>
          <cell r="C565">
            <v>760</v>
          </cell>
          <cell r="D565">
            <v>38844</v>
          </cell>
          <cell r="E565">
            <v>39038</v>
          </cell>
          <cell r="F565">
            <v>39146</v>
          </cell>
          <cell r="G565">
            <v>1</v>
          </cell>
          <cell r="H565">
            <v>814</v>
          </cell>
          <cell r="I565">
            <v>0</v>
          </cell>
          <cell r="J565">
            <v>1</v>
          </cell>
          <cell r="K565">
            <v>814</v>
          </cell>
          <cell r="L565">
            <v>0</v>
          </cell>
          <cell r="M565">
            <v>2</v>
          </cell>
          <cell r="N565">
            <v>2006</v>
          </cell>
        </row>
        <row r="566">
          <cell r="A566">
            <v>75007000063</v>
          </cell>
          <cell r="B566">
            <v>750</v>
          </cell>
          <cell r="C566">
            <v>760</v>
          </cell>
          <cell r="D566">
            <v>38808</v>
          </cell>
          <cell r="E566">
            <v>39019</v>
          </cell>
          <cell r="F566">
            <v>39166</v>
          </cell>
          <cell r="G566">
            <v>1</v>
          </cell>
          <cell r="H566">
            <v>1036</v>
          </cell>
          <cell r="I566">
            <v>2000</v>
          </cell>
          <cell r="J566">
            <v>1</v>
          </cell>
          <cell r="K566">
            <v>3036</v>
          </cell>
          <cell r="L566">
            <v>0</v>
          </cell>
          <cell r="M566">
            <v>2</v>
          </cell>
          <cell r="N566">
            <v>2006</v>
          </cell>
        </row>
        <row r="567">
          <cell r="A567">
            <v>75007000066</v>
          </cell>
          <cell r="B567">
            <v>750</v>
          </cell>
          <cell r="C567">
            <v>760</v>
          </cell>
          <cell r="D567">
            <v>38838</v>
          </cell>
          <cell r="E567">
            <v>39067</v>
          </cell>
          <cell r="F567">
            <v>39182</v>
          </cell>
          <cell r="G567">
            <v>1</v>
          </cell>
          <cell r="H567">
            <v>1412</v>
          </cell>
          <cell r="I567">
            <v>992</v>
          </cell>
          <cell r="J567">
            <v>1</v>
          </cell>
          <cell r="K567">
            <v>2404</v>
          </cell>
          <cell r="L567">
            <v>0</v>
          </cell>
          <cell r="M567">
            <v>2</v>
          </cell>
          <cell r="N567">
            <v>2006</v>
          </cell>
        </row>
        <row r="568">
          <cell r="A568">
            <v>75007000071</v>
          </cell>
          <cell r="B568">
            <v>750</v>
          </cell>
          <cell r="C568">
            <v>760</v>
          </cell>
          <cell r="D568">
            <v>38355</v>
          </cell>
          <cell r="E568">
            <v>38683</v>
          </cell>
          <cell r="F568">
            <v>39190</v>
          </cell>
          <cell r="G568">
            <v>1</v>
          </cell>
          <cell r="H568">
            <v>58495</v>
          </cell>
          <cell r="I568">
            <v>0</v>
          </cell>
          <cell r="J568">
            <v>1</v>
          </cell>
          <cell r="K568">
            <v>58495</v>
          </cell>
          <cell r="L568">
            <v>0</v>
          </cell>
          <cell r="M568">
            <v>3</v>
          </cell>
          <cell r="N568">
            <v>2005</v>
          </cell>
        </row>
        <row r="569">
          <cell r="A569">
            <v>75007000087</v>
          </cell>
          <cell r="B569">
            <v>750</v>
          </cell>
          <cell r="C569">
            <v>764</v>
          </cell>
          <cell r="D569">
            <v>38961</v>
          </cell>
          <cell r="E569">
            <v>39182</v>
          </cell>
          <cell r="F569">
            <v>39219</v>
          </cell>
          <cell r="G569">
            <v>1</v>
          </cell>
          <cell r="H569">
            <v>1275</v>
          </cell>
          <cell r="I569">
            <v>95000</v>
          </cell>
          <cell r="J569">
            <v>1</v>
          </cell>
          <cell r="K569">
            <v>96275</v>
          </cell>
          <cell r="L569">
            <v>1</v>
          </cell>
          <cell r="M569">
            <v>2</v>
          </cell>
          <cell r="N569">
            <v>2006</v>
          </cell>
        </row>
        <row r="570">
          <cell r="A570">
            <v>75007000090</v>
          </cell>
          <cell r="B570">
            <v>750</v>
          </cell>
          <cell r="C570">
            <v>760</v>
          </cell>
          <cell r="D570">
            <v>38671</v>
          </cell>
          <cell r="E570">
            <v>38853</v>
          </cell>
          <cell r="F570">
            <v>39230</v>
          </cell>
          <cell r="G570">
            <v>1</v>
          </cell>
          <cell r="H570">
            <v>2066</v>
          </cell>
          <cell r="I570">
            <v>7429</v>
          </cell>
          <cell r="J570">
            <v>1</v>
          </cell>
          <cell r="K570">
            <v>9495</v>
          </cell>
          <cell r="L570">
            <v>0</v>
          </cell>
          <cell r="M570">
            <v>3</v>
          </cell>
          <cell r="N570">
            <v>2005</v>
          </cell>
        </row>
        <row r="571">
          <cell r="A571">
            <v>75007000091</v>
          </cell>
          <cell r="B571">
            <v>750</v>
          </cell>
          <cell r="C571">
            <v>760</v>
          </cell>
          <cell r="D571">
            <v>38473</v>
          </cell>
          <cell r="E571">
            <v>38508</v>
          </cell>
          <cell r="F571">
            <v>39230</v>
          </cell>
          <cell r="G571">
            <v>1</v>
          </cell>
          <cell r="H571">
            <v>160325</v>
          </cell>
          <cell r="I571">
            <v>0</v>
          </cell>
          <cell r="J571">
            <v>1</v>
          </cell>
          <cell r="K571">
            <v>160325</v>
          </cell>
          <cell r="L571">
            <v>1</v>
          </cell>
          <cell r="M571">
            <v>3</v>
          </cell>
          <cell r="N571">
            <v>2005</v>
          </cell>
        </row>
        <row r="572">
          <cell r="A572">
            <v>75007000092</v>
          </cell>
          <cell r="B572">
            <v>750</v>
          </cell>
          <cell r="C572">
            <v>760</v>
          </cell>
          <cell r="D572">
            <v>38718</v>
          </cell>
          <cell r="E572">
            <v>39025</v>
          </cell>
          <cell r="F572">
            <v>39230</v>
          </cell>
          <cell r="G572">
            <v>1</v>
          </cell>
          <cell r="H572">
            <v>1668</v>
          </cell>
          <cell r="I572">
            <v>4958</v>
          </cell>
          <cell r="J572">
            <v>1</v>
          </cell>
          <cell r="K572">
            <v>6626</v>
          </cell>
          <cell r="L572">
            <v>0</v>
          </cell>
          <cell r="M572">
            <v>2</v>
          </cell>
          <cell r="N572">
            <v>2006</v>
          </cell>
        </row>
        <row r="573">
          <cell r="A573">
            <v>75007000093</v>
          </cell>
          <cell r="B573">
            <v>750</v>
          </cell>
          <cell r="C573">
            <v>760</v>
          </cell>
          <cell r="D573">
            <v>39052</v>
          </cell>
          <cell r="E573">
            <v>39190</v>
          </cell>
          <cell r="F573">
            <v>39230</v>
          </cell>
          <cell r="G573">
            <v>1</v>
          </cell>
          <cell r="H573">
            <v>1084</v>
          </cell>
          <cell r="I573">
            <v>0</v>
          </cell>
          <cell r="J573">
            <v>1</v>
          </cell>
          <cell r="K573">
            <v>1084</v>
          </cell>
          <cell r="L573">
            <v>0</v>
          </cell>
          <cell r="M573">
            <v>2</v>
          </cell>
          <cell r="N573">
            <v>2006</v>
          </cell>
        </row>
        <row r="574">
          <cell r="A574">
            <v>75007000094</v>
          </cell>
          <cell r="B574">
            <v>750</v>
          </cell>
          <cell r="C574">
            <v>760</v>
          </cell>
          <cell r="D574">
            <v>38991</v>
          </cell>
          <cell r="E574">
            <v>39197</v>
          </cell>
          <cell r="F574">
            <v>39230</v>
          </cell>
          <cell r="G574">
            <v>1</v>
          </cell>
          <cell r="H574">
            <v>0</v>
          </cell>
          <cell r="I574">
            <v>25314</v>
          </cell>
          <cell r="J574">
            <v>1</v>
          </cell>
          <cell r="K574">
            <v>25314</v>
          </cell>
          <cell r="L574">
            <v>0</v>
          </cell>
          <cell r="M574">
            <v>2</v>
          </cell>
          <cell r="N574">
            <v>2006</v>
          </cell>
        </row>
        <row r="575">
          <cell r="A575">
            <v>75007000095</v>
          </cell>
          <cell r="B575">
            <v>750</v>
          </cell>
          <cell r="C575">
            <v>760</v>
          </cell>
          <cell r="D575">
            <v>38979</v>
          </cell>
          <cell r="E575">
            <v>39087</v>
          </cell>
          <cell r="F575">
            <v>39230</v>
          </cell>
          <cell r="G575">
            <v>1</v>
          </cell>
          <cell r="H575">
            <v>2631</v>
          </cell>
          <cell r="I575">
            <v>9916</v>
          </cell>
          <cell r="J575">
            <v>1</v>
          </cell>
          <cell r="K575">
            <v>12547</v>
          </cell>
          <cell r="L575">
            <v>0</v>
          </cell>
          <cell r="M575">
            <v>2</v>
          </cell>
          <cell r="N575">
            <v>2006</v>
          </cell>
        </row>
        <row r="576">
          <cell r="A576">
            <v>75007000101</v>
          </cell>
          <cell r="B576">
            <v>750</v>
          </cell>
          <cell r="C576">
            <v>760</v>
          </cell>
          <cell r="D576">
            <v>39083</v>
          </cell>
          <cell r="E576">
            <v>39238</v>
          </cell>
          <cell r="F576">
            <v>39247</v>
          </cell>
          <cell r="G576">
            <v>2</v>
          </cell>
          <cell r="H576">
            <v>6471</v>
          </cell>
          <cell r="I576">
            <v>0</v>
          </cell>
          <cell r="J576">
            <v>1</v>
          </cell>
          <cell r="K576">
            <v>6471</v>
          </cell>
          <cell r="L576">
            <v>0</v>
          </cell>
          <cell r="M576">
            <v>1</v>
          </cell>
          <cell r="N576">
            <v>2007</v>
          </cell>
        </row>
        <row r="577">
          <cell r="A577">
            <v>75007000103</v>
          </cell>
          <cell r="B577">
            <v>750</v>
          </cell>
          <cell r="C577">
            <v>760</v>
          </cell>
          <cell r="D577">
            <v>39114</v>
          </cell>
          <cell r="E577">
            <v>39135</v>
          </cell>
          <cell r="F577">
            <v>39247</v>
          </cell>
          <cell r="G577">
            <v>1</v>
          </cell>
          <cell r="H577">
            <v>23138</v>
          </cell>
          <cell r="I577">
            <v>0</v>
          </cell>
          <cell r="J577">
            <v>1</v>
          </cell>
          <cell r="K577">
            <v>23138</v>
          </cell>
          <cell r="L577">
            <v>0</v>
          </cell>
          <cell r="M577">
            <v>1</v>
          </cell>
          <cell r="N577">
            <v>2007</v>
          </cell>
        </row>
        <row r="578">
          <cell r="A578">
            <v>75007000106</v>
          </cell>
          <cell r="B578">
            <v>750</v>
          </cell>
          <cell r="C578">
            <v>760</v>
          </cell>
          <cell r="D578">
            <v>38961</v>
          </cell>
          <cell r="E578">
            <v>39220</v>
          </cell>
          <cell r="F578">
            <v>39251</v>
          </cell>
          <cell r="G578">
            <v>2</v>
          </cell>
          <cell r="H578">
            <v>617</v>
          </cell>
          <cell r="I578">
            <v>0</v>
          </cell>
          <cell r="J578">
            <v>1</v>
          </cell>
          <cell r="K578">
            <v>617</v>
          </cell>
          <cell r="L578">
            <v>0</v>
          </cell>
          <cell r="M578">
            <v>2</v>
          </cell>
          <cell r="N578">
            <v>2006</v>
          </cell>
        </row>
        <row r="579">
          <cell r="A579">
            <v>75007000109</v>
          </cell>
          <cell r="B579">
            <v>750</v>
          </cell>
          <cell r="C579">
            <v>760</v>
          </cell>
          <cell r="D579">
            <v>38353</v>
          </cell>
          <cell r="E579">
            <v>38456</v>
          </cell>
          <cell r="F579">
            <v>39254</v>
          </cell>
          <cell r="G579">
            <v>1</v>
          </cell>
          <cell r="H579">
            <v>22290</v>
          </cell>
          <cell r="I579">
            <v>0</v>
          </cell>
          <cell r="J579">
            <v>1</v>
          </cell>
          <cell r="K579">
            <v>22290</v>
          </cell>
          <cell r="L579">
            <v>0</v>
          </cell>
          <cell r="M579">
            <v>3</v>
          </cell>
          <cell r="N579">
            <v>2005</v>
          </cell>
        </row>
        <row r="580">
          <cell r="A580">
            <v>75007000111</v>
          </cell>
          <cell r="B580">
            <v>750</v>
          </cell>
          <cell r="C580">
            <v>760</v>
          </cell>
          <cell r="D580">
            <v>38565</v>
          </cell>
          <cell r="E580">
            <v>38919</v>
          </cell>
          <cell r="F580">
            <v>39260</v>
          </cell>
          <cell r="G580">
            <v>2</v>
          </cell>
          <cell r="H580">
            <v>2025</v>
          </cell>
          <cell r="I580">
            <v>0</v>
          </cell>
          <cell r="J580">
            <v>1</v>
          </cell>
          <cell r="K580">
            <v>2025</v>
          </cell>
          <cell r="L580">
            <v>0</v>
          </cell>
          <cell r="M580">
            <v>3</v>
          </cell>
          <cell r="N580">
            <v>2005</v>
          </cell>
        </row>
        <row r="581">
          <cell r="A581">
            <v>75007000112</v>
          </cell>
          <cell r="B581">
            <v>750</v>
          </cell>
          <cell r="C581">
            <v>760</v>
          </cell>
          <cell r="D581">
            <v>38449</v>
          </cell>
          <cell r="E581">
            <v>38543</v>
          </cell>
          <cell r="F581">
            <v>39260</v>
          </cell>
          <cell r="G581">
            <v>1</v>
          </cell>
          <cell r="H581">
            <v>40079</v>
          </cell>
          <cell r="I581">
            <v>0</v>
          </cell>
          <cell r="J581">
            <v>1</v>
          </cell>
          <cell r="K581">
            <v>40079</v>
          </cell>
          <cell r="L581">
            <v>0</v>
          </cell>
          <cell r="M581">
            <v>3</v>
          </cell>
          <cell r="N581">
            <v>2005</v>
          </cell>
        </row>
        <row r="582">
          <cell r="A582">
            <v>75007000113</v>
          </cell>
          <cell r="B582">
            <v>750</v>
          </cell>
          <cell r="C582">
            <v>760</v>
          </cell>
          <cell r="D582">
            <v>39083</v>
          </cell>
          <cell r="E582">
            <v>39083</v>
          </cell>
          <cell r="F582">
            <v>39264</v>
          </cell>
          <cell r="G582">
            <v>1</v>
          </cell>
          <cell r="H582">
            <v>2398</v>
          </cell>
          <cell r="I582">
            <v>20382</v>
          </cell>
          <cell r="J582">
            <v>1</v>
          </cell>
          <cell r="K582">
            <v>22780</v>
          </cell>
          <cell r="L582">
            <v>0</v>
          </cell>
          <cell r="M582">
            <v>1</v>
          </cell>
          <cell r="N582">
            <v>2007</v>
          </cell>
        </row>
        <row r="583">
          <cell r="A583">
            <v>75007000114</v>
          </cell>
          <cell r="B583">
            <v>750</v>
          </cell>
          <cell r="C583">
            <v>760</v>
          </cell>
          <cell r="D583">
            <v>38899</v>
          </cell>
          <cell r="E583">
            <v>39157</v>
          </cell>
          <cell r="F583">
            <v>39264</v>
          </cell>
          <cell r="G583">
            <v>1</v>
          </cell>
          <cell r="H583">
            <v>1940</v>
          </cell>
          <cell r="I583">
            <v>75000</v>
          </cell>
          <cell r="J583">
            <v>1</v>
          </cell>
          <cell r="K583">
            <v>76940</v>
          </cell>
          <cell r="L583">
            <v>1</v>
          </cell>
          <cell r="M583">
            <v>2</v>
          </cell>
          <cell r="N583">
            <v>2006</v>
          </cell>
        </row>
        <row r="584">
          <cell r="A584">
            <v>75007000115</v>
          </cell>
          <cell r="B584">
            <v>750</v>
          </cell>
          <cell r="C584">
            <v>760</v>
          </cell>
          <cell r="D584">
            <v>38935</v>
          </cell>
          <cell r="E584">
            <v>39234</v>
          </cell>
          <cell r="F584">
            <v>39265</v>
          </cell>
          <cell r="G584">
            <v>1</v>
          </cell>
          <cell r="H584">
            <v>2073</v>
          </cell>
          <cell r="I584">
            <v>0</v>
          </cell>
          <cell r="J584">
            <v>1</v>
          </cell>
          <cell r="K584">
            <v>2073</v>
          </cell>
          <cell r="L584">
            <v>0</v>
          </cell>
          <cell r="M584">
            <v>2</v>
          </cell>
          <cell r="N584">
            <v>2006</v>
          </cell>
        </row>
        <row r="585">
          <cell r="A585">
            <v>75007000117</v>
          </cell>
          <cell r="B585">
            <v>750</v>
          </cell>
          <cell r="C585">
            <v>760</v>
          </cell>
          <cell r="D585">
            <v>39162</v>
          </cell>
          <cell r="E585">
            <v>39259</v>
          </cell>
          <cell r="F585">
            <v>39265</v>
          </cell>
          <cell r="G585">
            <v>2</v>
          </cell>
          <cell r="H585">
            <v>28888</v>
          </cell>
          <cell r="I585">
            <v>0</v>
          </cell>
          <cell r="J585">
            <v>1</v>
          </cell>
          <cell r="K585">
            <v>28888</v>
          </cell>
          <cell r="L585">
            <v>0</v>
          </cell>
          <cell r="M585">
            <v>1</v>
          </cell>
          <cell r="N585">
            <v>2007</v>
          </cell>
        </row>
        <row r="586">
          <cell r="A586">
            <v>75007000119</v>
          </cell>
          <cell r="B586">
            <v>750</v>
          </cell>
          <cell r="C586">
            <v>760</v>
          </cell>
          <cell r="D586">
            <v>38930</v>
          </cell>
          <cell r="E586">
            <v>39270</v>
          </cell>
          <cell r="F586">
            <v>39274</v>
          </cell>
          <cell r="G586">
            <v>1</v>
          </cell>
          <cell r="H586">
            <v>1011879</v>
          </cell>
          <cell r="I586">
            <v>0</v>
          </cell>
          <cell r="J586">
            <v>1</v>
          </cell>
          <cell r="K586">
            <v>1011879</v>
          </cell>
          <cell r="L586">
            <v>1</v>
          </cell>
          <cell r="M586">
            <v>2</v>
          </cell>
          <cell r="N586">
            <v>2006</v>
          </cell>
        </row>
        <row r="587">
          <cell r="A587">
            <v>75007000124</v>
          </cell>
          <cell r="B587">
            <v>750</v>
          </cell>
          <cell r="C587">
            <v>760</v>
          </cell>
          <cell r="D587">
            <v>38504</v>
          </cell>
          <cell r="E587">
            <v>38783</v>
          </cell>
          <cell r="F587">
            <v>39275</v>
          </cell>
          <cell r="G587">
            <v>1</v>
          </cell>
          <cell r="H587">
            <v>37869</v>
          </cell>
          <cell r="I587">
            <v>0</v>
          </cell>
          <cell r="J587">
            <v>1</v>
          </cell>
          <cell r="K587">
            <v>37869</v>
          </cell>
          <cell r="L587">
            <v>0</v>
          </cell>
          <cell r="M587">
            <v>3</v>
          </cell>
          <cell r="N587">
            <v>2005</v>
          </cell>
        </row>
        <row r="588">
          <cell r="A588">
            <v>75007000126</v>
          </cell>
          <cell r="B588">
            <v>750</v>
          </cell>
          <cell r="C588">
            <v>760</v>
          </cell>
          <cell r="D588">
            <v>39173</v>
          </cell>
          <cell r="E588">
            <v>39187</v>
          </cell>
          <cell r="F588">
            <v>39279</v>
          </cell>
          <cell r="G588">
            <v>1</v>
          </cell>
          <cell r="H588">
            <v>0</v>
          </cell>
          <cell r="I588">
            <v>15408</v>
          </cell>
          <cell r="J588">
            <v>1</v>
          </cell>
          <cell r="K588">
            <v>15408</v>
          </cell>
          <cell r="L588">
            <v>0</v>
          </cell>
          <cell r="M588">
            <v>1</v>
          </cell>
          <cell r="N588">
            <v>2007</v>
          </cell>
        </row>
        <row r="589">
          <cell r="A589">
            <v>75007000127</v>
          </cell>
          <cell r="B589">
            <v>750</v>
          </cell>
          <cell r="C589">
            <v>760</v>
          </cell>
          <cell r="D589">
            <v>38961</v>
          </cell>
          <cell r="E589">
            <v>39242</v>
          </cell>
          <cell r="F589">
            <v>39279</v>
          </cell>
          <cell r="G589">
            <v>1</v>
          </cell>
          <cell r="H589">
            <v>49447</v>
          </cell>
          <cell r="I589">
            <v>0</v>
          </cell>
          <cell r="J589">
            <v>1</v>
          </cell>
          <cell r="K589">
            <v>49447</v>
          </cell>
          <cell r="L589">
            <v>0</v>
          </cell>
          <cell r="M589">
            <v>2</v>
          </cell>
          <cell r="N589">
            <v>2006</v>
          </cell>
        </row>
        <row r="590">
          <cell r="A590">
            <v>75007000131</v>
          </cell>
          <cell r="B590">
            <v>750</v>
          </cell>
          <cell r="C590">
            <v>760</v>
          </cell>
          <cell r="D590">
            <v>39083</v>
          </cell>
          <cell r="E590">
            <v>39239</v>
          </cell>
          <cell r="F590">
            <v>39288</v>
          </cell>
          <cell r="G590">
            <v>1</v>
          </cell>
          <cell r="H590">
            <v>1628</v>
          </cell>
          <cell r="I590">
            <v>0</v>
          </cell>
          <cell r="J590">
            <v>1</v>
          </cell>
          <cell r="K590">
            <v>1628</v>
          </cell>
          <cell r="L590">
            <v>0</v>
          </cell>
          <cell r="M590">
            <v>1</v>
          </cell>
          <cell r="N590">
            <v>2007</v>
          </cell>
        </row>
        <row r="591">
          <cell r="A591">
            <v>75007000133</v>
          </cell>
          <cell r="B591">
            <v>750</v>
          </cell>
          <cell r="C591">
            <v>760</v>
          </cell>
          <cell r="D591">
            <v>38687</v>
          </cell>
          <cell r="E591">
            <v>38749</v>
          </cell>
          <cell r="F591">
            <v>39292</v>
          </cell>
          <cell r="G591">
            <v>2</v>
          </cell>
          <cell r="H591">
            <v>22327</v>
          </cell>
          <cell r="I591">
            <v>0</v>
          </cell>
          <cell r="J591">
            <v>1</v>
          </cell>
          <cell r="K591">
            <v>22327</v>
          </cell>
          <cell r="L591">
            <v>0</v>
          </cell>
          <cell r="M591">
            <v>3</v>
          </cell>
          <cell r="N591">
            <v>2005</v>
          </cell>
        </row>
        <row r="592">
          <cell r="A592">
            <v>75007000137</v>
          </cell>
          <cell r="B592">
            <v>750</v>
          </cell>
          <cell r="C592">
            <v>760</v>
          </cell>
          <cell r="D592">
            <v>39173</v>
          </cell>
          <cell r="E592">
            <v>39290</v>
          </cell>
          <cell r="F592">
            <v>39295</v>
          </cell>
          <cell r="G592">
            <v>2</v>
          </cell>
          <cell r="H592">
            <v>1836</v>
          </cell>
          <cell r="I592">
            <v>0</v>
          </cell>
          <cell r="J592">
            <v>1</v>
          </cell>
          <cell r="K592">
            <v>1836</v>
          </cell>
          <cell r="L592">
            <v>0</v>
          </cell>
          <cell r="M592">
            <v>1</v>
          </cell>
          <cell r="N592">
            <v>2007</v>
          </cell>
        </row>
        <row r="593">
          <cell r="A593">
            <v>75007000138</v>
          </cell>
          <cell r="B593">
            <v>750</v>
          </cell>
          <cell r="C593">
            <v>760</v>
          </cell>
          <cell r="D593">
            <v>38534</v>
          </cell>
          <cell r="E593">
            <v>38823</v>
          </cell>
          <cell r="F593">
            <v>39302</v>
          </cell>
          <cell r="G593">
            <v>1</v>
          </cell>
          <cell r="H593">
            <v>2640</v>
          </cell>
          <cell r="I593">
            <v>29859</v>
          </cell>
          <cell r="J593">
            <v>1</v>
          </cell>
          <cell r="K593">
            <v>32499</v>
          </cell>
          <cell r="L593">
            <v>0</v>
          </cell>
          <cell r="M593">
            <v>3</v>
          </cell>
          <cell r="N593">
            <v>2005</v>
          </cell>
        </row>
        <row r="594">
          <cell r="A594">
            <v>75007000141</v>
          </cell>
          <cell r="B594">
            <v>750</v>
          </cell>
          <cell r="C594">
            <v>764</v>
          </cell>
          <cell r="D594">
            <v>38960</v>
          </cell>
          <cell r="E594">
            <v>39269</v>
          </cell>
          <cell r="F594">
            <v>39313</v>
          </cell>
          <cell r="G594">
            <v>1</v>
          </cell>
          <cell r="H594">
            <v>955</v>
          </cell>
          <cell r="I594">
            <v>0</v>
          </cell>
          <cell r="J594">
            <v>1</v>
          </cell>
          <cell r="K594">
            <v>955</v>
          </cell>
          <cell r="L594">
            <v>0</v>
          </cell>
          <cell r="M594">
            <v>2</v>
          </cell>
          <cell r="N594">
            <v>2006</v>
          </cell>
        </row>
        <row r="595">
          <cell r="A595">
            <v>75007000142</v>
          </cell>
          <cell r="B595">
            <v>750</v>
          </cell>
          <cell r="C595">
            <v>760</v>
          </cell>
          <cell r="D595">
            <v>39022</v>
          </cell>
          <cell r="E595">
            <v>39309</v>
          </cell>
          <cell r="F595">
            <v>39313</v>
          </cell>
          <cell r="G595">
            <v>2</v>
          </cell>
          <cell r="H595">
            <v>23806</v>
          </cell>
          <cell r="I595">
            <v>0</v>
          </cell>
          <cell r="J595">
            <v>1</v>
          </cell>
          <cell r="K595">
            <v>23806</v>
          </cell>
          <cell r="L595">
            <v>0</v>
          </cell>
          <cell r="M595">
            <v>2</v>
          </cell>
          <cell r="N595">
            <v>2006</v>
          </cell>
        </row>
        <row r="596">
          <cell r="A596">
            <v>75007000148</v>
          </cell>
          <cell r="B596">
            <v>750</v>
          </cell>
          <cell r="C596">
            <v>760</v>
          </cell>
          <cell r="D596">
            <v>38565</v>
          </cell>
          <cell r="E596">
            <v>38921</v>
          </cell>
          <cell r="F596">
            <v>39314</v>
          </cell>
          <cell r="G596">
            <v>1</v>
          </cell>
          <cell r="H596">
            <v>42059</v>
          </cell>
          <cell r="I596">
            <v>0</v>
          </cell>
          <cell r="J596">
            <v>1</v>
          </cell>
          <cell r="K596">
            <v>42059</v>
          </cell>
          <cell r="L596">
            <v>0</v>
          </cell>
          <cell r="M596">
            <v>3</v>
          </cell>
          <cell r="N596">
            <v>2005</v>
          </cell>
        </row>
        <row r="597">
          <cell r="A597">
            <v>75007000149</v>
          </cell>
          <cell r="B597">
            <v>750</v>
          </cell>
          <cell r="C597">
            <v>760</v>
          </cell>
          <cell r="D597">
            <v>38924</v>
          </cell>
          <cell r="E597">
            <v>39148</v>
          </cell>
          <cell r="F597">
            <v>39315</v>
          </cell>
          <cell r="G597">
            <v>1</v>
          </cell>
          <cell r="H597">
            <v>417</v>
          </cell>
          <cell r="I597">
            <v>5508</v>
          </cell>
          <cell r="J597">
            <v>1</v>
          </cell>
          <cell r="K597">
            <v>5925</v>
          </cell>
          <cell r="L597">
            <v>0</v>
          </cell>
          <cell r="M597">
            <v>2</v>
          </cell>
          <cell r="N597">
            <v>2006</v>
          </cell>
        </row>
        <row r="598">
          <cell r="A598">
            <v>75007000164</v>
          </cell>
          <cell r="B598">
            <v>750</v>
          </cell>
          <cell r="C598">
            <v>760</v>
          </cell>
          <cell r="D598">
            <v>39203</v>
          </cell>
          <cell r="E598">
            <v>39315</v>
          </cell>
          <cell r="F598">
            <v>39329</v>
          </cell>
          <cell r="G598">
            <v>1</v>
          </cell>
          <cell r="H598">
            <v>1663</v>
          </cell>
          <cell r="I598">
            <v>0</v>
          </cell>
          <cell r="J598">
            <v>1</v>
          </cell>
          <cell r="K598">
            <v>1663</v>
          </cell>
          <cell r="L598">
            <v>0</v>
          </cell>
          <cell r="M598">
            <v>1</v>
          </cell>
          <cell r="N598">
            <v>2007</v>
          </cell>
        </row>
        <row r="599">
          <cell r="A599">
            <v>75007000169</v>
          </cell>
          <cell r="B599">
            <v>750</v>
          </cell>
          <cell r="C599">
            <v>760</v>
          </cell>
          <cell r="D599">
            <v>38718</v>
          </cell>
          <cell r="E599">
            <v>38869</v>
          </cell>
          <cell r="F599">
            <v>39334</v>
          </cell>
          <cell r="G599">
            <v>1</v>
          </cell>
          <cell r="H599">
            <v>128</v>
          </cell>
          <cell r="I599">
            <v>0</v>
          </cell>
          <cell r="J599">
            <v>1</v>
          </cell>
          <cell r="K599">
            <v>128</v>
          </cell>
          <cell r="L599">
            <v>0</v>
          </cell>
          <cell r="M599">
            <v>2</v>
          </cell>
          <cell r="N599">
            <v>2006</v>
          </cell>
        </row>
        <row r="600">
          <cell r="A600">
            <v>75007000171</v>
          </cell>
          <cell r="B600">
            <v>750</v>
          </cell>
          <cell r="C600">
            <v>760</v>
          </cell>
          <cell r="D600">
            <v>39052</v>
          </cell>
          <cell r="E600">
            <v>39334</v>
          </cell>
          <cell r="F600">
            <v>39334</v>
          </cell>
          <cell r="G600">
            <v>2</v>
          </cell>
          <cell r="H600">
            <v>27466</v>
          </cell>
          <cell r="I600">
            <v>0</v>
          </cell>
          <cell r="J600">
            <v>1</v>
          </cell>
          <cell r="K600">
            <v>27466</v>
          </cell>
          <cell r="L600">
            <v>0</v>
          </cell>
          <cell r="M600">
            <v>2</v>
          </cell>
          <cell r="N600">
            <v>2006</v>
          </cell>
        </row>
        <row r="601">
          <cell r="A601">
            <v>75007000172</v>
          </cell>
          <cell r="B601">
            <v>750</v>
          </cell>
          <cell r="C601">
            <v>760</v>
          </cell>
          <cell r="D601">
            <v>38899</v>
          </cell>
          <cell r="E601">
            <v>39149</v>
          </cell>
          <cell r="F601">
            <v>39334</v>
          </cell>
          <cell r="G601">
            <v>1</v>
          </cell>
          <cell r="H601">
            <v>155597</v>
          </cell>
          <cell r="I601">
            <v>0</v>
          </cell>
          <cell r="J601">
            <v>1</v>
          </cell>
          <cell r="K601">
            <v>155597</v>
          </cell>
          <cell r="L601">
            <v>1</v>
          </cell>
          <cell r="M601">
            <v>2</v>
          </cell>
          <cell r="N601">
            <v>2006</v>
          </cell>
        </row>
        <row r="602">
          <cell r="A602">
            <v>75007000178</v>
          </cell>
          <cell r="B602">
            <v>750</v>
          </cell>
          <cell r="C602">
            <v>760</v>
          </cell>
          <cell r="D602">
            <v>38231</v>
          </cell>
          <cell r="E602">
            <v>38509</v>
          </cell>
          <cell r="F602">
            <v>39349</v>
          </cell>
          <cell r="G602">
            <v>1</v>
          </cell>
          <cell r="H602">
            <v>35137</v>
          </cell>
          <cell r="I602">
            <v>0</v>
          </cell>
          <cell r="J602">
            <v>1</v>
          </cell>
          <cell r="K602">
            <v>35137</v>
          </cell>
          <cell r="L602">
            <v>0</v>
          </cell>
          <cell r="M602">
            <v>4</v>
          </cell>
          <cell r="N602">
            <v>2004</v>
          </cell>
        </row>
        <row r="603">
          <cell r="A603">
            <v>75007000185</v>
          </cell>
          <cell r="B603">
            <v>750</v>
          </cell>
          <cell r="C603">
            <v>760</v>
          </cell>
          <cell r="D603">
            <v>39173</v>
          </cell>
          <cell r="E603">
            <v>39369</v>
          </cell>
          <cell r="F603">
            <v>39369</v>
          </cell>
          <cell r="G603">
            <v>2</v>
          </cell>
          <cell r="H603">
            <v>530</v>
          </cell>
          <cell r="I603">
            <v>0</v>
          </cell>
          <cell r="J603">
            <v>1</v>
          </cell>
          <cell r="K603">
            <v>530</v>
          </cell>
          <cell r="L603">
            <v>0</v>
          </cell>
          <cell r="M603">
            <v>1</v>
          </cell>
          <cell r="N603">
            <v>2007</v>
          </cell>
        </row>
        <row r="604">
          <cell r="A604">
            <v>75007000194</v>
          </cell>
          <cell r="B604">
            <v>750</v>
          </cell>
          <cell r="C604">
            <v>760</v>
          </cell>
          <cell r="D604">
            <v>38991</v>
          </cell>
          <cell r="E604">
            <v>39025</v>
          </cell>
          <cell r="F604">
            <v>39387</v>
          </cell>
          <cell r="G604">
            <v>1</v>
          </cell>
          <cell r="H604">
            <v>62414</v>
          </cell>
          <cell r="I604">
            <v>0</v>
          </cell>
          <cell r="J604">
            <v>1</v>
          </cell>
          <cell r="K604">
            <v>62414</v>
          </cell>
          <cell r="L604">
            <v>0</v>
          </cell>
          <cell r="M604">
            <v>2</v>
          </cell>
          <cell r="N604">
            <v>2006</v>
          </cell>
        </row>
        <row r="605">
          <cell r="A605">
            <v>75007000195</v>
          </cell>
          <cell r="B605">
            <v>750</v>
          </cell>
          <cell r="C605">
            <v>760</v>
          </cell>
          <cell r="D605">
            <v>39295</v>
          </cell>
          <cell r="E605">
            <v>39302</v>
          </cell>
          <cell r="F605">
            <v>39390</v>
          </cell>
          <cell r="G605">
            <v>1</v>
          </cell>
          <cell r="H605">
            <v>37908</v>
          </cell>
          <cell r="I605">
            <v>0</v>
          </cell>
          <cell r="J605">
            <v>1</v>
          </cell>
          <cell r="K605">
            <v>37908</v>
          </cell>
          <cell r="L605">
            <v>0</v>
          </cell>
          <cell r="M605">
            <v>1</v>
          </cell>
          <cell r="N605">
            <v>2007</v>
          </cell>
        </row>
        <row r="606">
          <cell r="A606">
            <v>75007000207</v>
          </cell>
          <cell r="B606">
            <v>750</v>
          </cell>
          <cell r="C606">
            <v>760</v>
          </cell>
          <cell r="D606">
            <v>38939</v>
          </cell>
          <cell r="E606">
            <v>39114</v>
          </cell>
          <cell r="F606">
            <v>39435</v>
          </cell>
          <cell r="G606">
            <v>1</v>
          </cell>
          <cell r="H606">
            <v>8193</v>
          </cell>
          <cell r="I606">
            <v>0</v>
          </cell>
          <cell r="J606">
            <v>1</v>
          </cell>
          <cell r="K606">
            <v>8193</v>
          </cell>
          <cell r="L606">
            <v>0</v>
          </cell>
          <cell r="M606">
            <v>2</v>
          </cell>
          <cell r="N606">
            <v>2006</v>
          </cell>
        </row>
        <row r="607">
          <cell r="A607">
            <v>75007000209</v>
          </cell>
          <cell r="B607">
            <v>750</v>
          </cell>
          <cell r="C607">
            <v>760</v>
          </cell>
          <cell r="D607">
            <v>39295</v>
          </cell>
          <cell r="E607">
            <v>39371</v>
          </cell>
          <cell r="F607">
            <v>39435</v>
          </cell>
          <cell r="G607">
            <v>1</v>
          </cell>
          <cell r="H607">
            <v>12430</v>
          </cell>
          <cell r="I607">
            <v>29592</v>
          </cell>
          <cell r="J607">
            <v>1</v>
          </cell>
          <cell r="K607">
            <v>42022</v>
          </cell>
          <cell r="L607">
            <v>0</v>
          </cell>
          <cell r="M607">
            <v>1</v>
          </cell>
          <cell r="N607">
            <v>2007</v>
          </cell>
        </row>
        <row r="608">
          <cell r="A608">
            <v>75007000211</v>
          </cell>
          <cell r="B608">
            <v>750</v>
          </cell>
          <cell r="C608">
            <v>760</v>
          </cell>
          <cell r="D608">
            <v>38108</v>
          </cell>
          <cell r="E608">
            <v>38420</v>
          </cell>
          <cell r="F608">
            <v>39435</v>
          </cell>
          <cell r="G608">
            <v>1</v>
          </cell>
          <cell r="H608">
            <v>27617</v>
          </cell>
          <cell r="I608">
            <v>0</v>
          </cell>
          <cell r="J608">
            <v>1</v>
          </cell>
          <cell r="K608">
            <v>27617</v>
          </cell>
          <cell r="L608">
            <v>0</v>
          </cell>
          <cell r="M608">
            <v>4</v>
          </cell>
          <cell r="N608">
            <v>2004</v>
          </cell>
        </row>
        <row r="609">
          <cell r="A609">
            <v>75008000003</v>
          </cell>
          <cell r="B609">
            <v>750</v>
          </cell>
          <cell r="C609">
            <v>760</v>
          </cell>
          <cell r="D609">
            <v>39295</v>
          </cell>
          <cell r="E609">
            <v>39312</v>
          </cell>
          <cell r="F609">
            <v>39461</v>
          </cell>
          <cell r="G609">
            <v>1</v>
          </cell>
          <cell r="H609">
            <v>17545</v>
          </cell>
          <cell r="I609">
            <v>0</v>
          </cell>
          <cell r="J609">
            <v>1</v>
          </cell>
          <cell r="K609">
            <v>17545</v>
          </cell>
          <cell r="L609">
            <v>0</v>
          </cell>
          <cell r="M609">
            <v>2</v>
          </cell>
          <cell r="N609">
            <v>2007</v>
          </cell>
        </row>
        <row r="610">
          <cell r="A610">
            <v>75008000004</v>
          </cell>
          <cell r="B610">
            <v>750</v>
          </cell>
          <cell r="C610">
            <v>760</v>
          </cell>
          <cell r="D610">
            <v>39022</v>
          </cell>
          <cell r="E610">
            <v>39170</v>
          </cell>
          <cell r="F610">
            <v>39462</v>
          </cell>
          <cell r="G610">
            <v>1</v>
          </cell>
          <cell r="H610">
            <v>1930</v>
          </cell>
          <cell r="I610">
            <v>0</v>
          </cell>
          <cell r="J610">
            <v>1</v>
          </cell>
          <cell r="K610">
            <v>1930</v>
          </cell>
          <cell r="L610">
            <v>0</v>
          </cell>
          <cell r="M610">
            <v>3</v>
          </cell>
          <cell r="N610">
            <v>2006</v>
          </cell>
        </row>
        <row r="611">
          <cell r="A611">
            <v>75008000005</v>
          </cell>
          <cell r="B611">
            <v>750</v>
          </cell>
          <cell r="C611">
            <v>760</v>
          </cell>
          <cell r="D611">
            <v>38652</v>
          </cell>
          <cell r="E611">
            <v>38687</v>
          </cell>
          <cell r="F611">
            <v>39463</v>
          </cell>
          <cell r="G611">
            <v>1</v>
          </cell>
          <cell r="H611">
            <v>28897</v>
          </cell>
          <cell r="I611">
            <v>0</v>
          </cell>
          <cell r="J611">
            <v>1</v>
          </cell>
          <cell r="K611">
            <v>28897</v>
          </cell>
          <cell r="L611">
            <v>0</v>
          </cell>
          <cell r="M611">
            <v>4</v>
          </cell>
          <cell r="N611">
            <v>2005</v>
          </cell>
        </row>
        <row r="612">
          <cell r="A612">
            <v>75008000021</v>
          </cell>
          <cell r="B612">
            <v>750</v>
          </cell>
          <cell r="C612">
            <v>760</v>
          </cell>
          <cell r="D612">
            <v>39264</v>
          </cell>
          <cell r="E612">
            <v>39488</v>
          </cell>
          <cell r="F612">
            <v>39489</v>
          </cell>
          <cell r="G612">
            <v>2</v>
          </cell>
          <cell r="H612">
            <v>1220</v>
          </cell>
          <cell r="I612">
            <v>5448</v>
          </cell>
          <cell r="J612">
            <v>1</v>
          </cell>
          <cell r="K612">
            <v>6668</v>
          </cell>
          <cell r="L612">
            <v>0</v>
          </cell>
          <cell r="M612">
            <v>2</v>
          </cell>
          <cell r="N612">
            <v>2007</v>
          </cell>
        </row>
        <row r="613">
          <cell r="A613">
            <v>75008000029</v>
          </cell>
          <cell r="B613">
            <v>750</v>
          </cell>
          <cell r="C613">
            <v>760</v>
          </cell>
          <cell r="D613">
            <v>39294</v>
          </cell>
          <cell r="E613">
            <v>39339</v>
          </cell>
          <cell r="F613">
            <v>39496</v>
          </cell>
          <cell r="G613">
            <v>1</v>
          </cell>
          <cell r="H613">
            <v>8197</v>
          </cell>
          <cell r="I613">
            <v>0</v>
          </cell>
          <cell r="J613">
            <v>1</v>
          </cell>
          <cell r="K613">
            <v>8197</v>
          </cell>
          <cell r="L613">
            <v>0</v>
          </cell>
          <cell r="M613">
            <v>2</v>
          </cell>
          <cell r="N613">
            <v>2007</v>
          </cell>
        </row>
        <row r="614">
          <cell r="A614">
            <v>75008000030</v>
          </cell>
          <cell r="B614">
            <v>750</v>
          </cell>
          <cell r="C614">
            <v>760</v>
          </cell>
          <cell r="D614">
            <v>37865</v>
          </cell>
          <cell r="E614">
            <v>37948</v>
          </cell>
          <cell r="F614">
            <v>39496</v>
          </cell>
          <cell r="G614">
            <v>1</v>
          </cell>
          <cell r="H614">
            <v>8372</v>
          </cell>
          <cell r="I614">
            <v>0</v>
          </cell>
          <cell r="J614">
            <v>1</v>
          </cell>
          <cell r="K614">
            <v>8372</v>
          </cell>
          <cell r="L614">
            <v>0</v>
          </cell>
          <cell r="M614">
            <v>6</v>
          </cell>
          <cell r="N614">
            <v>2003</v>
          </cell>
        </row>
        <row r="615">
          <cell r="A615">
            <v>75008000031</v>
          </cell>
          <cell r="B615">
            <v>750</v>
          </cell>
          <cell r="C615">
            <v>760</v>
          </cell>
          <cell r="D615">
            <v>39295</v>
          </cell>
          <cell r="E615">
            <v>39448</v>
          </cell>
          <cell r="F615">
            <v>39496</v>
          </cell>
          <cell r="G615">
            <v>2</v>
          </cell>
          <cell r="H615">
            <v>70861</v>
          </cell>
          <cell r="I615">
            <v>0</v>
          </cell>
          <cell r="J615">
            <v>1</v>
          </cell>
          <cell r="K615">
            <v>70861</v>
          </cell>
          <cell r="L615">
            <v>1</v>
          </cell>
          <cell r="M615">
            <v>2</v>
          </cell>
          <cell r="N615">
            <v>2007</v>
          </cell>
        </row>
        <row r="616">
          <cell r="A616">
            <v>75008000032</v>
          </cell>
          <cell r="B616">
            <v>750</v>
          </cell>
          <cell r="C616">
            <v>760</v>
          </cell>
          <cell r="D616">
            <v>38808</v>
          </cell>
          <cell r="E616">
            <v>39061</v>
          </cell>
          <cell r="F616">
            <v>39496</v>
          </cell>
          <cell r="G616">
            <v>1</v>
          </cell>
          <cell r="H616">
            <v>72935</v>
          </cell>
          <cell r="I616">
            <v>0</v>
          </cell>
          <cell r="J616">
            <v>1</v>
          </cell>
          <cell r="K616">
            <v>72935</v>
          </cell>
          <cell r="L616">
            <v>1</v>
          </cell>
          <cell r="M616">
            <v>3</v>
          </cell>
          <cell r="N616">
            <v>2006</v>
          </cell>
        </row>
        <row r="617">
          <cell r="A617">
            <v>75008000037</v>
          </cell>
          <cell r="B617">
            <v>750</v>
          </cell>
          <cell r="C617">
            <v>760</v>
          </cell>
          <cell r="D617">
            <v>38808</v>
          </cell>
          <cell r="E617">
            <v>38912</v>
          </cell>
          <cell r="F617">
            <v>39504</v>
          </cell>
          <cell r="G617">
            <v>1</v>
          </cell>
          <cell r="H617">
            <v>1025</v>
          </cell>
          <cell r="I617">
            <v>14711</v>
          </cell>
          <cell r="J617">
            <v>1</v>
          </cell>
          <cell r="K617">
            <v>15736</v>
          </cell>
          <cell r="L617">
            <v>0</v>
          </cell>
          <cell r="M617">
            <v>3</v>
          </cell>
          <cell r="N617">
            <v>2006</v>
          </cell>
        </row>
        <row r="618">
          <cell r="A618">
            <v>75008000038</v>
          </cell>
          <cell r="B618">
            <v>750</v>
          </cell>
          <cell r="C618">
            <v>760</v>
          </cell>
          <cell r="D618">
            <v>39295</v>
          </cell>
          <cell r="E618">
            <v>39491</v>
          </cell>
          <cell r="F618">
            <v>39505</v>
          </cell>
          <cell r="G618">
            <v>1</v>
          </cell>
          <cell r="H618">
            <v>10538</v>
          </cell>
          <cell r="I618">
            <v>64694</v>
          </cell>
          <cell r="J618">
            <v>1</v>
          </cell>
          <cell r="K618">
            <v>75232</v>
          </cell>
          <cell r="L618">
            <v>1</v>
          </cell>
          <cell r="M618">
            <v>2</v>
          </cell>
          <cell r="N618">
            <v>2007</v>
          </cell>
        </row>
        <row r="619">
          <cell r="A619">
            <v>75008000039</v>
          </cell>
          <cell r="B619">
            <v>750</v>
          </cell>
          <cell r="C619">
            <v>760</v>
          </cell>
          <cell r="D619">
            <v>39173</v>
          </cell>
          <cell r="E619">
            <v>39445</v>
          </cell>
          <cell r="F619">
            <v>39506</v>
          </cell>
          <cell r="G619">
            <v>1</v>
          </cell>
          <cell r="H619">
            <v>4258</v>
          </cell>
          <cell r="I619">
            <v>54741</v>
          </cell>
          <cell r="J619">
            <v>1</v>
          </cell>
          <cell r="K619">
            <v>58999</v>
          </cell>
          <cell r="L619">
            <v>0</v>
          </cell>
          <cell r="M619">
            <v>2</v>
          </cell>
          <cell r="N619">
            <v>2007</v>
          </cell>
        </row>
        <row r="620">
          <cell r="A620">
            <v>75008000041</v>
          </cell>
          <cell r="B620">
            <v>750</v>
          </cell>
          <cell r="C620">
            <v>760</v>
          </cell>
          <cell r="D620">
            <v>39295</v>
          </cell>
          <cell r="E620">
            <v>39479</v>
          </cell>
          <cell r="F620">
            <v>39513</v>
          </cell>
          <cell r="G620">
            <v>2</v>
          </cell>
          <cell r="H620">
            <v>33404</v>
          </cell>
          <cell r="I620">
            <v>0</v>
          </cell>
          <cell r="J620">
            <v>1</v>
          </cell>
          <cell r="K620">
            <v>33404</v>
          </cell>
          <cell r="L620">
            <v>0</v>
          </cell>
          <cell r="M620">
            <v>2</v>
          </cell>
          <cell r="N620">
            <v>2007</v>
          </cell>
        </row>
        <row r="621">
          <cell r="A621">
            <v>75008000045</v>
          </cell>
          <cell r="B621">
            <v>750</v>
          </cell>
          <cell r="C621">
            <v>760</v>
          </cell>
          <cell r="D621">
            <v>38838</v>
          </cell>
          <cell r="E621">
            <v>39035</v>
          </cell>
          <cell r="F621">
            <v>39517</v>
          </cell>
          <cell r="G621">
            <v>1</v>
          </cell>
          <cell r="H621">
            <v>62016</v>
          </cell>
          <cell r="I621">
            <v>0</v>
          </cell>
          <cell r="J621">
            <v>1</v>
          </cell>
          <cell r="K621">
            <v>62016</v>
          </cell>
          <cell r="L621">
            <v>0</v>
          </cell>
          <cell r="M621">
            <v>3</v>
          </cell>
          <cell r="N621">
            <v>2006</v>
          </cell>
        </row>
        <row r="622">
          <cell r="A622">
            <v>75008000050</v>
          </cell>
          <cell r="B622">
            <v>750</v>
          </cell>
          <cell r="C622">
            <v>760</v>
          </cell>
          <cell r="D622">
            <v>39203</v>
          </cell>
          <cell r="E622">
            <v>39534</v>
          </cell>
          <cell r="F622">
            <v>39534</v>
          </cell>
          <cell r="G622">
            <v>2</v>
          </cell>
          <cell r="H622">
            <v>10100</v>
          </cell>
          <cell r="I622">
            <v>0</v>
          </cell>
          <cell r="J622">
            <v>1</v>
          </cell>
          <cell r="K622">
            <v>10100</v>
          </cell>
          <cell r="L622">
            <v>0</v>
          </cell>
          <cell r="M622">
            <v>2</v>
          </cell>
          <cell r="N622">
            <v>2007</v>
          </cell>
        </row>
        <row r="623">
          <cell r="A623">
            <v>75008000052</v>
          </cell>
          <cell r="B623">
            <v>750</v>
          </cell>
          <cell r="C623">
            <v>760</v>
          </cell>
          <cell r="D623">
            <v>39295</v>
          </cell>
          <cell r="E623">
            <v>39342</v>
          </cell>
          <cell r="F623">
            <v>39537</v>
          </cell>
          <cell r="G623">
            <v>1</v>
          </cell>
          <cell r="H623">
            <v>22595</v>
          </cell>
          <cell r="I623">
            <v>0</v>
          </cell>
          <cell r="J623">
            <v>1</v>
          </cell>
          <cell r="K623">
            <v>22595</v>
          </cell>
          <cell r="L623">
            <v>0</v>
          </cell>
          <cell r="M623">
            <v>2</v>
          </cell>
          <cell r="N623">
            <v>2007</v>
          </cell>
        </row>
        <row r="624">
          <cell r="A624">
            <v>75008000055</v>
          </cell>
          <cell r="B624">
            <v>750</v>
          </cell>
          <cell r="C624">
            <v>760</v>
          </cell>
          <cell r="D624">
            <v>38749</v>
          </cell>
          <cell r="E624">
            <v>39058</v>
          </cell>
          <cell r="F624">
            <v>39541</v>
          </cell>
          <cell r="G624">
            <v>1</v>
          </cell>
          <cell r="H624">
            <v>57148</v>
          </cell>
          <cell r="I624">
            <v>0</v>
          </cell>
          <cell r="J624">
            <v>1</v>
          </cell>
          <cell r="K624">
            <v>57148</v>
          </cell>
          <cell r="L624">
            <v>0</v>
          </cell>
          <cell r="M624">
            <v>3</v>
          </cell>
          <cell r="N624">
            <v>2006</v>
          </cell>
        </row>
        <row r="625">
          <cell r="A625">
            <v>75008000056</v>
          </cell>
          <cell r="B625">
            <v>750</v>
          </cell>
          <cell r="C625">
            <v>760</v>
          </cell>
          <cell r="D625">
            <v>39203</v>
          </cell>
          <cell r="E625">
            <v>39506</v>
          </cell>
          <cell r="F625">
            <v>39541</v>
          </cell>
          <cell r="G625">
            <v>1</v>
          </cell>
          <cell r="H625">
            <v>2725</v>
          </cell>
          <cell r="I625">
            <v>25314</v>
          </cell>
          <cell r="J625">
            <v>1</v>
          </cell>
          <cell r="K625">
            <v>28039</v>
          </cell>
          <cell r="L625">
            <v>0</v>
          </cell>
          <cell r="M625">
            <v>2</v>
          </cell>
          <cell r="N625">
            <v>2007</v>
          </cell>
        </row>
        <row r="626">
          <cell r="A626">
            <v>75008000067</v>
          </cell>
          <cell r="B626">
            <v>750</v>
          </cell>
          <cell r="C626">
            <v>760</v>
          </cell>
          <cell r="D626">
            <v>39173</v>
          </cell>
          <cell r="E626">
            <v>39455</v>
          </cell>
          <cell r="F626">
            <v>39573</v>
          </cell>
          <cell r="G626">
            <v>1</v>
          </cell>
          <cell r="H626">
            <v>29348</v>
          </cell>
          <cell r="I626">
            <v>0</v>
          </cell>
          <cell r="J626">
            <v>1</v>
          </cell>
          <cell r="K626">
            <v>29348</v>
          </cell>
          <cell r="L626">
            <v>0</v>
          </cell>
          <cell r="M626">
            <v>2</v>
          </cell>
          <cell r="N626">
            <v>2007</v>
          </cell>
        </row>
        <row r="627">
          <cell r="A627">
            <v>75008000106</v>
          </cell>
          <cell r="B627">
            <v>750</v>
          </cell>
          <cell r="C627">
            <v>760</v>
          </cell>
          <cell r="D627">
            <v>37377</v>
          </cell>
          <cell r="E627">
            <v>37551</v>
          </cell>
          <cell r="F627">
            <v>39678</v>
          </cell>
          <cell r="G627">
            <v>1</v>
          </cell>
          <cell r="H627">
            <v>17888</v>
          </cell>
          <cell r="I627">
            <v>0</v>
          </cell>
          <cell r="J627">
            <v>1</v>
          </cell>
          <cell r="K627">
            <v>17888</v>
          </cell>
          <cell r="L627">
            <v>0</v>
          </cell>
          <cell r="M627">
            <v>7</v>
          </cell>
          <cell r="N627">
            <v>2002</v>
          </cell>
        </row>
        <row r="628">
          <cell r="A628">
            <v>75008000113</v>
          </cell>
          <cell r="B628">
            <v>750</v>
          </cell>
          <cell r="C628">
            <v>760</v>
          </cell>
          <cell r="D628">
            <v>39142</v>
          </cell>
          <cell r="E628">
            <v>39264</v>
          </cell>
          <cell r="F628">
            <v>39702</v>
          </cell>
          <cell r="G628">
            <v>1</v>
          </cell>
          <cell r="H628">
            <v>7104</v>
          </cell>
          <cell r="I628">
            <v>0</v>
          </cell>
          <cell r="J628">
            <v>1</v>
          </cell>
          <cell r="K628">
            <v>7104</v>
          </cell>
          <cell r="L628">
            <v>0</v>
          </cell>
          <cell r="M628">
            <v>2</v>
          </cell>
          <cell r="N628">
            <v>2007</v>
          </cell>
        </row>
        <row r="629">
          <cell r="A629">
            <v>75008000114</v>
          </cell>
          <cell r="B629">
            <v>750</v>
          </cell>
          <cell r="C629">
            <v>760</v>
          </cell>
          <cell r="D629">
            <v>39326</v>
          </cell>
          <cell r="E629">
            <v>39628</v>
          </cell>
          <cell r="F629">
            <v>39706</v>
          </cell>
          <cell r="G629">
            <v>1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0</v>
          </cell>
          <cell r="M629">
            <v>2</v>
          </cell>
          <cell r="N629">
            <v>2007</v>
          </cell>
        </row>
        <row r="630">
          <cell r="A630">
            <v>75008000119</v>
          </cell>
          <cell r="B630">
            <v>750</v>
          </cell>
          <cell r="C630">
            <v>760</v>
          </cell>
          <cell r="D630">
            <v>39052</v>
          </cell>
          <cell r="E630">
            <v>39216</v>
          </cell>
          <cell r="F630">
            <v>39749</v>
          </cell>
          <cell r="G630">
            <v>2</v>
          </cell>
          <cell r="H630">
            <v>0</v>
          </cell>
          <cell r="I630">
            <v>10000</v>
          </cell>
          <cell r="J630">
            <v>1</v>
          </cell>
          <cell r="K630">
            <v>10000</v>
          </cell>
          <cell r="L630">
            <v>0</v>
          </cell>
          <cell r="M630">
            <v>3</v>
          </cell>
          <cell r="N630">
            <v>2006</v>
          </cell>
        </row>
        <row r="631">
          <cell r="A631">
            <v>75008000124</v>
          </cell>
          <cell r="B631">
            <v>750</v>
          </cell>
          <cell r="C631">
            <v>760</v>
          </cell>
          <cell r="D631">
            <v>39114</v>
          </cell>
          <cell r="E631">
            <v>39470</v>
          </cell>
          <cell r="F631">
            <v>39755</v>
          </cell>
          <cell r="G631">
            <v>1</v>
          </cell>
          <cell r="H631">
            <v>76</v>
          </cell>
          <cell r="I631">
            <v>0</v>
          </cell>
          <cell r="J631">
            <v>1</v>
          </cell>
          <cell r="K631">
            <v>76</v>
          </cell>
          <cell r="L631">
            <v>0</v>
          </cell>
          <cell r="M631">
            <v>2</v>
          </cell>
          <cell r="N631">
            <v>2007</v>
          </cell>
        </row>
        <row r="632">
          <cell r="A632">
            <v>75008000125</v>
          </cell>
          <cell r="B632">
            <v>750</v>
          </cell>
          <cell r="C632">
            <v>760</v>
          </cell>
          <cell r="D632">
            <v>39569</v>
          </cell>
          <cell r="E632">
            <v>39718</v>
          </cell>
          <cell r="F632">
            <v>39765</v>
          </cell>
          <cell r="G632">
            <v>1</v>
          </cell>
          <cell r="H632">
            <v>1157</v>
          </cell>
          <cell r="I632">
            <v>25339</v>
          </cell>
          <cell r="J632">
            <v>1</v>
          </cell>
          <cell r="K632">
            <v>26496</v>
          </cell>
          <cell r="L632">
            <v>0</v>
          </cell>
          <cell r="M632">
            <v>1</v>
          </cell>
          <cell r="N632">
            <v>2008</v>
          </cell>
        </row>
        <row r="633">
          <cell r="A633">
            <v>75008000127</v>
          </cell>
          <cell r="B633">
            <v>750</v>
          </cell>
          <cell r="C633">
            <v>760</v>
          </cell>
          <cell r="D633">
            <v>39448</v>
          </cell>
          <cell r="E633">
            <v>39751</v>
          </cell>
          <cell r="F633">
            <v>39769</v>
          </cell>
          <cell r="G633">
            <v>1</v>
          </cell>
          <cell r="H633">
            <v>4328</v>
          </cell>
          <cell r="I633">
            <v>0</v>
          </cell>
          <cell r="J633">
            <v>1</v>
          </cell>
          <cell r="K633">
            <v>4328</v>
          </cell>
          <cell r="L633">
            <v>0</v>
          </cell>
          <cell r="M633">
            <v>1</v>
          </cell>
          <cell r="N633">
            <v>2008</v>
          </cell>
        </row>
        <row r="634">
          <cell r="A634">
            <v>75008000132</v>
          </cell>
          <cell r="B634">
            <v>750</v>
          </cell>
          <cell r="C634">
            <v>760</v>
          </cell>
          <cell r="D634">
            <v>39600</v>
          </cell>
          <cell r="E634">
            <v>39731</v>
          </cell>
          <cell r="F634">
            <v>39777</v>
          </cell>
          <cell r="G634">
            <v>1</v>
          </cell>
          <cell r="H634">
            <v>6288</v>
          </cell>
          <cell r="I634">
            <v>0</v>
          </cell>
          <cell r="J634">
            <v>1</v>
          </cell>
          <cell r="K634">
            <v>6288</v>
          </cell>
          <cell r="L634">
            <v>0</v>
          </cell>
          <cell r="M634">
            <v>1</v>
          </cell>
          <cell r="N634">
            <v>2008</v>
          </cell>
        </row>
        <row r="635">
          <cell r="A635">
            <v>75009000006</v>
          </cell>
          <cell r="B635">
            <v>750</v>
          </cell>
          <cell r="C635">
            <v>760</v>
          </cell>
          <cell r="D635">
            <v>39326</v>
          </cell>
          <cell r="E635">
            <v>39680</v>
          </cell>
          <cell r="F635">
            <v>39828</v>
          </cell>
          <cell r="G635">
            <v>1</v>
          </cell>
          <cell r="H635">
            <v>20948</v>
          </cell>
          <cell r="I635">
            <v>0</v>
          </cell>
          <cell r="J635">
            <v>1</v>
          </cell>
          <cell r="K635">
            <v>20948</v>
          </cell>
          <cell r="L635">
            <v>0</v>
          </cell>
          <cell r="M635">
            <v>3</v>
          </cell>
          <cell r="N635">
            <v>2007</v>
          </cell>
        </row>
        <row r="636">
          <cell r="A636">
            <v>75009000012</v>
          </cell>
          <cell r="B636">
            <v>750</v>
          </cell>
          <cell r="C636">
            <v>760</v>
          </cell>
          <cell r="D636">
            <v>39295</v>
          </cell>
          <cell r="E636">
            <v>39584</v>
          </cell>
          <cell r="F636">
            <v>39845</v>
          </cell>
          <cell r="G636">
            <v>1</v>
          </cell>
          <cell r="H636">
            <v>8251</v>
          </cell>
          <cell r="I636">
            <v>0</v>
          </cell>
          <cell r="J636">
            <v>1</v>
          </cell>
          <cell r="K636">
            <v>8251</v>
          </cell>
          <cell r="L636">
            <v>0</v>
          </cell>
          <cell r="M636">
            <v>3</v>
          </cell>
          <cell r="N636">
            <v>2007</v>
          </cell>
        </row>
        <row r="637">
          <cell r="A637">
            <v>75009000016</v>
          </cell>
          <cell r="B637">
            <v>750</v>
          </cell>
          <cell r="C637">
            <v>760</v>
          </cell>
          <cell r="D637">
            <v>39692</v>
          </cell>
          <cell r="E637">
            <v>39761</v>
          </cell>
          <cell r="F637">
            <v>39852</v>
          </cell>
          <cell r="G637">
            <v>1</v>
          </cell>
          <cell r="H637">
            <v>23980</v>
          </cell>
          <cell r="I637">
            <v>0</v>
          </cell>
          <cell r="J637">
            <v>1</v>
          </cell>
          <cell r="K637">
            <v>23980</v>
          </cell>
          <cell r="L637">
            <v>0</v>
          </cell>
          <cell r="M637">
            <v>2</v>
          </cell>
          <cell r="N637">
            <v>2008</v>
          </cell>
        </row>
        <row r="638">
          <cell r="A638">
            <v>75009000021</v>
          </cell>
          <cell r="B638">
            <v>750</v>
          </cell>
          <cell r="C638">
            <v>760</v>
          </cell>
          <cell r="D638">
            <v>39661</v>
          </cell>
          <cell r="E638">
            <v>39676</v>
          </cell>
          <cell r="F638">
            <v>39856</v>
          </cell>
          <cell r="G638">
            <v>1</v>
          </cell>
          <cell r="H638">
            <v>0</v>
          </cell>
          <cell r="I638">
            <v>3525</v>
          </cell>
          <cell r="J638">
            <v>1</v>
          </cell>
          <cell r="K638">
            <v>3525</v>
          </cell>
          <cell r="L638">
            <v>0</v>
          </cell>
          <cell r="M638">
            <v>2</v>
          </cell>
          <cell r="N638">
            <v>2008</v>
          </cell>
        </row>
        <row r="639">
          <cell r="A639">
            <v>75009000022</v>
          </cell>
          <cell r="B639">
            <v>750</v>
          </cell>
          <cell r="C639">
            <v>760</v>
          </cell>
          <cell r="D639">
            <v>39387</v>
          </cell>
          <cell r="E639">
            <v>39448</v>
          </cell>
          <cell r="F639">
            <v>39856</v>
          </cell>
          <cell r="G639">
            <v>1</v>
          </cell>
          <cell r="H639">
            <v>630</v>
          </cell>
          <cell r="I639">
            <v>0</v>
          </cell>
          <cell r="J639">
            <v>1</v>
          </cell>
          <cell r="K639">
            <v>630</v>
          </cell>
          <cell r="L639">
            <v>0</v>
          </cell>
          <cell r="M639">
            <v>3</v>
          </cell>
          <cell r="N639">
            <v>2007</v>
          </cell>
        </row>
        <row r="640">
          <cell r="A640">
            <v>75009000024</v>
          </cell>
          <cell r="B640">
            <v>750</v>
          </cell>
          <cell r="C640">
            <v>760</v>
          </cell>
          <cell r="D640">
            <v>39572</v>
          </cell>
          <cell r="E640">
            <v>39859</v>
          </cell>
          <cell r="F640">
            <v>39860</v>
          </cell>
          <cell r="G640">
            <v>2</v>
          </cell>
          <cell r="H640">
            <v>626</v>
          </cell>
          <cell r="I640">
            <v>0</v>
          </cell>
          <cell r="J640">
            <v>1</v>
          </cell>
          <cell r="K640">
            <v>626</v>
          </cell>
          <cell r="L640">
            <v>0</v>
          </cell>
          <cell r="M640">
            <v>2</v>
          </cell>
          <cell r="N640">
            <v>2008</v>
          </cell>
        </row>
        <row r="641">
          <cell r="A641">
            <v>75009000030</v>
          </cell>
          <cell r="B641">
            <v>750</v>
          </cell>
          <cell r="C641">
            <v>760</v>
          </cell>
          <cell r="D641">
            <v>38847</v>
          </cell>
          <cell r="E641">
            <v>39082</v>
          </cell>
          <cell r="F641">
            <v>39870</v>
          </cell>
          <cell r="G641">
            <v>1</v>
          </cell>
          <cell r="H641">
            <v>6296</v>
          </cell>
          <cell r="I641">
            <v>44490</v>
          </cell>
          <cell r="J641">
            <v>1</v>
          </cell>
          <cell r="K641">
            <v>50786</v>
          </cell>
          <cell r="L641">
            <v>0</v>
          </cell>
          <cell r="M641">
            <v>4</v>
          </cell>
          <cell r="N641">
            <v>2006</v>
          </cell>
        </row>
        <row r="642">
          <cell r="A642">
            <v>75009000031</v>
          </cell>
          <cell r="B642">
            <v>750</v>
          </cell>
          <cell r="C642">
            <v>760</v>
          </cell>
          <cell r="D642">
            <v>39203</v>
          </cell>
          <cell r="E642">
            <v>39446</v>
          </cell>
          <cell r="F642">
            <v>39870</v>
          </cell>
          <cell r="G642">
            <v>1</v>
          </cell>
          <cell r="H642">
            <v>3513</v>
          </cell>
          <cell r="I642">
            <v>59717</v>
          </cell>
          <cell r="J642">
            <v>1</v>
          </cell>
          <cell r="K642">
            <v>63230</v>
          </cell>
          <cell r="L642">
            <v>0</v>
          </cell>
          <cell r="M642">
            <v>3</v>
          </cell>
          <cell r="N642">
            <v>2007</v>
          </cell>
        </row>
        <row r="643">
          <cell r="A643">
            <v>75009000032</v>
          </cell>
          <cell r="B643">
            <v>750</v>
          </cell>
          <cell r="C643">
            <v>760</v>
          </cell>
          <cell r="D643">
            <v>39600</v>
          </cell>
          <cell r="E643">
            <v>39812</v>
          </cell>
          <cell r="F643">
            <v>39870</v>
          </cell>
          <cell r="G643">
            <v>1</v>
          </cell>
          <cell r="H643">
            <v>12097</v>
          </cell>
          <cell r="I643">
            <v>0</v>
          </cell>
          <cell r="J643">
            <v>1</v>
          </cell>
          <cell r="K643">
            <v>12097</v>
          </cell>
          <cell r="L643">
            <v>0</v>
          </cell>
          <cell r="M643">
            <v>2</v>
          </cell>
          <cell r="N643">
            <v>2008</v>
          </cell>
        </row>
        <row r="644">
          <cell r="A644">
            <v>75009000033</v>
          </cell>
          <cell r="B644">
            <v>750</v>
          </cell>
          <cell r="C644">
            <v>760</v>
          </cell>
          <cell r="D644">
            <v>39264</v>
          </cell>
          <cell r="E644">
            <v>39585</v>
          </cell>
          <cell r="F644">
            <v>39870</v>
          </cell>
          <cell r="G644">
            <v>1</v>
          </cell>
          <cell r="H644">
            <v>1795</v>
          </cell>
          <cell r="I644">
            <v>30297</v>
          </cell>
          <cell r="J644">
            <v>1</v>
          </cell>
          <cell r="K644">
            <v>32092</v>
          </cell>
          <cell r="L644">
            <v>0</v>
          </cell>
          <cell r="M644">
            <v>3</v>
          </cell>
          <cell r="N644">
            <v>2007</v>
          </cell>
        </row>
        <row r="645">
          <cell r="A645">
            <v>75009000038</v>
          </cell>
          <cell r="B645">
            <v>750</v>
          </cell>
          <cell r="C645">
            <v>760</v>
          </cell>
          <cell r="D645">
            <v>39630</v>
          </cell>
          <cell r="E645">
            <v>39697</v>
          </cell>
          <cell r="F645">
            <v>39891</v>
          </cell>
          <cell r="G645">
            <v>1</v>
          </cell>
          <cell r="H645">
            <v>19865</v>
          </cell>
          <cell r="I645">
            <v>0</v>
          </cell>
          <cell r="J645">
            <v>1</v>
          </cell>
          <cell r="K645">
            <v>19865</v>
          </cell>
          <cell r="L645">
            <v>0</v>
          </cell>
          <cell r="M645">
            <v>2</v>
          </cell>
          <cell r="N645">
            <v>2008</v>
          </cell>
        </row>
        <row r="646">
          <cell r="A646">
            <v>75009000041</v>
          </cell>
          <cell r="B646">
            <v>750</v>
          </cell>
          <cell r="C646">
            <v>760</v>
          </cell>
          <cell r="D646">
            <v>39752</v>
          </cell>
          <cell r="E646">
            <v>39777</v>
          </cell>
          <cell r="F646">
            <v>39897</v>
          </cell>
          <cell r="G646">
            <v>2</v>
          </cell>
          <cell r="H646">
            <v>4877</v>
          </cell>
          <cell r="I646">
            <v>25998</v>
          </cell>
          <cell r="J646">
            <v>1</v>
          </cell>
          <cell r="K646">
            <v>30875</v>
          </cell>
          <cell r="L646">
            <v>0</v>
          </cell>
          <cell r="M646">
            <v>2</v>
          </cell>
          <cell r="N646">
            <v>2008</v>
          </cell>
        </row>
        <row r="647">
          <cell r="A647">
            <v>75009000043</v>
          </cell>
          <cell r="B647">
            <v>750</v>
          </cell>
          <cell r="C647">
            <v>760</v>
          </cell>
          <cell r="D647">
            <v>39569</v>
          </cell>
          <cell r="E647">
            <v>39712</v>
          </cell>
          <cell r="F647">
            <v>39898</v>
          </cell>
          <cell r="G647">
            <v>1</v>
          </cell>
          <cell r="H647">
            <v>1930</v>
          </cell>
          <cell r="I647">
            <v>7410</v>
          </cell>
          <cell r="J647">
            <v>1</v>
          </cell>
          <cell r="K647">
            <v>9340</v>
          </cell>
          <cell r="L647">
            <v>0</v>
          </cell>
          <cell r="M647">
            <v>2</v>
          </cell>
          <cell r="N647">
            <v>2008</v>
          </cell>
        </row>
        <row r="648">
          <cell r="A648">
            <v>75009000062</v>
          </cell>
          <cell r="B648">
            <v>750</v>
          </cell>
          <cell r="C648">
            <v>760</v>
          </cell>
          <cell r="D648">
            <v>37622</v>
          </cell>
          <cell r="E648">
            <v>37675</v>
          </cell>
          <cell r="F648">
            <v>39926</v>
          </cell>
          <cell r="G648">
            <v>1</v>
          </cell>
          <cell r="H648">
            <v>2380</v>
          </cell>
          <cell r="I648">
            <v>295431</v>
          </cell>
          <cell r="J648">
            <v>1</v>
          </cell>
          <cell r="K648">
            <v>297811</v>
          </cell>
          <cell r="L648">
            <v>1</v>
          </cell>
          <cell r="M648">
            <v>7</v>
          </cell>
          <cell r="N648">
            <v>2003</v>
          </cell>
        </row>
        <row r="649">
          <cell r="A649">
            <v>75009000065</v>
          </cell>
          <cell r="B649">
            <v>750</v>
          </cell>
          <cell r="C649">
            <v>760</v>
          </cell>
          <cell r="D649">
            <v>39630</v>
          </cell>
          <cell r="E649">
            <v>39924</v>
          </cell>
          <cell r="F649">
            <v>39930</v>
          </cell>
          <cell r="G649">
            <v>2</v>
          </cell>
          <cell r="H649">
            <v>19054</v>
          </cell>
          <cell r="I649">
            <v>0</v>
          </cell>
          <cell r="J649">
            <v>1</v>
          </cell>
          <cell r="K649">
            <v>19054</v>
          </cell>
          <cell r="L649">
            <v>0</v>
          </cell>
          <cell r="M649">
            <v>2</v>
          </cell>
          <cell r="N649">
            <v>2008</v>
          </cell>
        </row>
        <row r="650">
          <cell r="A650">
            <v>75009000071</v>
          </cell>
          <cell r="B650">
            <v>750</v>
          </cell>
          <cell r="C650">
            <v>760</v>
          </cell>
          <cell r="D650">
            <v>38718</v>
          </cell>
          <cell r="E650">
            <v>39038</v>
          </cell>
          <cell r="F650">
            <v>39950</v>
          </cell>
          <cell r="G650">
            <v>1</v>
          </cell>
          <cell r="H650">
            <v>28046</v>
          </cell>
          <cell r="I650">
            <v>0</v>
          </cell>
          <cell r="J650">
            <v>1</v>
          </cell>
          <cell r="K650">
            <v>28046</v>
          </cell>
          <cell r="L650">
            <v>0</v>
          </cell>
          <cell r="M650">
            <v>4</v>
          </cell>
          <cell r="N650">
            <v>2006</v>
          </cell>
        </row>
        <row r="651">
          <cell r="A651">
            <v>75009000073</v>
          </cell>
          <cell r="B651">
            <v>750</v>
          </cell>
          <cell r="C651">
            <v>760</v>
          </cell>
          <cell r="D651">
            <v>39417</v>
          </cell>
          <cell r="E651">
            <v>39754</v>
          </cell>
          <cell r="F651">
            <v>39957</v>
          </cell>
          <cell r="G651">
            <v>2</v>
          </cell>
          <cell r="H651">
            <v>63226</v>
          </cell>
          <cell r="I651">
            <v>0</v>
          </cell>
          <cell r="J651">
            <v>1</v>
          </cell>
          <cell r="K651">
            <v>63226</v>
          </cell>
          <cell r="L651">
            <v>0</v>
          </cell>
          <cell r="M651">
            <v>3</v>
          </cell>
          <cell r="N651">
            <v>2007</v>
          </cell>
        </row>
        <row r="652">
          <cell r="A652">
            <v>75009000078</v>
          </cell>
          <cell r="B652">
            <v>750</v>
          </cell>
          <cell r="C652">
            <v>760</v>
          </cell>
          <cell r="D652">
            <v>38838</v>
          </cell>
          <cell r="E652">
            <v>38956</v>
          </cell>
          <cell r="F652">
            <v>39965</v>
          </cell>
          <cell r="G652">
            <v>1</v>
          </cell>
          <cell r="H652">
            <v>1773</v>
          </cell>
          <cell r="I652">
            <v>9953</v>
          </cell>
          <cell r="J652">
            <v>1</v>
          </cell>
          <cell r="K652">
            <v>11726</v>
          </cell>
          <cell r="L652">
            <v>0</v>
          </cell>
          <cell r="M652">
            <v>4</v>
          </cell>
          <cell r="N652">
            <v>2006</v>
          </cell>
        </row>
        <row r="653">
          <cell r="A653">
            <v>75009000084</v>
          </cell>
          <cell r="B653">
            <v>750</v>
          </cell>
          <cell r="C653">
            <v>760</v>
          </cell>
          <cell r="D653">
            <v>39022</v>
          </cell>
          <cell r="E653">
            <v>39082</v>
          </cell>
          <cell r="F653">
            <v>39985</v>
          </cell>
          <cell r="G653">
            <v>1</v>
          </cell>
          <cell r="H653">
            <v>4484</v>
          </cell>
          <cell r="I653">
            <v>0</v>
          </cell>
          <cell r="J653">
            <v>1</v>
          </cell>
          <cell r="K653">
            <v>4484</v>
          </cell>
          <cell r="L653">
            <v>0</v>
          </cell>
          <cell r="M653">
            <v>4</v>
          </cell>
          <cell r="N653">
            <v>2006</v>
          </cell>
        </row>
        <row r="654">
          <cell r="A654">
            <v>75009000088</v>
          </cell>
          <cell r="B654">
            <v>750</v>
          </cell>
          <cell r="C654">
            <v>760</v>
          </cell>
          <cell r="D654">
            <v>39022</v>
          </cell>
          <cell r="E654">
            <v>39362</v>
          </cell>
          <cell r="F654">
            <v>39988</v>
          </cell>
          <cell r="G654">
            <v>1</v>
          </cell>
          <cell r="H654">
            <v>2480</v>
          </cell>
          <cell r="I654">
            <v>49765</v>
          </cell>
          <cell r="J654">
            <v>1</v>
          </cell>
          <cell r="K654">
            <v>52245</v>
          </cell>
          <cell r="L654">
            <v>0</v>
          </cell>
          <cell r="M654">
            <v>4</v>
          </cell>
          <cell r="N654">
            <v>2006</v>
          </cell>
        </row>
        <row r="655">
          <cell r="A655">
            <v>75009000089</v>
          </cell>
          <cell r="B655">
            <v>750</v>
          </cell>
          <cell r="C655">
            <v>764</v>
          </cell>
          <cell r="D655">
            <v>39600</v>
          </cell>
          <cell r="E655">
            <v>39933</v>
          </cell>
          <cell r="F655">
            <v>39988</v>
          </cell>
          <cell r="G655">
            <v>1</v>
          </cell>
          <cell r="H655">
            <v>7125</v>
          </cell>
          <cell r="I655">
            <v>0</v>
          </cell>
          <cell r="J655">
            <v>1</v>
          </cell>
          <cell r="K655">
            <v>7125</v>
          </cell>
          <cell r="L655">
            <v>0</v>
          </cell>
          <cell r="M655">
            <v>2</v>
          </cell>
          <cell r="N655">
            <v>2008</v>
          </cell>
        </row>
        <row r="656">
          <cell r="A656">
            <v>75009000091</v>
          </cell>
          <cell r="B656">
            <v>750</v>
          </cell>
          <cell r="C656">
            <v>760</v>
          </cell>
          <cell r="D656">
            <v>39600</v>
          </cell>
          <cell r="E656">
            <v>39930</v>
          </cell>
          <cell r="F656">
            <v>39994</v>
          </cell>
          <cell r="G656">
            <v>2</v>
          </cell>
          <cell r="H656">
            <v>4276</v>
          </cell>
          <cell r="I656">
            <v>0</v>
          </cell>
          <cell r="J656">
            <v>1</v>
          </cell>
          <cell r="K656">
            <v>4276</v>
          </cell>
          <cell r="L656">
            <v>0</v>
          </cell>
          <cell r="M656">
            <v>2</v>
          </cell>
          <cell r="N656">
            <v>2008</v>
          </cell>
        </row>
        <row r="657">
          <cell r="A657">
            <v>75009000094</v>
          </cell>
          <cell r="B657">
            <v>750</v>
          </cell>
          <cell r="C657">
            <v>760</v>
          </cell>
          <cell r="D657">
            <v>39814</v>
          </cell>
          <cell r="E657">
            <v>39962</v>
          </cell>
          <cell r="F657">
            <v>39999</v>
          </cell>
          <cell r="G657">
            <v>1</v>
          </cell>
          <cell r="H657">
            <v>21123</v>
          </cell>
          <cell r="I657">
            <v>0</v>
          </cell>
          <cell r="J657">
            <v>1</v>
          </cell>
          <cell r="K657">
            <v>21123</v>
          </cell>
          <cell r="L657">
            <v>0</v>
          </cell>
          <cell r="M657">
            <v>1</v>
          </cell>
          <cell r="N657">
            <v>2009</v>
          </cell>
        </row>
        <row r="658">
          <cell r="A658">
            <v>75009000096</v>
          </cell>
          <cell r="B658">
            <v>750</v>
          </cell>
          <cell r="C658">
            <v>760</v>
          </cell>
          <cell r="D658">
            <v>39661</v>
          </cell>
          <cell r="E658">
            <v>39982</v>
          </cell>
          <cell r="F658">
            <v>40003</v>
          </cell>
          <cell r="G658">
            <v>1</v>
          </cell>
          <cell r="H658">
            <v>1152</v>
          </cell>
          <cell r="I658">
            <v>6389</v>
          </cell>
          <cell r="J658">
            <v>1</v>
          </cell>
          <cell r="K658">
            <v>7541</v>
          </cell>
          <cell r="L658">
            <v>0</v>
          </cell>
          <cell r="M658">
            <v>2</v>
          </cell>
          <cell r="N658">
            <v>2008</v>
          </cell>
        </row>
        <row r="659">
          <cell r="A659">
            <v>75009000099</v>
          </cell>
          <cell r="B659">
            <v>750</v>
          </cell>
          <cell r="C659">
            <v>760</v>
          </cell>
          <cell r="D659">
            <v>39965</v>
          </cell>
          <cell r="E659">
            <v>40011</v>
          </cell>
          <cell r="F659">
            <v>40013</v>
          </cell>
          <cell r="G659">
            <v>2</v>
          </cell>
          <cell r="H659">
            <v>2486</v>
          </cell>
          <cell r="I659">
            <v>0</v>
          </cell>
          <cell r="J659">
            <v>1</v>
          </cell>
          <cell r="K659">
            <v>2486</v>
          </cell>
          <cell r="L659">
            <v>0</v>
          </cell>
          <cell r="M659">
            <v>1</v>
          </cell>
          <cell r="N659">
            <v>2009</v>
          </cell>
        </row>
        <row r="660">
          <cell r="A660">
            <v>75009000100</v>
          </cell>
          <cell r="B660">
            <v>750</v>
          </cell>
          <cell r="C660">
            <v>760</v>
          </cell>
          <cell r="D660">
            <v>38961</v>
          </cell>
          <cell r="E660">
            <v>39219</v>
          </cell>
          <cell r="F660">
            <v>40016</v>
          </cell>
          <cell r="G660">
            <v>1</v>
          </cell>
          <cell r="H660">
            <v>19454</v>
          </cell>
          <cell r="I660">
            <v>0</v>
          </cell>
          <cell r="J660">
            <v>1</v>
          </cell>
          <cell r="K660">
            <v>19454</v>
          </cell>
          <cell r="L660">
            <v>0</v>
          </cell>
          <cell r="M660">
            <v>4</v>
          </cell>
          <cell r="N660">
            <v>2006</v>
          </cell>
        </row>
        <row r="661">
          <cell r="A661">
            <v>75009000102</v>
          </cell>
          <cell r="B661">
            <v>750</v>
          </cell>
          <cell r="C661">
            <v>760</v>
          </cell>
          <cell r="D661">
            <v>39783</v>
          </cell>
          <cell r="E661">
            <v>39979</v>
          </cell>
          <cell r="F661">
            <v>40022</v>
          </cell>
          <cell r="G661">
            <v>1</v>
          </cell>
          <cell r="H661">
            <v>16748</v>
          </cell>
          <cell r="I661">
            <v>0</v>
          </cell>
          <cell r="J661">
            <v>1</v>
          </cell>
          <cell r="K661">
            <v>16748</v>
          </cell>
          <cell r="L661">
            <v>0</v>
          </cell>
          <cell r="M661">
            <v>2</v>
          </cell>
          <cell r="N661">
            <v>2008</v>
          </cell>
        </row>
        <row r="662">
          <cell r="A662">
            <v>75009000111</v>
          </cell>
          <cell r="B662">
            <v>750</v>
          </cell>
          <cell r="C662">
            <v>760</v>
          </cell>
          <cell r="D662">
            <v>38671</v>
          </cell>
          <cell r="E662">
            <v>38676</v>
          </cell>
          <cell r="F662">
            <v>40036</v>
          </cell>
          <cell r="G662">
            <v>1</v>
          </cell>
          <cell r="H662">
            <v>54623</v>
          </cell>
          <cell r="I662">
            <v>0</v>
          </cell>
          <cell r="J662">
            <v>1</v>
          </cell>
          <cell r="K662">
            <v>54623</v>
          </cell>
          <cell r="L662">
            <v>0</v>
          </cell>
          <cell r="M662">
            <v>5</v>
          </cell>
          <cell r="N662">
            <v>2005</v>
          </cell>
        </row>
        <row r="663">
          <cell r="A663">
            <v>75009000112</v>
          </cell>
          <cell r="B663">
            <v>750</v>
          </cell>
          <cell r="C663">
            <v>760</v>
          </cell>
          <cell r="D663">
            <v>39845</v>
          </cell>
          <cell r="E663">
            <v>40034</v>
          </cell>
          <cell r="F663">
            <v>40037</v>
          </cell>
          <cell r="G663">
            <v>2</v>
          </cell>
          <cell r="H663">
            <v>623</v>
          </cell>
          <cell r="I663">
            <v>0</v>
          </cell>
          <cell r="J663">
            <v>1</v>
          </cell>
          <cell r="K663">
            <v>623</v>
          </cell>
          <cell r="L663">
            <v>0</v>
          </cell>
          <cell r="M663">
            <v>1</v>
          </cell>
          <cell r="N663">
            <v>2009</v>
          </cell>
        </row>
        <row r="664">
          <cell r="A664">
            <v>75009000116</v>
          </cell>
          <cell r="B664">
            <v>750</v>
          </cell>
          <cell r="C664">
            <v>760</v>
          </cell>
          <cell r="D664">
            <v>39600</v>
          </cell>
          <cell r="E664">
            <v>39919</v>
          </cell>
          <cell r="F664">
            <v>40042</v>
          </cell>
          <cell r="G664">
            <v>2</v>
          </cell>
          <cell r="H664">
            <v>1607</v>
          </cell>
          <cell r="I664">
            <v>1471</v>
          </cell>
          <cell r="J664">
            <v>1</v>
          </cell>
          <cell r="K664">
            <v>3078</v>
          </cell>
          <cell r="L664">
            <v>0</v>
          </cell>
          <cell r="M664">
            <v>2</v>
          </cell>
          <cell r="N664">
            <v>2008</v>
          </cell>
        </row>
        <row r="665">
          <cell r="A665">
            <v>75009000135</v>
          </cell>
          <cell r="B665">
            <v>750</v>
          </cell>
          <cell r="C665">
            <v>760</v>
          </cell>
          <cell r="D665">
            <v>39649</v>
          </cell>
          <cell r="E665">
            <v>39802</v>
          </cell>
          <cell r="F665">
            <v>40078</v>
          </cell>
          <cell r="G665">
            <v>2</v>
          </cell>
          <cell r="H665">
            <v>4555</v>
          </cell>
          <cell r="I665">
            <v>0</v>
          </cell>
          <cell r="J665">
            <v>1</v>
          </cell>
          <cell r="K665">
            <v>4555</v>
          </cell>
          <cell r="L665">
            <v>0</v>
          </cell>
          <cell r="M665">
            <v>2</v>
          </cell>
          <cell r="N665">
            <v>2008</v>
          </cell>
        </row>
        <row r="666">
          <cell r="A666">
            <v>75009000139</v>
          </cell>
          <cell r="B666">
            <v>750</v>
          </cell>
          <cell r="C666">
            <v>760</v>
          </cell>
          <cell r="D666">
            <v>39508</v>
          </cell>
          <cell r="E666">
            <v>39871</v>
          </cell>
          <cell r="F666">
            <v>40086</v>
          </cell>
          <cell r="G666">
            <v>1</v>
          </cell>
          <cell r="H666">
            <v>84769</v>
          </cell>
          <cell r="I666">
            <v>0</v>
          </cell>
          <cell r="J666">
            <v>1</v>
          </cell>
          <cell r="K666">
            <v>84769</v>
          </cell>
          <cell r="L666">
            <v>1</v>
          </cell>
          <cell r="M666">
            <v>2</v>
          </cell>
          <cell r="N666">
            <v>2008</v>
          </cell>
        </row>
        <row r="667">
          <cell r="A667">
            <v>75009000145</v>
          </cell>
          <cell r="B667">
            <v>750</v>
          </cell>
          <cell r="C667">
            <v>760</v>
          </cell>
          <cell r="D667">
            <v>39904</v>
          </cell>
          <cell r="E667">
            <v>40093</v>
          </cell>
          <cell r="F667">
            <v>40106</v>
          </cell>
          <cell r="G667">
            <v>2</v>
          </cell>
          <cell r="H667">
            <v>0</v>
          </cell>
          <cell r="I667">
            <v>5885</v>
          </cell>
          <cell r="J667">
            <v>1</v>
          </cell>
          <cell r="K667">
            <v>5885</v>
          </cell>
          <cell r="L667">
            <v>0</v>
          </cell>
          <cell r="M667">
            <v>1</v>
          </cell>
          <cell r="N667">
            <v>2009</v>
          </cell>
        </row>
        <row r="668">
          <cell r="A668">
            <v>75009000159</v>
          </cell>
          <cell r="B668">
            <v>750</v>
          </cell>
          <cell r="C668">
            <v>760</v>
          </cell>
          <cell r="D668">
            <v>39356</v>
          </cell>
          <cell r="E668">
            <v>39691</v>
          </cell>
          <cell r="F668">
            <v>40125</v>
          </cell>
          <cell r="G668">
            <v>1</v>
          </cell>
          <cell r="H668">
            <v>2123</v>
          </cell>
          <cell r="I668">
            <v>0</v>
          </cell>
          <cell r="J668">
            <v>1</v>
          </cell>
          <cell r="K668">
            <v>2123</v>
          </cell>
          <cell r="L668">
            <v>0</v>
          </cell>
          <cell r="M668">
            <v>3</v>
          </cell>
          <cell r="N668">
            <v>2007</v>
          </cell>
        </row>
        <row r="669">
          <cell r="A669">
            <v>75009000173</v>
          </cell>
          <cell r="B669">
            <v>750</v>
          </cell>
          <cell r="C669">
            <v>760</v>
          </cell>
          <cell r="D669">
            <v>39448</v>
          </cell>
          <cell r="E669">
            <v>39674</v>
          </cell>
          <cell r="F669">
            <v>40167</v>
          </cell>
          <cell r="G669">
            <v>1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0</v>
          </cell>
          <cell r="M669">
            <v>2</v>
          </cell>
          <cell r="N669">
            <v>2008</v>
          </cell>
        </row>
        <row r="670">
          <cell r="A670">
            <v>75009000177</v>
          </cell>
          <cell r="B670">
            <v>750</v>
          </cell>
          <cell r="C670">
            <v>760</v>
          </cell>
          <cell r="D670">
            <v>39722</v>
          </cell>
          <cell r="E670">
            <v>39933</v>
          </cell>
          <cell r="F670">
            <v>40176</v>
          </cell>
          <cell r="G670">
            <v>1</v>
          </cell>
          <cell r="H670">
            <v>3658</v>
          </cell>
          <cell r="I670">
            <v>0</v>
          </cell>
          <cell r="J670">
            <v>1</v>
          </cell>
          <cell r="K670">
            <v>3658</v>
          </cell>
          <cell r="L670">
            <v>0</v>
          </cell>
          <cell r="M670">
            <v>2</v>
          </cell>
          <cell r="N670">
            <v>2008</v>
          </cell>
        </row>
        <row r="671">
          <cell r="A671">
            <v>75010000004</v>
          </cell>
          <cell r="B671">
            <v>750</v>
          </cell>
          <cell r="C671">
            <v>760</v>
          </cell>
          <cell r="D671">
            <v>38808</v>
          </cell>
          <cell r="E671">
            <v>39160</v>
          </cell>
          <cell r="F671">
            <v>40182</v>
          </cell>
          <cell r="G671">
            <v>1</v>
          </cell>
          <cell r="H671">
            <v>21519</v>
          </cell>
          <cell r="I671">
            <v>0</v>
          </cell>
          <cell r="J671">
            <v>1</v>
          </cell>
          <cell r="K671">
            <v>21519</v>
          </cell>
          <cell r="L671">
            <v>0</v>
          </cell>
          <cell r="M671">
            <v>5</v>
          </cell>
          <cell r="N671">
            <v>2006</v>
          </cell>
        </row>
        <row r="672">
          <cell r="A672">
            <v>75010000010</v>
          </cell>
          <cell r="B672">
            <v>750</v>
          </cell>
          <cell r="C672">
            <v>760</v>
          </cell>
          <cell r="D672">
            <v>37653</v>
          </cell>
          <cell r="E672">
            <v>37990</v>
          </cell>
          <cell r="F672">
            <v>40196</v>
          </cell>
          <cell r="G672">
            <v>1</v>
          </cell>
          <cell r="H672">
            <v>5509</v>
          </cell>
          <cell r="I672">
            <v>0</v>
          </cell>
          <cell r="J672">
            <v>1</v>
          </cell>
          <cell r="K672">
            <v>5509</v>
          </cell>
          <cell r="L672">
            <v>0</v>
          </cell>
          <cell r="M672">
            <v>8</v>
          </cell>
          <cell r="N672">
            <v>2003</v>
          </cell>
        </row>
        <row r="673">
          <cell r="A673">
            <v>75010000016</v>
          </cell>
          <cell r="B673">
            <v>750</v>
          </cell>
          <cell r="C673">
            <v>760</v>
          </cell>
          <cell r="D673">
            <v>39508</v>
          </cell>
          <cell r="E673">
            <v>39663</v>
          </cell>
          <cell r="F673">
            <v>40205</v>
          </cell>
          <cell r="G673">
            <v>1</v>
          </cell>
          <cell r="H673">
            <v>1577</v>
          </cell>
          <cell r="I673">
            <v>24058</v>
          </cell>
          <cell r="J673">
            <v>1</v>
          </cell>
          <cell r="K673">
            <v>25635</v>
          </cell>
          <cell r="L673">
            <v>0</v>
          </cell>
          <cell r="M673">
            <v>3</v>
          </cell>
          <cell r="N673">
            <v>2008</v>
          </cell>
        </row>
        <row r="674">
          <cell r="A674">
            <v>75010000019</v>
          </cell>
          <cell r="B674">
            <v>750</v>
          </cell>
          <cell r="C674">
            <v>760</v>
          </cell>
          <cell r="D674">
            <v>39965</v>
          </cell>
          <cell r="E674">
            <v>40209</v>
          </cell>
          <cell r="F674">
            <v>40216</v>
          </cell>
          <cell r="G674">
            <v>1</v>
          </cell>
          <cell r="H674">
            <v>577</v>
          </cell>
          <cell r="I674">
            <v>5503</v>
          </cell>
          <cell r="J674">
            <v>1</v>
          </cell>
          <cell r="K674">
            <v>6080</v>
          </cell>
          <cell r="L674">
            <v>0</v>
          </cell>
          <cell r="M674">
            <v>2</v>
          </cell>
          <cell r="N674">
            <v>2009</v>
          </cell>
        </row>
        <row r="675">
          <cell r="A675">
            <v>75010000028</v>
          </cell>
          <cell r="B675">
            <v>750</v>
          </cell>
          <cell r="C675">
            <v>760</v>
          </cell>
          <cell r="D675">
            <v>39814</v>
          </cell>
          <cell r="E675">
            <v>39946</v>
          </cell>
          <cell r="F675">
            <v>40227</v>
          </cell>
          <cell r="G675">
            <v>1</v>
          </cell>
          <cell r="H675">
            <v>1027</v>
          </cell>
          <cell r="I675">
            <v>0</v>
          </cell>
          <cell r="J675">
            <v>1</v>
          </cell>
          <cell r="K675">
            <v>1027</v>
          </cell>
          <cell r="L675">
            <v>0</v>
          </cell>
          <cell r="M675">
            <v>2</v>
          </cell>
          <cell r="N675">
            <v>2009</v>
          </cell>
        </row>
        <row r="676">
          <cell r="A676">
            <v>75010000030</v>
          </cell>
          <cell r="B676">
            <v>750</v>
          </cell>
          <cell r="C676">
            <v>760</v>
          </cell>
          <cell r="D676">
            <v>39630</v>
          </cell>
          <cell r="E676">
            <v>39781</v>
          </cell>
          <cell r="F676">
            <v>40230</v>
          </cell>
          <cell r="G676">
            <v>1</v>
          </cell>
          <cell r="H676">
            <v>3012</v>
          </cell>
          <cell r="I676">
            <v>49583</v>
          </cell>
          <cell r="J676">
            <v>1</v>
          </cell>
          <cell r="K676">
            <v>52595</v>
          </cell>
          <cell r="L676">
            <v>0</v>
          </cell>
          <cell r="M676">
            <v>3</v>
          </cell>
          <cell r="N676">
            <v>2008</v>
          </cell>
        </row>
        <row r="677">
          <cell r="A677">
            <v>75010000031</v>
          </cell>
          <cell r="B677">
            <v>750</v>
          </cell>
          <cell r="C677">
            <v>760</v>
          </cell>
          <cell r="D677">
            <v>38831</v>
          </cell>
          <cell r="E677">
            <v>39134</v>
          </cell>
          <cell r="F677">
            <v>40230</v>
          </cell>
          <cell r="G677">
            <v>1</v>
          </cell>
          <cell r="H677">
            <v>29146</v>
          </cell>
          <cell r="I677">
            <v>0</v>
          </cell>
          <cell r="J677">
            <v>1</v>
          </cell>
          <cell r="K677">
            <v>29146</v>
          </cell>
          <cell r="L677">
            <v>0</v>
          </cell>
          <cell r="M677">
            <v>5</v>
          </cell>
          <cell r="N677">
            <v>2006</v>
          </cell>
        </row>
        <row r="678">
          <cell r="A678">
            <v>75010000037</v>
          </cell>
          <cell r="B678">
            <v>750</v>
          </cell>
          <cell r="C678">
            <v>760</v>
          </cell>
          <cell r="D678">
            <v>39173</v>
          </cell>
          <cell r="E678">
            <v>39274</v>
          </cell>
          <cell r="F678">
            <v>40241</v>
          </cell>
          <cell r="G678">
            <v>1</v>
          </cell>
          <cell r="H678">
            <v>9336</v>
          </cell>
          <cell r="I678">
            <v>0</v>
          </cell>
          <cell r="J678">
            <v>1</v>
          </cell>
          <cell r="K678">
            <v>9336</v>
          </cell>
          <cell r="L678">
            <v>0</v>
          </cell>
          <cell r="M678">
            <v>4</v>
          </cell>
          <cell r="N678">
            <v>2007</v>
          </cell>
        </row>
        <row r="679">
          <cell r="A679">
            <v>75010000041</v>
          </cell>
          <cell r="B679">
            <v>750</v>
          </cell>
          <cell r="C679">
            <v>760</v>
          </cell>
          <cell r="D679">
            <v>39661</v>
          </cell>
          <cell r="E679">
            <v>39791</v>
          </cell>
          <cell r="F679">
            <v>40252</v>
          </cell>
          <cell r="G679">
            <v>1</v>
          </cell>
          <cell r="H679">
            <v>1732</v>
          </cell>
          <cell r="I679">
            <v>5833</v>
          </cell>
          <cell r="J679">
            <v>1</v>
          </cell>
          <cell r="K679">
            <v>7565</v>
          </cell>
          <cell r="L679">
            <v>0</v>
          </cell>
          <cell r="M679">
            <v>3</v>
          </cell>
          <cell r="N679">
            <v>2008</v>
          </cell>
        </row>
        <row r="680">
          <cell r="A680">
            <v>75010000042</v>
          </cell>
          <cell r="B680">
            <v>750</v>
          </cell>
          <cell r="C680">
            <v>760</v>
          </cell>
          <cell r="D680">
            <v>38961</v>
          </cell>
          <cell r="E680">
            <v>39262</v>
          </cell>
          <cell r="F680">
            <v>40253</v>
          </cell>
          <cell r="G680">
            <v>1</v>
          </cell>
          <cell r="H680">
            <v>11301</v>
          </cell>
          <cell r="I680">
            <v>0</v>
          </cell>
          <cell r="J680">
            <v>1</v>
          </cell>
          <cell r="K680">
            <v>11301</v>
          </cell>
          <cell r="L680">
            <v>0</v>
          </cell>
          <cell r="M680">
            <v>5</v>
          </cell>
          <cell r="N680">
            <v>2006</v>
          </cell>
        </row>
        <row r="681">
          <cell r="A681">
            <v>75010000045</v>
          </cell>
          <cell r="B681">
            <v>750</v>
          </cell>
          <cell r="C681">
            <v>760</v>
          </cell>
          <cell r="D681">
            <v>39995</v>
          </cell>
          <cell r="E681">
            <v>40014</v>
          </cell>
          <cell r="F681">
            <v>40262</v>
          </cell>
          <cell r="G681">
            <v>1</v>
          </cell>
          <cell r="H681">
            <v>23725</v>
          </cell>
          <cell r="I681">
            <v>0</v>
          </cell>
          <cell r="J681">
            <v>1</v>
          </cell>
          <cell r="K681">
            <v>23725</v>
          </cell>
          <cell r="L681">
            <v>0</v>
          </cell>
          <cell r="M681">
            <v>2</v>
          </cell>
          <cell r="N681">
            <v>2009</v>
          </cell>
        </row>
        <row r="682">
          <cell r="A682">
            <v>75010000055</v>
          </cell>
          <cell r="B682">
            <v>750</v>
          </cell>
          <cell r="C682">
            <v>760</v>
          </cell>
          <cell r="D682">
            <v>40269</v>
          </cell>
          <cell r="E682">
            <v>40288</v>
          </cell>
          <cell r="F682">
            <v>40289</v>
          </cell>
          <cell r="G682">
            <v>2</v>
          </cell>
          <cell r="H682">
            <v>36041</v>
          </cell>
          <cell r="I682">
            <v>39170</v>
          </cell>
          <cell r="J682">
            <v>1</v>
          </cell>
          <cell r="K682">
            <v>75211</v>
          </cell>
          <cell r="L682">
            <v>1</v>
          </cell>
          <cell r="M682">
            <v>1</v>
          </cell>
          <cell r="N682">
            <v>2010</v>
          </cell>
        </row>
        <row r="683">
          <cell r="A683">
            <v>75010000065</v>
          </cell>
          <cell r="B683">
            <v>750</v>
          </cell>
          <cell r="C683">
            <v>760</v>
          </cell>
          <cell r="D683">
            <v>39572</v>
          </cell>
          <cell r="E683">
            <v>39949</v>
          </cell>
          <cell r="F683">
            <v>40303</v>
          </cell>
          <cell r="G683">
            <v>1</v>
          </cell>
          <cell r="H683">
            <v>616</v>
          </cell>
          <cell r="I683">
            <v>6884</v>
          </cell>
          <cell r="J683">
            <v>1</v>
          </cell>
          <cell r="K683">
            <v>7500</v>
          </cell>
          <cell r="L683">
            <v>0</v>
          </cell>
          <cell r="M683">
            <v>3</v>
          </cell>
          <cell r="N683">
            <v>2008</v>
          </cell>
        </row>
        <row r="684">
          <cell r="A684">
            <v>75010000066</v>
          </cell>
          <cell r="B684">
            <v>750</v>
          </cell>
          <cell r="C684">
            <v>760</v>
          </cell>
          <cell r="D684">
            <v>39387</v>
          </cell>
          <cell r="E684">
            <v>39401</v>
          </cell>
          <cell r="F684">
            <v>40303</v>
          </cell>
          <cell r="G684">
            <v>1</v>
          </cell>
          <cell r="H684">
            <v>17485</v>
          </cell>
          <cell r="I684">
            <v>150000</v>
          </cell>
          <cell r="J684">
            <v>1</v>
          </cell>
          <cell r="K684">
            <v>167485</v>
          </cell>
          <cell r="L684">
            <v>1</v>
          </cell>
          <cell r="M684">
            <v>4</v>
          </cell>
          <cell r="N684">
            <v>2007</v>
          </cell>
        </row>
        <row r="685">
          <cell r="A685">
            <v>75010000074</v>
          </cell>
          <cell r="B685">
            <v>750</v>
          </cell>
          <cell r="C685">
            <v>760</v>
          </cell>
          <cell r="D685">
            <v>39630</v>
          </cell>
          <cell r="E685">
            <v>39897</v>
          </cell>
          <cell r="F685">
            <v>40310</v>
          </cell>
          <cell r="G685">
            <v>1</v>
          </cell>
          <cell r="H685">
            <v>1098</v>
          </cell>
          <cell r="I685">
            <v>10505</v>
          </cell>
          <cell r="J685">
            <v>1</v>
          </cell>
          <cell r="K685">
            <v>11603</v>
          </cell>
          <cell r="L685">
            <v>0</v>
          </cell>
          <cell r="M685">
            <v>3</v>
          </cell>
          <cell r="N685">
            <v>2008</v>
          </cell>
        </row>
        <row r="686">
          <cell r="A686">
            <v>75010000075</v>
          </cell>
          <cell r="B686">
            <v>750</v>
          </cell>
          <cell r="C686">
            <v>760</v>
          </cell>
          <cell r="D686">
            <v>39448</v>
          </cell>
          <cell r="E686">
            <v>39674</v>
          </cell>
          <cell r="F686">
            <v>40311</v>
          </cell>
          <cell r="G686">
            <v>1</v>
          </cell>
          <cell r="H686">
            <v>16620</v>
          </cell>
          <cell r="I686">
            <v>0</v>
          </cell>
          <cell r="J686">
            <v>1</v>
          </cell>
          <cell r="K686">
            <v>16620</v>
          </cell>
          <cell r="L686">
            <v>0</v>
          </cell>
          <cell r="M686">
            <v>3</v>
          </cell>
          <cell r="N686">
            <v>2008</v>
          </cell>
        </row>
        <row r="687">
          <cell r="A687">
            <v>75010000093</v>
          </cell>
          <cell r="B687">
            <v>750</v>
          </cell>
          <cell r="C687">
            <v>760</v>
          </cell>
          <cell r="D687">
            <v>39934</v>
          </cell>
          <cell r="E687">
            <v>40072</v>
          </cell>
          <cell r="F687">
            <v>40342</v>
          </cell>
          <cell r="G687">
            <v>1</v>
          </cell>
          <cell r="H687">
            <v>48624</v>
          </cell>
          <cell r="I687">
            <v>0</v>
          </cell>
          <cell r="J687">
            <v>1</v>
          </cell>
          <cell r="K687">
            <v>48624</v>
          </cell>
          <cell r="L687">
            <v>0</v>
          </cell>
          <cell r="M687">
            <v>2</v>
          </cell>
          <cell r="N687">
            <v>2009</v>
          </cell>
        </row>
        <row r="688">
          <cell r="A688">
            <v>75010000095</v>
          </cell>
          <cell r="B688">
            <v>750</v>
          </cell>
          <cell r="C688">
            <v>760</v>
          </cell>
          <cell r="D688">
            <v>37865</v>
          </cell>
          <cell r="E688">
            <v>37931</v>
          </cell>
          <cell r="F688">
            <v>40344</v>
          </cell>
          <cell r="G688">
            <v>1</v>
          </cell>
          <cell r="H688">
            <v>10863</v>
          </cell>
          <cell r="I688">
            <v>34835</v>
          </cell>
          <cell r="J688">
            <v>1</v>
          </cell>
          <cell r="K688">
            <v>45698</v>
          </cell>
          <cell r="L688">
            <v>0</v>
          </cell>
          <cell r="M688">
            <v>8</v>
          </cell>
          <cell r="N688">
            <v>2003</v>
          </cell>
        </row>
        <row r="689">
          <cell r="A689">
            <v>75010000098</v>
          </cell>
          <cell r="B689">
            <v>750</v>
          </cell>
          <cell r="C689">
            <v>760</v>
          </cell>
          <cell r="D689">
            <v>40118</v>
          </cell>
          <cell r="E689">
            <v>40226</v>
          </cell>
          <cell r="F689">
            <v>40351</v>
          </cell>
          <cell r="G689">
            <v>1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0</v>
          </cell>
          <cell r="M689">
            <v>2</v>
          </cell>
          <cell r="N689">
            <v>2009</v>
          </cell>
        </row>
        <row r="690">
          <cell r="A690">
            <v>75010000099</v>
          </cell>
          <cell r="B690">
            <v>750</v>
          </cell>
          <cell r="C690">
            <v>760</v>
          </cell>
          <cell r="D690">
            <v>40299</v>
          </cell>
          <cell r="E690">
            <v>40349</v>
          </cell>
          <cell r="F690">
            <v>40353</v>
          </cell>
          <cell r="G690">
            <v>2</v>
          </cell>
          <cell r="H690">
            <v>590</v>
          </cell>
          <cell r="I690">
            <v>8337</v>
          </cell>
          <cell r="J690">
            <v>1</v>
          </cell>
          <cell r="K690">
            <v>8927</v>
          </cell>
          <cell r="L690">
            <v>0</v>
          </cell>
          <cell r="M690">
            <v>1</v>
          </cell>
          <cell r="N690">
            <v>2010</v>
          </cell>
        </row>
        <row r="691">
          <cell r="A691">
            <v>75010000107</v>
          </cell>
          <cell r="B691">
            <v>750</v>
          </cell>
          <cell r="C691">
            <v>760</v>
          </cell>
          <cell r="D691">
            <v>39845</v>
          </cell>
          <cell r="E691">
            <v>40058</v>
          </cell>
          <cell r="F691">
            <v>40374</v>
          </cell>
          <cell r="G691">
            <v>1</v>
          </cell>
          <cell r="H691">
            <v>1816</v>
          </cell>
          <cell r="I691">
            <v>9953</v>
          </cell>
          <cell r="J691">
            <v>1</v>
          </cell>
          <cell r="K691">
            <v>11769</v>
          </cell>
          <cell r="L691">
            <v>0</v>
          </cell>
          <cell r="M691">
            <v>2</v>
          </cell>
          <cell r="N691">
            <v>2009</v>
          </cell>
        </row>
        <row r="692">
          <cell r="A692">
            <v>75010000114</v>
          </cell>
          <cell r="B692">
            <v>750</v>
          </cell>
          <cell r="C692">
            <v>764</v>
          </cell>
          <cell r="D692">
            <v>40148</v>
          </cell>
          <cell r="E692">
            <v>40381</v>
          </cell>
          <cell r="F692">
            <v>40384</v>
          </cell>
          <cell r="G692">
            <v>1</v>
          </cell>
          <cell r="H692">
            <v>2821</v>
          </cell>
          <cell r="I692">
            <v>5038</v>
          </cell>
          <cell r="J692">
            <v>1</v>
          </cell>
          <cell r="K692">
            <v>7859</v>
          </cell>
          <cell r="L692">
            <v>0</v>
          </cell>
          <cell r="M692">
            <v>2</v>
          </cell>
          <cell r="N692">
            <v>2009</v>
          </cell>
        </row>
        <row r="693">
          <cell r="A693">
            <v>75010000115</v>
          </cell>
          <cell r="B693">
            <v>750</v>
          </cell>
          <cell r="C693">
            <v>760</v>
          </cell>
          <cell r="D693">
            <v>39083</v>
          </cell>
          <cell r="E693">
            <v>39442</v>
          </cell>
          <cell r="F693">
            <v>40386</v>
          </cell>
          <cell r="G693">
            <v>1</v>
          </cell>
          <cell r="H693">
            <v>1268</v>
          </cell>
          <cell r="I693">
            <v>0</v>
          </cell>
          <cell r="J693">
            <v>1</v>
          </cell>
          <cell r="K693">
            <v>1268</v>
          </cell>
          <cell r="L693">
            <v>0</v>
          </cell>
          <cell r="M693">
            <v>4</v>
          </cell>
          <cell r="N693">
            <v>2007</v>
          </cell>
        </row>
        <row r="694">
          <cell r="A694">
            <v>75010000135</v>
          </cell>
          <cell r="B694">
            <v>750</v>
          </cell>
          <cell r="C694">
            <v>760</v>
          </cell>
          <cell r="D694">
            <v>40360</v>
          </cell>
          <cell r="E694">
            <v>40412</v>
          </cell>
          <cell r="F694">
            <v>40415</v>
          </cell>
          <cell r="G694">
            <v>2</v>
          </cell>
          <cell r="H694">
            <v>4842</v>
          </cell>
          <cell r="I694">
            <v>5000</v>
          </cell>
          <cell r="J694">
            <v>1</v>
          </cell>
          <cell r="K694">
            <v>9842</v>
          </cell>
          <cell r="L694">
            <v>0</v>
          </cell>
          <cell r="M694">
            <v>1</v>
          </cell>
          <cell r="N694">
            <v>2010</v>
          </cell>
        </row>
        <row r="695">
          <cell r="A695">
            <v>75010000136</v>
          </cell>
          <cell r="B695">
            <v>750</v>
          </cell>
          <cell r="C695">
            <v>760</v>
          </cell>
          <cell r="D695">
            <v>40337</v>
          </cell>
          <cell r="E695">
            <v>40418</v>
          </cell>
          <cell r="F695">
            <v>40419</v>
          </cell>
          <cell r="G695">
            <v>2</v>
          </cell>
          <cell r="H695">
            <v>1268</v>
          </cell>
          <cell r="I695">
            <v>11005</v>
          </cell>
          <cell r="J695">
            <v>1</v>
          </cell>
          <cell r="K695">
            <v>12273</v>
          </cell>
          <cell r="L695">
            <v>0</v>
          </cell>
          <cell r="M695">
            <v>1</v>
          </cell>
          <cell r="N695">
            <v>2010</v>
          </cell>
        </row>
        <row r="696">
          <cell r="A696">
            <v>75010000137</v>
          </cell>
          <cell r="B696">
            <v>750</v>
          </cell>
          <cell r="C696">
            <v>760</v>
          </cell>
          <cell r="D696">
            <v>39467</v>
          </cell>
          <cell r="E696">
            <v>39713</v>
          </cell>
          <cell r="F696">
            <v>40426</v>
          </cell>
          <cell r="G696">
            <v>1</v>
          </cell>
          <cell r="H696">
            <v>119253</v>
          </cell>
          <cell r="I696">
            <v>0</v>
          </cell>
          <cell r="J696">
            <v>1</v>
          </cell>
          <cell r="K696">
            <v>119253</v>
          </cell>
          <cell r="L696">
            <v>1</v>
          </cell>
          <cell r="M696">
            <v>3</v>
          </cell>
          <cell r="N696">
            <v>2008</v>
          </cell>
        </row>
        <row r="697">
          <cell r="A697">
            <v>75010000138</v>
          </cell>
          <cell r="B697">
            <v>750</v>
          </cell>
          <cell r="C697">
            <v>760</v>
          </cell>
          <cell r="D697">
            <v>40057</v>
          </cell>
          <cell r="E697">
            <v>40381</v>
          </cell>
          <cell r="F697">
            <v>40434</v>
          </cell>
          <cell r="G697">
            <v>1</v>
          </cell>
          <cell r="H697">
            <v>0</v>
          </cell>
          <cell r="I697">
            <v>7465</v>
          </cell>
          <cell r="J697">
            <v>1</v>
          </cell>
          <cell r="K697">
            <v>7465</v>
          </cell>
          <cell r="L697">
            <v>0</v>
          </cell>
          <cell r="M697">
            <v>2</v>
          </cell>
          <cell r="N697">
            <v>2009</v>
          </cell>
        </row>
        <row r="698">
          <cell r="A698">
            <v>75010000140</v>
          </cell>
          <cell r="B698">
            <v>750</v>
          </cell>
          <cell r="C698">
            <v>760</v>
          </cell>
          <cell r="D698">
            <v>39965</v>
          </cell>
          <cell r="E698">
            <v>40018</v>
          </cell>
          <cell r="F698">
            <v>40447</v>
          </cell>
          <cell r="G698">
            <v>1</v>
          </cell>
          <cell r="H698">
            <v>10633</v>
          </cell>
          <cell r="I698">
            <v>0</v>
          </cell>
          <cell r="J698">
            <v>1</v>
          </cell>
          <cell r="K698">
            <v>10633</v>
          </cell>
          <cell r="L698">
            <v>0</v>
          </cell>
          <cell r="M698">
            <v>2</v>
          </cell>
          <cell r="N698">
            <v>2009</v>
          </cell>
        </row>
        <row r="699">
          <cell r="A699">
            <v>75010000141</v>
          </cell>
          <cell r="B699">
            <v>750</v>
          </cell>
          <cell r="C699">
            <v>760</v>
          </cell>
          <cell r="D699">
            <v>40057</v>
          </cell>
          <cell r="E699">
            <v>40240</v>
          </cell>
          <cell r="F699">
            <v>40447</v>
          </cell>
          <cell r="G699">
            <v>1</v>
          </cell>
          <cell r="H699">
            <v>24156</v>
          </cell>
          <cell r="I699">
            <v>0</v>
          </cell>
          <cell r="J699">
            <v>1</v>
          </cell>
          <cell r="K699">
            <v>24156</v>
          </cell>
          <cell r="L699">
            <v>0</v>
          </cell>
          <cell r="M699">
            <v>2</v>
          </cell>
          <cell r="N699">
            <v>2009</v>
          </cell>
        </row>
        <row r="700">
          <cell r="A700">
            <v>75010000142</v>
          </cell>
          <cell r="B700">
            <v>750</v>
          </cell>
          <cell r="C700">
            <v>760</v>
          </cell>
          <cell r="D700">
            <v>40057</v>
          </cell>
          <cell r="E700">
            <v>40364</v>
          </cell>
          <cell r="F700">
            <v>40447</v>
          </cell>
          <cell r="G700">
            <v>1</v>
          </cell>
          <cell r="H700">
            <v>922</v>
          </cell>
          <cell r="I700">
            <v>6583</v>
          </cell>
          <cell r="J700">
            <v>1</v>
          </cell>
          <cell r="K700">
            <v>7505</v>
          </cell>
          <cell r="L700">
            <v>0</v>
          </cell>
          <cell r="M700">
            <v>2</v>
          </cell>
          <cell r="N700">
            <v>2009</v>
          </cell>
        </row>
        <row r="701">
          <cell r="A701">
            <v>75010000146</v>
          </cell>
          <cell r="B701">
            <v>750</v>
          </cell>
          <cell r="C701">
            <v>760</v>
          </cell>
          <cell r="D701">
            <v>39692</v>
          </cell>
          <cell r="E701">
            <v>40002</v>
          </cell>
          <cell r="F701">
            <v>40455</v>
          </cell>
          <cell r="G701">
            <v>1</v>
          </cell>
          <cell r="H701">
            <v>15864</v>
          </cell>
          <cell r="I701">
            <v>0</v>
          </cell>
          <cell r="J701">
            <v>1</v>
          </cell>
          <cell r="K701">
            <v>15864</v>
          </cell>
          <cell r="L701">
            <v>0</v>
          </cell>
          <cell r="M701">
            <v>3</v>
          </cell>
          <cell r="N701">
            <v>2008</v>
          </cell>
        </row>
        <row r="702">
          <cell r="A702">
            <v>75010000154</v>
          </cell>
          <cell r="B702">
            <v>750</v>
          </cell>
          <cell r="C702">
            <v>760</v>
          </cell>
          <cell r="D702">
            <v>40238</v>
          </cell>
          <cell r="E702">
            <v>40473</v>
          </cell>
          <cell r="F702">
            <v>40476</v>
          </cell>
          <cell r="G702">
            <v>2</v>
          </cell>
          <cell r="H702">
            <v>0</v>
          </cell>
          <cell r="I702">
            <v>174341</v>
          </cell>
          <cell r="J702">
            <v>1</v>
          </cell>
          <cell r="K702">
            <v>174341</v>
          </cell>
          <cell r="L702">
            <v>1</v>
          </cell>
          <cell r="M702">
            <v>1</v>
          </cell>
          <cell r="N702">
            <v>2010</v>
          </cell>
        </row>
        <row r="703">
          <cell r="A703">
            <v>75010000159</v>
          </cell>
          <cell r="B703">
            <v>750</v>
          </cell>
          <cell r="C703">
            <v>760</v>
          </cell>
          <cell r="D703">
            <v>39959</v>
          </cell>
          <cell r="E703">
            <v>40252</v>
          </cell>
          <cell r="F703">
            <v>40482</v>
          </cell>
          <cell r="G703">
            <v>1</v>
          </cell>
          <cell r="H703">
            <v>1614</v>
          </cell>
          <cell r="I703">
            <v>7085</v>
          </cell>
          <cell r="J703">
            <v>1</v>
          </cell>
          <cell r="K703">
            <v>8699</v>
          </cell>
          <cell r="L703">
            <v>0</v>
          </cell>
          <cell r="M703">
            <v>2</v>
          </cell>
          <cell r="N703">
            <v>2009</v>
          </cell>
        </row>
        <row r="704">
          <cell r="A704">
            <v>75010000160</v>
          </cell>
          <cell r="B704">
            <v>750</v>
          </cell>
          <cell r="C704">
            <v>760</v>
          </cell>
          <cell r="D704">
            <v>40269</v>
          </cell>
          <cell r="E704">
            <v>40319</v>
          </cell>
          <cell r="F704">
            <v>40482</v>
          </cell>
          <cell r="G704">
            <v>1</v>
          </cell>
          <cell r="H704">
            <v>34823</v>
          </cell>
          <cell r="I704">
            <v>0</v>
          </cell>
          <cell r="J704">
            <v>1</v>
          </cell>
          <cell r="K704">
            <v>34823</v>
          </cell>
          <cell r="L704">
            <v>0</v>
          </cell>
          <cell r="M704">
            <v>1</v>
          </cell>
          <cell r="N704">
            <v>2010</v>
          </cell>
        </row>
        <row r="705">
          <cell r="A705">
            <v>75010000162</v>
          </cell>
          <cell r="B705">
            <v>750</v>
          </cell>
          <cell r="C705">
            <v>760</v>
          </cell>
          <cell r="D705">
            <v>38449</v>
          </cell>
          <cell r="E705">
            <v>38510</v>
          </cell>
          <cell r="F705">
            <v>40483</v>
          </cell>
          <cell r="G705">
            <v>1</v>
          </cell>
          <cell r="H705">
            <v>35068</v>
          </cell>
          <cell r="I705">
            <v>0</v>
          </cell>
          <cell r="J705">
            <v>1</v>
          </cell>
          <cell r="K705">
            <v>35068</v>
          </cell>
          <cell r="L705">
            <v>0</v>
          </cell>
          <cell r="M705">
            <v>6</v>
          </cell>
          <cell r="N705">
            <v>2005</v>
          </cell>
        </row>
        <row r="706">
          <cell r="A706">
            <v>75010000168</v>
          </cell>
          <cell r="B706">
            <v>750</v>
          </cell>
          <cell r="C706">
            <v>760</v>
          </cell>
          <cell r="D706">
            <v>40210</v>
          </cell>
          <cell r="E706">
            <v>40255</v>
          </cell>
          <cell r="F706">
            <v>40520</v>
          </cell>
          <cell r="G706">
            <v>1</v>
          </cell>
          <cell r="H706">
            <v>14159</v>
          </cell>
          <cell r="I706">
            <v>0</v>
          </cell>
          <cell r="J706">
            <v>1</v>
          </cell>
          <cell r="K706">
            <v>14159</v>
          </cell>
          <cell r="L706">
            <v>0</v>
          </cell>
          <cell r="M706">
            <v>1</v>
          </cell>
          <cell r="N706">
            <v>2010</v>
          </cell>
        </row>
        <row r="707">
          <cell r="A707">
            <v>75010000169</v>
          </cell>
          <cell r="B707">
            <v>750</v>
          </cell>
          <cell r="C707">
            <v>760</v>
          </cell>
          <cell r="D707">
            <v>39988</v>
          </cell>
          <cell r="E707">
            <v>39999</v>
          </cell>
          <cell r="F707">
            <v>40520</v>
          </cell>
          <cell r="G707">
            <v>1</v>
          </cell>
          <cell r="H707">
            <v>5696</v>
          </cell>
          <cell r="I707">
            <v>0</v>
          </cell>
          <cell r="J707">
            <v>1</v>
          </cell>
          <cell r="K707">
            <v>5696</v>
          </cell>
          <cell r="L707">
            <v>0</v>
          </cell>
          <cell r="M707">
            <v>2</v>
          </cell>
          <cell r="N707">
            <v>2009</v>
          </cell>
        </row>
        <row r="708">
          <cell r="A708">
            <v>75010000171</v>
          </cell>
          <cell r="B708">
            <v>750</v>
          </cell>
          <cell r="C708">
            <v>760</v>
          </cell>
          <cell r="D708">
            <v>40483</v>
          </cell>
          <cell r="E708">
            <v>40487</v>
          </cell>
          <cell r="F708">
            <v>40520</v>
          </cell>
          <cell r="G708">
            <v>1</v>
          </cell>
          <cell r="H708">
            <v>15553</v>
          </cell>
          <cell r="I708">
            <v>0</v>
          </cell>
          <cell r="J708">
            <v>1</v>
          </cell>
          <cell r="K708">
            <v>15553</v>
          </cell>
          <cell r="L708">
            <v>0</v>
          </cell>
          <cell r="M708">
            <v>1</v>
          </cell>
          <cell r="N708">
            <v>2010</v>
          </cell>
        </row>
        <row r="709">
          <cell r="A709">
            <v>75010000184</v>
          </cell>
          <cell r="B709">
            <v>750</v>
          </cell>
          <cell r="C709">
            <v>760</v>
          </cell>
          <cell r="D709">
            <v>38657</v>
          </cell>
          <cell r="E709">
            <v>38951</v>
          </cell>
          <cell r="F709">
            <v>40535</v>
          </cell>
          <cell r="G709">
            <v>1</v>
          </cell>
          <cell r="H709">
            <v>9751</v>
          </cell>
          <cell r="I709">
            <v>250000</v>
          </cell>
          <cell r="J709">
            <v>1</v>
          </cell>
          <cell r="K709">
            <v>259751</v>
          </cell>
          <cell r="L709">
            <v>1</v>
          </cell>
          <cell r="M709">
            <v>6</v>
          </cell>
          <cell r="N709">
            <v>2005</v>
          </cell>
        </row>
        <row r="710">
          <cell r="A710">
            <v>75011000017</v>
          </cell>
          <cell r="B710">
            <v>750</v>
          </cell>
          <cell r="C710">
            <v>760</v>
          </cell>
          <cell r="D710">
            <v>40057</v>
          </cell>
          <cell r="E710">
            <v>40314</v>
          </cell>
          <cell r="F710">
            <v>40567</v>
          </cell>
          <cell r="G710">
            <v>1</v>
          </cell>
          <cell r="H710">
            <v>8594</v>
          </cell>
          <cell r="I710">
            <v>0</v>
          </cell>
          <cell r="J710">
            <v>1</v>
          </cell>
          <cell r="K710">
            <v>8594</v>
          </cell>
          <cell r="L710">
            <v>0</v>
          </cell>
          <cell r="M710">
            <v>3</v>
          </cell>
          <cell r="N710">
            <v>2009</v>
          </cell>
        </row>
        <row r="711">
          <cell r="A711">
            <v>75011000040</v>
          </cell>
          <cell r="B711">
            <v>750</v>
          </cell>
          <cell r="C711">
            <v>760</v>
          </cell>
          <cell r="D711">
            <v>40282</v>
          </cell>
          <cell r="E711">
            <v>40597</v>
          </cell>
          <cell r="F711">
            <v>40624</v>
          </cell>
          <cell r="G711">
            <v>1</v>
          </cell>
          <cell r="H711">
            <v>0</v>
          </cell>
          <cell r="I711">
            <v>5448</v>
          </cell>
          <cell r="J711">
            <v>1</v>
          </cell>
          <cell r="K711">
            <v>5448</v>
          </cell>
          <cell r="L711">
            <v>0</v>
          </cell>
          <cell r="M711">
            <v>2</v>
          </cell>
          <cell r="N711">
            <v>2010</v>
          </cell>
        </row>
        <row r="712">
          <cell r="A712">
            <v>75011000041</v>
          </cell>
          <cell r="B712">
            <v>750</v>
          </cell>
          <cell r="C712">
            <v>760</v>
          </cell>
          <cell r="D712">
            <v>40238</v>
          </cell>
          <cell r="E712">
            <v>40455</v>
          </cell>
          <cell r="F712">
            <v>40624</v>
          </cell>
          <cell r="G712">
            <v>1</v>
          </cell>
          <cell r="H712">
            <v>1883</v>
          </cell>
          <cell r="I712">
            <v>49765</v>
          </cell>
          <cell r="J712">
            <v>1</v>
          </cell>
          <cell r="K712">
            <v>51648</v>
          </cell>
          <cell r="L712">
            <v>0</v>
          </cell>
          <cell r="M712">
            <v>2</v>
          </cell>
          <cell r="N712">
            <v>2010</v>
          </cell>
        </row>
        <row r="713">
          <cell r="A713">
            <v>75011000044</v>
          </cell>
          <cell r="B713">
            <v>750</v>
          </cell>
          <cell r="C713">
            <v>760</v>
          </cell>
          <cell r="D713">
            <v>40360</v>
          </cell>
          <cell r="E713">
            <v>40543</v>
          </cell>
          <cell r="F713">
            <v>40632</v>
          </cell>
          <cell r="G713">
            <v>2</v>
          </cell>
          <cell r="H713">
            <v>9197</v>
          </cell>
          <cell r="I713">
            <v>4943</v>
          </cell>
          <cell r="J713">
            <v>1</v>
          </cell>
          <cell r="K713">
            <v>14140</v>
          </cell>
          <cell r="L713">
            <v>0</v>
          </cell>
          <cell r="M713">
            <v>2</v>
          </cell>
          <cell r="N713">
            <v>2010</v>
          </cell>
        </row>
        <row r="714">
          <cell r="A714">
            <v>75011000047</v>
          </cell>
          <cell r="B714">
            <v>750</v>
          </cell>
          <cell r="C714">
            <v>760</v>
          </cell>
          <cell r="D714">
            <v>40360</v>
          </cell>
          <cell r="E714">
            <v>40580</v>
          </cell>
          <cell r="F714">
            <v>40637</v>
          </cell>
          <cell r="G714">
            <v>1</v>
          </cell>
          <cell r="H714">
            <v>15400</v>
          </cell>
          <cell r="I714">
            <v>0</v>
          </cell>
          <cell r="J714">
            <v>1</v>
          </cell>
          <cell r="K714">
            <v>15400</v>
          </cell>
          <cell r="L714">
            <v>0</v>
          </cell>
          <cell r="M714">
            <v>2</v>
          </cell>
          <cell r="N714">
            <v>2010</v>
          </cell>
        </row>
        <row r="715">
          <cell r="A715">
            <v>75011000057</v>
          </cell>
          <cell r="B715">
            <v>750</v>
          </cell>
          <cell r="C715">
            <v>760</v>
          </cell>
          <cell r="D715">
            <v>39995</v>
          </cell>
          <cell r="E715">
            <v>40060</v>
          </cell>
          <cell r="F715">
            <v>40646</v>
          </cell>
          <cell r="G715">
            <v>1</v>
          </cell>
          <cell r="H715">
            <v>1264</v>
          </cell>
          <cell r="I715">
            <v>24882</v>
          </cell>
          <cell r="J715">
            <v>1</v>
          </cell>
          <cell r="K715">
            <v>26146</v>
          </cell>
          <cell r="L715">
            <v>0</v>
          </cell>
          <cell r="M715">
            <v>3</v>
          </cell>
          <cell r="N715">
            <v>2009</v>
          </cell>
        </row>
        <row r="716">
          <cell r="A716">
            <v>75011000059</v>
          </cell>
          <cell r="B716">
            <v>750</v>
          </cell>
          <cell r="C716">
            <v>760</v>
          </cell>
          <cell r="D716">
            <v>40544</v>
          </cell>
          <cell r="E716">
            <v>40646</v>
          </cell>
          <cell r="F716">
            <v>40647</v>
          </cell>
          <cell r="G716">
            <v>2</v>
          </cell>
          <cell r="H716">
            <v>1000</v>
          </cell>
          <cell r="I716">
            <v>38830</v>
          </cell>
          <cell r="J716">
            <v>1</v>
          </cell>
          <cell r="K716">
            <v>39830</v>
          </cell>
          <cell r="L716">
            <v>0</v>
          </cell>
          <cell r="M716">
            <v>1</v>
          </cell>
          <cell r="N716">
            <v>2011</v>
          </cell>
        </row>
        <row r="717">
          <cell r="A717">
            <v>75011000061</v>
          </cell>
          <cell r="B717">
            <v>750</v>
          </cell>
          <cell r="C717">
            <v>760</v>
          </cell>
          <cell r="D717">
            <v>40544</v>
          </cell>
          <cell r="E717">
            <v>40653</v>
          </cell>
          <cell r="F717">
            <v>40659</v>
          </cell>
          <cell r="G717">
            <v>2</v>
          </cell>
          <cell r="H717">
            <v>0</v>
          </cell>
          <cell r="I717">
            <v>5529</v>
          </cell>
          <cell r="J717">
            <v>1</v>
          </cell>
          <cell r="K717">
            <v>5529</v>
          </cell>
          <cell r="L717">
            <v>0</v>
          </cell>
          <cell r="M717">
            <v>1</v>
          </cell>
          <cell r="N717">
            <v>2011</v>
          </cell>
        </row>
        <row r="718">
          <cell r="A718">
            <v>75011000065</v>
          </cell>
          <cell r="B718">
            <v>750</v>
          </cell>
          <cell r="C718">
            <v>760</v>
          </cell>
          <cell r="D718">
            <v>40330</v>
          </cell>
          <cell r="E718">
            <v>40439</v>
          </cell>
          <cell r="F718">
            <v>40667</v>
          </cell>
          <cell r="G718">
            <v>1</v>
          </cell>
          <cell r="H718">
            <v>2162</v>
          </cell>
          <cell r="I718">
            <v>7437</v>
          </cell>
          <cell r="J718">
            <v>1</v>
          </cell>
          <cell r="K718">
            <v>9599</v>
          </cell>
          <cell r="L718">
            <v>0</v>
          </cell>
          <cell r="M718">
            <v>2</v>
          </cell>
          <cell r="N718">
            <v>2010</v>
          </cell>
        </row>
        <row r="719">
          <cell r="A719">
            <v>75011000066</v>
          </cell>
          <cell r="B719">
            <v>750</v>
          </cell>
          <cell r="C719">
            <v>760</v>
          </cell>
          <cell r="D719">
            <v>39904</v>
          </cell>
          <cell r="E719">
            <v>39995</v>
          </cell>
          <cell r="F719">
            <v>40675</v>
          </cell>
          <cell r="G719">
            <v>1</v>
          </cell>
          <cell r="H719">
            <v>0</v>
          </cell>
          <cell r="I719">
            <v>7465</v>
          </cell>
          <cell r="J719">
            <v>1</v>
          </cell>
          <cell r="K719">
            <v>7465</v>
          </cell>
          <cell r="L719">
            <v>0</v>
          </cell>
          <cell r="M719">
            <v>3</v>
          </cell>
          <cell r="N719">
            <v>2009</v>
          </cell>
        </row>
        <row r="720">
          <cell r="A720">
            <v>75011000067</v>
          </cell>
          <cell r="B720">
            <v>750</v>
          </cell>
          <cell r="C720">
            <v>760</v>
          </cell>
          <cell r="D720">
            <v>38960</v>
          </cell>
          <cell r="E720">
            <v>39166</v>
          </cell>
          <cell r="F720">
            <v>40675</v>
          </cell>
          <cell r="G720">
            <v>1</v>
          </cell>
          <cell r="H720">
            <v>923</v>
          </cell>
          <cell r="I720">
            <v>7356</v>
          </cell>
          <cell r="J720">
            <v>1</v>
          </cell>
          <cell r="K720">
            <v>8279</v>
          </cell>
          <cell r="L720">
            <v>0</v>
          </cell>
          <cell r="M720">
            <v>6</v>
          </cell>
          <cell r="N720">
            <v>2006</v>
          </cell>
        </row>
        <row r="721">
          <cell r="A721">
            <v>75011000069</v>
          </cell>
          <cell r="B721">
            <v>750</v>
          </cell>
          <cell r="C721">
            <v>760</v>
          </cell>
          <cell r="D721">
            <v>40238</v>
          </cell>
          <cell r="E721">
            <v>40560</v>
          </cell>
          <cell r="F721">
            <v>40679</v>
          </cell>
          <cell r="G721">
            <v>1</v>
          </cell>
          <cell r="H721">
            <v>1987</v>
          </cell>
          <cell r="I721">
            <v>7500</v>
          </cell>
          <cell r="J721">
            <v>1</v>
          </cell>
          <cell r="K721">
            <v>9487</v>
          </cell>
          <cell r="L721">
            <v>0</v>
          </cell>
          <cell r="M721">
            <v>2</v>
          </cell>
          <cell r="N721">
            <v>2010</v>
          </cell>
        </row>
        <row r="722">
          <cell r="A722">
            <v>75011000070</v>
          </cell>
          <cell r="B722">
            <v>750</v>
          </cell>
          <cell r="C722">
            <v>760</v>
          </cell>
          <cell r="D722">
            <v>39326</v>
          </cell>
          <cell r="E722">
            <v>39398</v>
          </cell>
          <cell r="F722">
            <v>40681</v>
          </cell>
          <cell r="G722">
            <v>1</v>
          </cell>
          <cell r="H722">
            <v>0</v>
          </cell>
          <cell r="I722">
            <v>14829</v>
          </cell>
          <cell r="J722">
            <v>1</v>
          </cell>
          <cell r="K722">
            <v>14829</v>
          </cell>
          <cell r="L722">
            <v>0</v>
          </cell>
          <cell r="M722">
            <v>5</v>
          </cell>
          <cell r="N722">
            <v>2007</v>
          </cell>
        </row>
        <row r="723">
          <cell r="A723">
            <v>75011000076</v>
          </cell>
          <cell r="B723">
            <v>750</v>
          </cell>
          <cell r="C723">
            <v>760</v>
          </cell>
          <cell r="D723">
            <v>40360</v>
          </cell>
          <cell r="E723">
            <v>40691</v>
          </cell>
          <cell r="F723">
            <v>40693</v>
          </cell>
          <cell r="G723">
            <v>2</v>
          </cell>
          <cell r="H723">
            <v>5195</v>
          </cell>
          <cell r="I723">
            <v>0</v>
          </cell>
          <cell r="J723">
            <v>1</v>
          </cell>
          <cell r="K723">
            <v>5195</v>
          </cell>
          <cell r="L723">
            <v>0</v>
          </cell>
          <cell r="M723">
            <v>2</v>
          </cell>
          <cell r="N723">
            <v>2010</v>
          </cell>
        </row>
        <row r="724">
          <cell r="A724">
            <v>75011000078</v>
          </cell>
          <cell r="B724">
            <v>750</v>
          </cell>
          <cell r="C724">
            <v>760</v>
          </cell>
          <cell r="D724">
            <v>37622</v>
          </cell>
          <cell r="E724">
            <v>37644</v>
          </cell>
          <cell r="F724">
            <v>40695</v>
          </cell>
          <cell r="G724">
            <v>1</v>
          </cell>
          <cell r="H724">
            <v>12491</v>
          </cell>
          <cell r="I724">
            <v>59717</v>
          </cell>
          <cell r="J724">
            <v>1</v>
          </cell>
          <cell r="K724">
            <v>72208</v>
          </cell>
          <cell r="L724">
            <v>1</v>
          </cell>
          <cell r="M724">
            <v>9</v>
          </cell>
          <cell r="N724">
            <v>2003</v>
          </cell>
        </row>
        <row r="725">
          <cell r="A725">
            <v>75011000083</v>
          </cell>
          <cell r="B725">
            <v>750</v>
          </cell>
          <cell r="C725">
            <v>760</v>
          </cell>
          <cell r="D725">
            <v>40148</v>
          </cell>
          <cell r="E725">
            <v>40336</v>
          </cell>
          <cell r="F725">
            <v>40710</v>
          </cell>
          <cell r="G725">
            <v>1</v>
          </cell>
          <cell r="H725">
            <v>3177</v>
          </cell>
          <cell r="I725">
            <v>39812</v>
          </cell>
          <cell r="J725">
            <v>1</v>
          </cell>
          <cell r="K725">
            <v>42989</v>
          </cell>
          <cell r="L725">
            <v>0</v>
          </cell>
          <cell r="M725">
            <v>3</v>
          </cell>
          <cell r="N725">
            <v>2009</v>
          </cell>
        </row>
        <row r="726">
          <cell r="A726">
            <v>75011000090</v>
          </cell>
          <cell r="B726">
            <v>750</v>
          </cell>
          <cell r="C726">
            <v>760</v>
          </cell>
          <cell r="D726">
            <v>40360</v>
          </cell>
          <cell r="E726">
            <v>40716</v>
          </cell>
          <cell r="F726">
            <v>40716</v>
          </cell>
          <cell r="G726">
            <v>2</v>
          </cell>
          <cell r="H726">
            <v>0</v>
          </cell>
          <cell r="I726">
            <v>19831</v>
          </cell>
          <cell r="J726">
            <v>1</v>
          </cell>
          <cell r="K726">
            <v>19831</v>
          </cell>
          <cell r="L726">
            <v>0</v>
          </cell>
          <cell r="M726">
            <v>2</v>
          </cell>
          <cell r="N726">
            <v>2010</v>
          </cell>
        </row>
        <row r="727">
          <cell r="A727">
            <v>75011000092</v>
          </cell>
          <cell r="B727">
            <v>750</v>
          </cell>
          <cell r="C727">
            <v>760</v>
          </cell>
          <cell r="D727">
            <v>40634</v>
          </cell>
          <cell r="E727">
            <v>40634</v>
          </cell>
          <cell r="F727">
            <v>40722</v>
          </cell>
          <cell r="G727">
            <v>2</v>
          </cell>
          <cell r="H727">
            <v>0</v>
          </cell>
          <cell r="I727">
            <v>5000</v>
          </cell>
          <cell r="J727">
            <v>1</v>
          </cell>
          <cell r="K727">
            <v>5000</v>
          </cell>
          <cell r="L727">
            <v>0</v>
          </cell>
          <cell r="M727">
            <v>1</v>
          </cell>
          <cell r="N727">
            <v>2011</v>
          </cell>
        </row>
        <row r="728">
          <cell r="A728">
            <v>75011000093</v>
          </cell>
          <cell r="B728">
            <v>750</v>
          </cell>
          <cell r="C728">
            <v>760</v>
          </cell>
          <cell r="D728">
            <v>39569</v>
          </cell>
          <cell r="E728">
            <v>39836</v>
          </cell>
          <cell r="F728">
            <v>40724</v>
          </cell>
          <cell r="G728">
            <v>1</v>
          </cell>
          <cell r="H728">
            <v>6738</v>
          </cell>
          <cell r="I728">
            <v>89576</v>
          </cell>
          <cell r="J728">
            <v>1</v>
          </cell>
          <cell r="K728">
            <v>96314</v>
          </cell>
          <cell r="L728">
            <v>1</v>
          </cell>
          <cell r="M728">
            <v>4</v>
          </cell>
          <cell r="N728">
            <v>2008</v>
          </cell>
        </row>
        <row r="729">
          <cell r="A729">
            <v>75011000094</v>
          </cell>
          <cell r="B729">
            <v>750</v>
          </cell>
          <cell r="C729">
            <v>760</v>
          </cell>
          <cell r="D729">
            <v>39814</v>
          </cell>
          <cell r="E729">
            <v>39916</v>
          </cell>
          <cell r="F729">
            <v>40728</v>
          </cell>
          <cell r="G729">
            <v>1</v>
          </cell>
          <cell r="H729">
            <v>1236</v>
          </cell>
          <cell r="I729">
            <v>4953</v>
          </cell>
          <cell r="J729">
            <v>1</v>
          </cell>
          <cell r="K729">
            <v>6189</v>
          </cell>
          <cell r="L729">
            <v>0</v>
          </cell>
          <cell r="M729">
            <v>3</v>
          </cell>
          <cell r="N729">
            <v>2009</v>
          </cell>
        </row>
        <row r="730">
          <cell r="A730">
            <v>75011000095</v>
          </cell>
          <cell r="B730">
            <v>750</v>
          </cell>
          <cell r="C730">
            <v>760</v>
          </cell>
          <cell r="D730">
            <v>39783</v>
          </cell>
          <cell r="E730">
            <v>40099</v>
          </cell>
          <cell r="F730">
            <v>40730</v>
          </cell>
          <cell r="G730">
            <v>1</v>
          </cell>
          <cell r="H730">
            <v>1589</v>
          </cell>
          <cell r="I730">
            <v>57767</v>
          </cell>
          <cell r="J730">
            <v>1</v>
          </cell>
          <cell r="K730">
            <v>59356</v>
          </cell>
          <cell r="L730">
            <v>0</v>
          </cell>
          <cell r="M730">
            <v>4</v>
          </cell>
          <cell r="N730">
            <v>2008</v>
          </cell>
        </row>
        <row r="731">
          <cell r="A731">
            <v>75011000105</v>
          </cell>
          <cell r="B731">
            <v>750</v>
          </cell>
          <cell r="C731">
            <v>760</v>
          </cell>
          <cell r="D731">
            <v>40544</v>
          </cell>
          <cell r="E731">
            <v>40678</v>
          </cell>
          <cell r="F731">
            <v>40780</v>
          </cell>
          <cell r="G731">
            <v>1</v>
          </cell>
          <cell r="H731">
            <v>1088</v>
          </cell>
          <cell r="I731">
            <v>20382</v>
          </cell>
          <cell r="J731">
            <v>1</v>
          </cell>
          <cell r="K731">
            <v>21470</v>
          </cell>
          <cell r="L731">
            <v>0</v>
          </cell>
          <cell r="M731">
            <v>1</v>
          </cell>
          <cell r="N731">
            <v>2011</v>
          </cell>
        </row>
        <row r="732">
          <cell r="A732">
            <v>75011000108</v>
          </cell>
          <cell r="B732">
            <v>750</v>
          </cell>
          <cell r="C732">
            <v>760</v>
          </cell>
          <cell r="D732">
            <v>40299</v>
          </cell>
          <cell r="E732">
            <v>40621</v>
          </cell>
          <cell r="F732">
            <v>40798</v>
          </cell>
          <cell r="G732">
            <v>1</v>
          </cell>
          <cell r="H732">
            <v>4202</v>
          </cell>
          <cell r="I732">
            <v>73764</v>
          </cell>
          <cell r="J732">
            <v>1</v>
          </cell>
          <cell r="K732">
            <v>77966</v>
          </cell>
          <cell r="L732">
            <v>1</v>
          </cell>
          <cell r="M732">
            <v>2</v>
          </cell>
          <cell r="N732">
            <v>2010</v>
          </cell>
        </row>
        <row r="733">
          <cell r="A733">
            <v>75011000109</v>
          </cell>
          <cell r="B733">
            <v>750</v>
          </cell>
          <cell r="C733">
            <v>760</v>
          </cell>
          <cell r="D733">
            <v>40513</v>
          </cell>
          <cell r="E733">
            <v>40582</v>
          </cell>
          <cell r="F733">
            <v>40800</v>
          </cell>
          <cell r="G733">
            <v>1</v>
          </cell>
          <cell r="H733">
            <v>18851</v>
          </cell>
          <cell r="I733">
            <v>0</v>
          </cell>
          <cell r="J733">
            <v>1</v>
          </cell>
          <cell r="K733">
            <v>18851</v>
          </cell>
          <cell r="L733">
            <v>0</v>
          </cell>
          <cell r="M733">
            <v>2</v>
          </cell>
          <cell r="N733">
            <v>2010</v>
          </cell>
        </row>
        <row r="734">
          <cell r="A734">
            <v>75011000110</v>
          </cell>
          <cell r="B734">
            <v>750</v>
          </cell>
          <cell r="C734">
            <v>760</v>
          </cell>
          <cell r="D734">
            <v>40422</v>
          </cell>
          <cell r="E734">
            <v>40725</v>
          </cell>
          <cell r="F734">
            <v>40804</v>
          </cell>
          <cell r="G734">
            <v>1</v>
          </cell>
          <cell r="H734">
            <v>1162</v>
          </cell>
          <cell r="I734">
            <v>0</v>
          </cell>
          <cell r="J734">
            <v>1</v>
          </cell>
          <cell r="K734">
            <v>1162</v>
          </cell>
          <cell r="L734">
            <v>0</v>
          </cell>
          <cell r="M734">
            <v>2</v>
          </cell>
          <cell r="N734">
            <v>2010</v>
          </cell>
        </row>
        <row r="735">
          <cell r="A735">
            <v>75011000115</v>
          </cell>
          <cell r="B735">
            <v>750</v>
          </cell>
          <cell r="C735">
            <v>760</v>
          </cell>
          <cell r="D735">
            <v>40756</v>
          </cell>
          <cell r="E735">
            <v>40783</v>
          </cell>
          <cell r="F735">
            <v>40808</v>
          </cell>
          <cell r="G735">
            <v>1</v>
          </cell>
          <cell r="H735">
            <v>0</v>
          </cell>
          <cell r="I735">
            <v>4904</v>
          </cell>
          <cell r="J735">
            <v>1</v>
          </cell>
          <cell r="K735">
            <v>4904</v>
          </cell>
          <cell r="L735">
            <v>0</v>
          </cell>
          <cell r="M735">
            <v>1</v>
          </cell>
          <cell r="N735">
            <v>2011</v>
          </cell>
        </row>
        <row r="736">
          <cell r="A736">
            <v>75011000127</v>
          </cell>
          <cell r="B736">
            <v>750</v>
          </cell>
          <cell r="C736">
            <v>760</v>
          </cell>
          <cell r="D736">
            <v>40575</v>
          </cell>
          <cell r="E736">
            <v>40578</v>
          </cell>
          <cell r="F736">
            <v>40839</v>
          </cell>
          <cell r="G736">
            <v>1</v>
          </cell>
          <cell r="H736">
            <v>2006</v>
          </cell>
          <cell r="I736">
            <v>49038</v>
          </cell>
          <cell r="J736">
            <v>1</v>
          </cell>
          <cell r="K736">
            <v>51044</v>
          </cell>
          <cell r="L736">
            <v>0</v>
          </cell>
          <cell r="M736">
            <v>1</v>
          </cell>
          <cell r="N736">
            <v>2011</v>
          </cell>
        </row>
        <row r="737">
          <cell r="A737">
            <v>75011000143</v>
          </cell>
          <cell r="B737">
            <v>750</v>
          </cell>
          <cell r="C737">
            <v>760</v>
          </cell>
          <cell r="D737">
            <v>40391</v>
          </cell>
          <cell r="E737">
            <v>40395</v>
          </cell>
          <cell r="F737">
            <v>40867</v>
          </cell>
          <cell r="G737">
            <v>1</v>
          </cell>
          <cell r="H737">
            <v>1977</v>
          </cell>
          <cell r="I737">
            <v>14711</v>
          </cell>
          <cell r="J737">
            <v>1</v>
          </cell>
          <cell r="K737">
            <v>16688</v>
          </cell>
          <cell r="L737">
            <v>0</v>
          </cell>
          <cell r="M737">
            <v>2</v>
          </cell>
          <cell r="N737">
            <v>2010</v>
          </cell>
        </row>
        <row r="738">
          <cell r="A738">
            <v>75011000145</v>
          </cell>
          <cell r="B738">
            <v>750</v>
          </cell>
          <cell r="C738">
            <v>760</v>
          </cell>
          <cell r="D738">
            <v>40787</v>
          </cell>
          <cell r="E738">
            <v>40827</v>
          </cell>
          <cell r="F738">
            <v>40869</v>
          </cell>
          <cell r="G738">
            <v>1</v>
          </cell>
          <cell r="H738">
            <v>0</v>
          </cell>
          <cell r="I738">
            <v>4976</v>
          </cell>
          <cell r="J738">
            <v>1</v>
          </cell>
          <cell r="K738">
            <v>4976</v>
          </cell>
          <cell r="L738">
            <v>0</v>
          </cell>
          <cell r="M738">
            <v>1</v>
          </cell>
          <cell r="N738">
            <v>2011</v>
          </cell>
        </row>
        <row r="739">
          <cell r="A739">
            <v>75011000158</v>
          </cell>
          <cell r="B739">
            <v>750</v>
          </cell>
          <cell r="C739">
            <v>760</v>
          </cell>
          <cell r="D739">
            <v>40634</v>
          </cell>
          <cell r="E739">
            <v>40787</v>
          </cell>
          <cell r="F739">
            <v>40881</v>
          </cell>
          <cell r="G739">
            <v>1</v>
          </cell>
          <cell r="H739">
            <v>1102</v>
          </cell>
          <cell r="I739">
            <v>7414</v>
          </cell>
          <cell r="J739">
            <v>1</v>
          </cell>
          <cell r="K739">
            <v>8516</v>
          </cell>
          <cell r="L739">
            <v>0</v>
          </cell>
          <cell r="M739">
            <v>1</v>
          </cell>
          <cell r="N739">
            <v>2011</v>
          </cell>
        </row>
        <row r="740">
          <cell r="A740">
            <v>75011000163</v>
          </cell>
          <cell r="B740">
            <v>750</v>
          </cell>
          <cell r="C740">
            <v>760</v>
          </cell>
          <cell r="D740">
            <v>40269</v>
          </cell>
          <cell r="E740">
            <v>40467</v>
          </cell>
          <cell r="F740">
            <v>40890</v>
          </cell>
          <cell r="G740">
            <v>1</v>
          </cell>
          <cell r="H740">
            <v>90193</v>
          </cell>
          <cell r="I740">
            <v>0</v>
          </cell>
          <cell r="J740">
            <v>1</v>
          </cell>
          <cell r="K740">
            <v>90193</v>
          </cell>
          <cell r="L740">
            <v>1</v>
          </cell>
          <cell r="M740">
            <v>2</v>
          </cell>
          <cell r="N740">
            <v>2010</v>
          </cell>
        </row>
        <row r="741">
          <cell r="A741">
            <v>75011000172</v>
          </cell>
          <cell r="B741">
            <v>750</v>
          </cell>
          <cell r="C741">
            <v>760</v>
          </cell>
          <cell r="D741">
            <v>40148</v>
          </cell>
          <cell r="E741">
            <v>40412</v>
          </cell>
          <cell r="F741">
            <v>40905</v>
          </cell>
          <cell r="G741">
            <v>1</v>
          </cell>
          <cell r="H741">
            <v>7054</v>
          </cell>
          <cell r="I741">
            <v>44058</v>
          </cell>
          <cell r="J741">
            <v>1</v>
          </cell>
          <cell r="K741">
            <v>51112</v>
          </cell>
          <cell r="L741">
            <v>0</v>
          </cell>
          <cell r="M741">
            <v>3</v>
          </cell>
          <cell r="N741">
            <v>2009</v>
          </cell>
        </row>
        <row r="742">
          <cell r="A742">
            <v>75011000174</v>
          </cell>
          <cell r="B742">
            <v>750</v>
          </cell>
          <cell r="C742">
            <v>760</v>
          </cell>
          <cell r="D742">
            <v>40544</v>
          </cell>
          <cell r="E742">
            <v>40906</v>
          </cell>
          <cell r="F742">
            <v>40906</v>
          </cell>
          <cell r="G742">
            <v>2</v>
          </cell>
          <cell r="H742">
            <v>21209</v>
          </cell>
          <cell r="I742">
            <v>0</v>
          </cell>
          <cell r="J742">
            <v>1</v>
          </cell>
          <cell r="K742">
            <v>21209</v>
          </cell>
          <cell r="L742">
            <v>0</v>
          </cell>
          <cell r="M742">
            <v>1</v>
          </cell>
          <cell r="N742">
            <v>2011</v>
          </cell>
        </row>
        <row r="743">
          <cell r="A743">
            <v>75012000002</v>
          </cell>
          <cell r="B743">
            <v>750</v>
          </cell>
          <cell r="C743">
            <v>760</v>
          </cell>
          <cell r="D743">
            <v>38443</v>
          </cell>
          <cell r="E743">
            <v>38704</v>
          </cell>
          <cell r="F743">
            <v>40911</v>
          </cell>
          <cell r="G743">
            <v>1</v>
          </cell>
          <cell r="H743">
            <v>0</v>
          </cell>
          <cell r="I743">
            <v>50000</v>
          </cell>
          <cell r="J743">
            <v>1</v>
          </cell>
          <cell r="K743">
            <v>50000</v>
          </cell>
          <cell r="L743">
            <v>0</v>
          </cell>
          <cell r="M743">
            <v>8</v>
          </cell>
          <cell r="N743">
            <v>2005</v>
          </cell>
        </row>
        <row r="744">
          <cell r="A744">
            <v>75012000005</v>
          </cell>
          <cell r="B744">
            <v>750</v>
          </cell>
          <cell r="C744">
            <v>760</v>
          </cell>
          <cell r="D744">
            <v>38353</v>
          </cell>
          <cell r="E744">
            <v>38461</v>
          </cell>
          <cell r="F744">
            <v>40917</v>
          </cell>
          <cell r="G744">
            <v>1</v>
          </cell>
          <cell r="H744">
            <v>850</v>
          </cell>
          <cell r="I744">
            <v>0</v>
          </cell>
          <cell r="J744">
            <v>1</v>
          </cell>
          <cell r="K744">
            <v>850</v>
          </cell>
          <cell r="L744">
            <v>0</v>
          </cell>
          <cell r="M744">
            <v>8</v>
          </cell>
          <cell r="N744">
            <v>2005</v>
          </cell>
        </row>
        <row r="745">
          <cell r="A745">
            <v>75012000007</v>
          </cell>
          <cell r="B745">
            <v>750</v>
          </cell>
          <cell r="C745">
            <v>760</v>
          </cell>
          <cell r="D745">
            <v>40671</v>
          </cell>
          <cell r="E745">
            <v>40909</v>
          </cell>
          <cell r="F745">
            <v>40920</v>
          </cell>
          <cell r="G745">
            <v>2</v>
          </cell>
          <cell r="H745">
            <v>351</v>
          </cell>
          <cell r="I745">
            <v>4594</v>
          </cell>
          <cell r="J745">
            <v>1</v>
          </cell>
          <cell r="K745">
            <v>4945</v>
          </cell>
          <cell r="L745">
            <v>0</v>
          </cell>
          <cell r="M745">
            <v>2</v>
          </cell>
          <cell r="N745">
            <v>2011</v>
          </cell>
        </row>
        <row r="746">
          <cell r="A746">
            <v>75012000011</v>
          </cell>
          <cell r="B746">
            <v>750</v>
          </cell>
          <cell r="C746">
            <v>760</v>
          </cell>
          <cell r="D746">
            <v>40695</v>
          </cell>
          <cell r="E746">
            <v>40812</v>
          </cell>
          <cell r="F746">
            <v>40930</v>
          </cell>
          <cell r="G746">
            <v>1</v>
          </cell>
          <cell r="H746">
            <v>1767</v>
          </cell>
          <cell r="I746">
            <v>24882</v>
          </cell>
          <cell r="J746">
            <v>1</v>
          </cell>
          <cell r="K746">
            <v>26649</v>
          </cell>
          <cell r="L746">
            <v>0</v>
          </cell>
          <cell r="M746">
            <v>2</v>
          </cell>
          <cell r="N746">
            <v>2011</v>
          </cell>
        </row>
        <row r="747">
          <cell r="A747">
            <v>75012000020</v>
          </cell>
          <cell r="B747">
            <v>750</v>
          </cell>
          <cell r="C747">
            <v>760</v>
          </cell>
          <cell r="D747">
            <v>40672</v>
          </cell>
          <cell r="E747">
            <v>40735</v>
          </cell>
          <cell r="F747">
            <v>40946</v>
          </cell>
          <cell r="G747">
            <v>2</v>
          </cell>
          <cell r="H747">
            <v>1630</v>
          </cell>
          <cell r="I747">
            <v>5831</v>
          </cell>
          <cell r="J747">
            <v>1</v>
          </cell>
          <cell r="K747">
            <v>7461</v>
          </cell>
          <cell r="L747">
            <v>0</v>
          </cell>
          <cell r="M747">
            <v>2</v>
          </cell>
          <cell r="N747">
            <v>2011</v>
          </cell>
        </row>
        <row r="748">
          <cell r="A748">
            <v>75012000022</v>
          </cell>
          <cell r="B748">
            <v>750</v>
          </cell>
          <cell r="C748">
            <v>760</v>
          </cell>
          <cell r="D748">
            <v>40672</v>
          </cell>
          <cell r="E748">
            <v>40739</v>
          </cell>
          <cell r="F748">
            <v>40946</v>
          </cell>
          <cell r="G748">
            <v>2</v>
          </cell>
          <cell r="H748">
            <v>0</v>
          </cell>
          <cell r="I748">
            <v>7429</v>
          </cell>
          <cell r="J748">
            <v>1</v>
          </cell>
          <cell r="K748">
            <v>7429</v>
          </cell>
          <cell r="L748">
            <v>0</v>
          </cell>
          <cell r="M748">
            <v>2</v>
          </cell>
          <cell r="N748">
            <v>2011</v>
          </cell>
        </row>
        <row r="749">
          <cell r="A749">
            <v>75012000025</v>
          </cell>
          <cell r="B749">
            <v>750</v>
          </cell>
          <cell r="C749">
            <v>760</v>
          </cell>
          <cell r="D749">
            <v>40695</v>
          </cell>
          <cell r="E749">
            <v>40944</v>
          </cell>
          <cell r="F749">
            <v>40954</v>
          </cell>
          <cell r="G749">
            <v>1</v>
          </cell>
          <cell r="H749">
            <v>1395</v>
          </cell>
          <cell r="I749">
            <v>4958</v>
          </cell>
          <cell r="J749">
            <v>1</v>
          </cell>
          <cell r="K749">
            <v>6353</v>
          </cell>
          <cell r="L749">
            <v>0</v>
          </cell>
          <cell r="M749">
            <v>2</v>
          </cell>
          <cell r="N749">
            <v>2011</v>
          </cell>
        </row>
        <row r="750">
          <cell r="A750">
            <v>75012000026</v>
          </cell>
          <cell r="B750">
            <v>750</v>
          </cell>
          <cell r="C750">
            <v>760</v>
          </cell>
          <cell r="D750">
            <v>40695</v>
          </cell>
          <cell r="E750">
            <v>40848</v>
          </cell>
          <cell r="F750">
            <v>40954</v>
          </cell>
          <cell r="G750">
            <v>1</v>
          </cell>
          <cell r="H750">
            <v>0</v>
          </cell>
          <cell r="I750">
            <v>24519</v>
          </cell>
          <cell r="J750">
            <v>1</v>
          </cell>
          <cell r="K750">
            <v>24519</v>
          </cell>
          <cell r="L750">
            <v>0</v>
          </cell>
          <cell r="M750">
            <v>2</v>
          </cell>
          <cell r="N750">
            <v>2011</v>
          </cell>
        </row>
        <row r="751">
          <cell r="A751">
            <v>75012000031</v>
          </cell>
          <cell r="B751">
            <v>750</v>
          </cell>
          <cell r="C751">
            <v>760</v>
          </cell>
          <cell r="D751">
            <v>40908</v>
          </cell>
          <cell r="E751">
            <v>40958</v>
          </cell>
          <cell r="F751">
            <v>40961</v>
          </cell>
          <cell r="G751">
            <v>2</v>
          </cell>
          <cell r="H751">
            <v>17924</v>
          </cell>
          <cell r="I751">
            <v>0</v>
          </cell>
          <cell r="J751">
            <v>1</v>
          </cell>
          <cell r="K751">
            <v>17924</v>
          </cell>
          <cell r="L751">
            <v>0</v>
          </cell>
          <cell r="M751">
            <v>2</v>
          </cell>
          <cell r="N751">
            <v>2011</v>
          </cell>
        </row>
        <row r="752">
          <cell r="A752">
            <v>75012000035</v>
          </cell>
          <cell r="B752">
            <v>750</v>
          </cell>
          <cell r="C752">
            <v>760</v>
          </cell>
          <cell r="D752">
            <v>40848</v>
          </cell>
          <cell r="E752">
            <v>40893</v>
          </cell>
          <cell r="F752">
            <v>40965</v>
          </cell>
          <cell r="G752">
            <v>1</v>
          </cell>
          <cell r="H752">
            <v>0</v>
          </cell>
          <cell r="I752">
            <v>24519</v>
          </cell>
          <cell r="J752">
            <v>1</v>
          </cell>
          <cell r="K752">
            <v>24519</v>
          </cell>
          <cell r="L752">
            <v>0</v>
          </cell>
          <cell r="M752">
            <v>2</v>
          </cell>
          <cell r="N752">
            <v>2011</v>
          </cell>
        </row>
        <row r="753">
          <cell r="A753">
            <v>75012000036</v>
          </cell>
          <cell r="B753">
            <v>750</v>
          </cell>
          <cell r="C753">
            <v>760</v>
          </cell>
          <cell r="D753">
            <v>39661</v>
          </cell>
          <cell r="E753">
            <v>39901</v>
          </cell>
          <cell r="F753">
            <v>40966</v>
          </cell>
          <cell r="G753">
            <v>1</v>
          </cell>
          <cell r="H753">
            <v>2813</v>
          </cell>
          <cell r="I753">
            <v>23041</v>
          </cell>
          <cell r="J753">
            <v>1</v>
          </cell>
          <cell r="K753">
            <v>25854</v>
          </cell>
          <cell r="L753">
            <v>0</v>
          </cell>
          <cell r="M753">
            <v>5</v>
          </cell>
          <cell r="N753">
            <v>2008</v>
          </cell>
        </row>
        <row r="754">
          <cell r="A754">
            <v>75012000039</v>
          </cell>
          <cell r="B754">
            <v>750</v>
          </cell>
          <cell r="C754">
            <v>760</v>
          </cell>
          <cell r="D754">
            <v>40878</v>
          </cell>
          <cell r="E754">
            <v>40953</v>
          </cell>
          <cell r="F754">
            <v>40973</v>
          </cell>
          <cell r="G754">
            <v>1</v>
          </cell>
          <cell r="H754">
            <v>2145</v>
          </cell>
          <cell r="I754">
            <v>12745</v>
          </cell>
          <cell r="J754">
            <v>1</v>
          </cell>
          <cell r="K754">
            <v>14890</v>
          </cell>
          <cell r="L754">
            <v>0</v>
          </cell>
          <cell r="M754">
            <v>2</v>
          </cell>
          <cell r="N754">
            <v>2011</v>
          </cell>
        </row>
        <row r="755">
          <cell r="A755">
            <v>75012000045</v>
          </cell>
          <cell r="B755">
            <v>750</v>
          </cell>
          <cell r="C755">
            <v>760</v>
          </cell>
          <cell r="D755">
            <v>40603</v>
          </cell>
          <cell r="E755">
            <v>40956</v>
          </cell>
          <cell r="F755">
            <v>40979</v>
          </cell>
          <cell r="G755">
            <v>1</v>
          </cell>
          <cell r="H755">
            <v>0</v>
          </cell>
          <cell r="I755">
            <v>4953</v>
          </cell>
          <cell r="J755">
            <v>1</v>
          </cell>
          <cell r="K755">
            <v>4953</v>
          </cell>
          <cell r="L755">
            <v>0</v>
          </cell>
          <cell r="M755">
            <v>2</v>
          </cell>
          <cell r="N755">
            <v>2011</v>
          </cell>
        </row>
        <row r="756">
          <cell r="A756">
            <v>75012000046</v>
          </cell>
          <cell r="B756">
            <v>750</v>
          </cell>
          <cell r="C756">
            <v>760</v>
          </cell>
          <cell r="D756">
            <v>40725</v>
          </cell>
          <cell r="E756">
            <v>40755</v>
          </cell>
          <cell r="F756">
            <v>40980</v>
          </cell>
          <cell r="G756">
            <v>2</v>
          </cell>
          <cell r="H756">
            <v>1095</v>
          </cell>
          <cell r="I756">
            <v>7414</v>
          </cell>
          <cell r="J756">
            <v>1</v>
          </cell>
          <cell r="K756">
            <v>8509</v>
          </cell>
          <cell r="L756">
            <v>0</v>
          </cell>
          <cell r="M756">
            <v>2</v>
          </cell>
          <cell r="N756">
            <v>2011</v>
          </cell>
        </row>
        <row r="757">
          <cell r="A757">
            <v>75012000050</v>
          </cell>
          <cell r="B757">
            <v>750</v>
          </cell>
          <cell r="C757">
            <v>760</v>
          </cell>
          <cell r="D757">
            <v>40634</v>
          </cell>
          <cell r="E757">
            <v>40987</v>
          </cell>
          <cell r="F757">
            <v>40994</v>
          </cell>
          <cell r="G757">
            <v>2</v>
          </cell>
          <cell r="H757">
            <v>1748</v>
          </cell>
          <cell r="I757">
            <v>9886</v>
          </cell>
          <cell r="J757">
            <v>1</v>
          </cell>
          <cell r="K757">
            <v>11634</v>
          </cell>
          <cell r="L757">
            <v>0</v>
          </cell>
          <cell r="M757">
            <v>2</v>
          </cell>
          <cell r="N757">
            <v>2011</v>
          </cell>
        </row>
        <row r="758">
          <cell r="A758">
            <v>75012000051</v>
          </cell>
          <cell r="B758">
            <v>750</v>
          </cell>
          <cell r="C758">
            <v>764</v>
          </cell>
          <cell r="D758">
            <v>40544</v>
          </cell>
          <cell r="E758">
            <v>40724</v>
          </cell>
          <cell r="F758">
            <v>40995</v>
          </cell>
          <cell r="G758">
            <v>1</v>
          </cell>
          <cell r="H758">
            <v>0</v>
          </cell>
          <cell r="I758">
            <v>4904</v>
          </cell>
          <cell r="J758">
            <v>1</v>
          </cell>
          <cell r="K758">
            <v>4904</v>
          </cell>
          <cell r="L758">
            <v>0</v>
          </cell>
          <cell r="M758">
            <v>2</v>
          </cell>
          <cell r="N758">
            <v>2011</v>
          </cell>
        </row>
        <row r="759">
          <cell r="A759">
            <v>75012000054</v>
          </cell>
          <cell r="B759">
            <v>750</v>
          </cell>
          <cell r="C759">
            <v>760</v>
          </cell>
          <cell r="D759">
            <v>40634</v>
          </cell>
          <cell r="E759">
            <v>40828</v>
          </cell>
          <cell r="F759">
            <v>41002</v>
          </cell>
          <cell r="G759">
            <v>1</v>
          </cell>
          <cell r="H759">
            <v>1072</v>
          </cell>
          <cell r="I759">
            <v>24519</v>
          </cell>
          <cell r="J759">
            <v>1</v>
          </cell>
          <cell r="K759">
            <v>25591</v>
          </cell>
          <cell r="L759">
            <v>0</v>
          </cell>
          <cell r="M759">
            <v>2</v>
          </cell>
          <cell r="N759">
            <v>2011</v>
          </cell>
        </row>
        <row r="760">
          <cell r="A760">
            <v>75012000065</v>
          </cell>
          <cell r="B760">
            <v>750</v>
          </cell>
          <cell r="C760">
            <v>760</v>
          </cell>
          <cell r="D760">
            <v>41000</v>
          </cell>
          <cell r="E760">
            <v>41011</v>
          </cell>
          <cell r="F760">
            <v>41017</v>
          </cell>
          <cell r="G760">
            <v>1</v>
          </cell>
          <cell r="H760">
            <v>1572</v>
          </cell>
          <cell r="I760">
            <v>4904</v>
          </cell>
          <cell r="J760">
            <v>1</v>
          </cell>
          <cell r="K760">
            <v>6476</v>
          </cell>
          <cell r="L760">
            <v>0</v>
          </cell>
          <cell r="M760">
            <v>1</v>
          </cell>
          <cell r="N760">
            <v>2012</v>
          </cell>
        </row>
        <row r="761">
          <cell r="A761">
            <v>75012000066</v>
          </cell>
          <cell r="B761">
            <v>750</v>
          </cell>
          <cell r="C761">
            <v>760</v>
          </cell>
          <cell r="D761">
            <v>40909</v>
          </cell>
          <cell r="E761">
            <v>41017</v>
          </cell>
          <cell r="F761">
            <v>41018</v>
          </cell>
          <cell r="G761">
            <v>2</v>
          </cell>
          <cell r="H761">
            <v>0</v>
          </cell>
          <cell r="I761">
            <v>958094</v>
          </cell>
          <cell r="J761">
            <v>1</v>
          </cell>
          <cell r="K761">
            <v>958094</v>
          </cell>
          <cell r="L761">
            <v>1</v>
          </cell>
          <cell r="M761">
            <v>1</v>
          </cell>
          <cell r="N761">
            <v>2012</v>
          </cell>
        </row>
        <row r="762">
          <cell r="A762">
            <v>75012000076</v>
          </cell>
          <cell r="B762">
            <v>750</v>
          </cell>
          <cell r="C762">
            <v>764</v>
          </cell>
          <cell r="D762">
            <v>40695</v>
          </cell>
          <cell r="E762">
            <v>41029</v>
          </cell>
          <cell r="F762">
            <v>41032</v>
          </cell>
          <cell r="G762">
            <v>1</v>
          </cell>
          <cell r="H762">
            <v>2092</v>
          </cell>
          <cell r="I762">
            <v>1471</v>
          </cell>
          <cell r="J762">
            <v>1</v>
          </cell>
          <cell r="K762">
            <v>3563</v>
          </cell>
          <cell r="L762">
            <v>0</v>
          </cell>
          <cell r="M762">
            <v>2</v>
          </cell>
          <cell r="N762">
            <v>2011</v>
          </cell>
        </row>
        <row r="763">
          <cell r="A763">
            <v>75012000080</v>
          </cell>
          <cell r="B763">
            <v>750</v>
          </cell>
          <cell r="C763">
            <v>760</v>
          </cell>
          <cell r="D763">
            <v>37987</v>
          </cell>
          <cell r="E763">
            <v>38345</v>
          </cell>
          <cell r="F763">
            <v>41037</v>
          </cell>
          <cell r="G763">
            <v>1</v>
          </cell>
          <cell r="H763">
            <v>301</v>
          </cell>
          <cell r="I763">
            <v>171</v>
          </cell>
          <cell r="J763">
            <v>1</v>
          </cell>
          <cell r="K763">
            <v>472</v>
          </cell>
          <cell r="L763">
            <v>0</v>
          </cell>
          <cell r="M763">
            <v>9</v>
          </cell>
          <cell r="N763">
            <v>2004</v>
          </cell>
        </row>
        <row r="764">
          <cell r="A764">
            <v>75012000081</v>
          </cell>
          <cell r="B764">
            <v>750</v>
          </cell>
          <cell r="C764">
            <v>760</v>
          </cell>
          <cell r="D764">
            <v>41007</v>
          </cell>
          <cell r="E764">
            <v>41013</v>
          </cell>
          <cell r="F764">
            <v>41037</v>
          </cell>
          <cell r="G764">
            <v>1</v>
          </cell>
          <cell r="H764">
            <v>1953</v>
          </cell>
          <cell r="I764">
            <v>24764</v>
          </cell>
          <cell r="J764">
            <v>1</v>
          </cell>
          <cell r="K764">
            <v>26717</v>
          </cell>
          <cell r="L764">
            <v>0</v>
          </cell>
          <cell r="M764">
            <v>1</v>
          </cell>
          <cell r="N764">
            <v>2012</v>
          </cell>
        </row>
        <row r="765">
          <cell r="A765">
            <v>75012000084</v>
          </cell>
          <cell r="B765">
            <v>750</v>
          </cell>
          <cell r="C765">
            <v>760</v>
          </cell>
          <cell r="D765">
            <v>40878</v>
          </cell>
          <cell r="E765">
            <v>41044</v>
          </cell>
          <cell r="F765">
            <v>41044</v>
          </cell>
          <cell r="G765">
            <v>2</v>
          </cell>
          <cell r="H765">
            <v>349</v>
          </cell>
          <cell r="I765">
            <v>29859</v>
          </cell>
          <cell r="J765">
            <v>1</v>
          </cell>
          <cell r="K765">
            <v>30208</v>
          </cell>
          <cell r="L765">
            <v>0</v>
          </cell>
          <cell r="M765">
            <v>2</v>
          </cell>
          <cell r="N765">
            <v>2011</v>
          </cell>
        </row>
        <row r="766">
          <cell r="A766">
            <v>75012000087</v>
          </cell>
          <cell r="B766">
            <v>750</v>
          </cell>
          <cell r="C766">
            <v>760</v>
          </cell>
          <cell r="D766">
            <v>40902</v>
          </cell>
          <cell r="E766">
            <v>41048</v>
          </cell>
          <cell r="F766">
            <v>41050</v>
          </cell>
          <cell r="G766">
            <v>2</v>
          </cell>
          <cell r="H766">
            <v>10495</v>
          </cell>
          <cell r="I766">
            <v>0</v>
          </cell>
          <cell r="J766">
            <v>1</v>
          </cell>
          <cell r="K766">
            <v>10495</v>
          </cell>
          <cell r="L766">
            <v>0</v>
          </cell>
          <cell r="M766">
            <v>2</v>
          </cell>
          <cell r="N766">
            <v>2011</v>
          </cell>
        </row>
        <row r="767">
          <cell r="A767">
            <v>75012000088</v>
          </cell>
          <cell r="B767">
            <v>750</v>
          </cell>
          <cell r="C767">
            <v>760</v>
          </cell>
          <cell r="D767">
            <v>40934</v>
          </cell>
          <cell r="E767">
            <v>40938</v>
          </cell>
          <cell r="F767">
            <v>41051</v>
          </cell>
          <cell r="G767">
            <v>1</v>
          </cell>
          <cell r="H767">
            <v>0</v>
          </cell>
          <cell r="I767">
            <v>4976</v>
          </cell>
          <cell r="J767">
            <v>1</v>
          </cell>
          <cell r="K767">
            <v>4976</v>
          </cell>
          <cell r="L767">
            <v>0</v>
          </cell>
          <cell r="M767">
            <v>1</v>
          </cell>
          <cell r="N767">
            <v>2012</v>
          </cell>
        </row>
        <row r="768">
          <cell r="A768">
            <v>75012000089</v>
          </cell>
          <cell r="B768">
            <v>750</v>
          </cell>
          <cell r="C768">
            <v>760</v>
          </cell>
          <cell r="D768">
            <v>40756</v>
          </cell>
          <cell r="E768">
            <v>40840</v>
          </cell>
          <cell r="F768">
            <v>41051</v>
          </cell>
          <cell r="G768">
            <v>1</v>
          </cell>
          <cell r="H768">
            <v>0</v>
          </cell>
          <cell r="I768">
            <v>4976</v>
          </cell>
          <cell r="J768">
            <v>1</v>
          </cell>
          <cell r="K768">
            <v>4976</v>
          </cell>
          <cell r="L768">
            <v>0</v>
          </cell>
          <cell r="M768">
            <v>2</v>
          </cell>
          <cell r="N768">
            <v>2011</v>
          </cell>
        </row>
        <row r="769">
          <cell r="A769">
            <v>75012000090</v>
          </cell>
          <cell r="B769">
            <v>750</v>
          </cell>
          <cell r="C769">
            <v>760</v>
          </cell>
          <cell r="D769">
            <v>39845</v>
          </cell>
          <cell r="E769">
            <v>40182</v>
          </cell>
          <cell r="F769">
            <v>41052</v>
          </cell>
          <cell r="G769">
            <v>1</v>
          </cell>
          <cell r="H769">
            <v>1955</v>
          </cell>
          <cell r="I769">
            <v>20000</v>
          </cell>
          <cell r="J769">
            <v>1</v>
          </cell>
          <cell r="K769">
            <v>21955</v>
          </cell>
          <cell r="L769">
            <v>0</v>
          </cell>
          <cell r="M769">
            <v>4</v>
          </cell>
          <cell r="N769">
            <v>2009</v>
          </cell>
        </row>
        <row r="770">
          <cell r="A770">
            <v>75012000096</v>
          </cell>
          <cell r="B770">
            <v>750</v>
          </cell>
          <cell r="C770">
            <v>760</v>
          </cell>
          <cell r="D770">
            <v>38961</v>
          </cell>
          <cell r="E770">
            <v>39100</v>
          </cell>
          <cell r="F770">
            <v>41064</v>
          </cell>
          <cell r="G770">
            <v>2</v>
          </cell>
          <cell r="H770">
            <v>0</v>
          </cell>
          <cell r="I770">
            <v>65000</v>
          </cell>
          <cell r="J770">
            <v>1</v>
          </cell>
          <cell r="K770">
            <v>65000</v>
          </cell>
          <cell r="L770">
            <v>0</v>
          </cell>
          <cell r="M770">
            <v>7</v>
          </cell>
          <cell r="N770">
            <v>2006</v>
          </cell>
        </row>
        <row r="771">
          <cell r="A771">
            <v>75012000103</v>
          </cell>
          <cell r="B771">
            <v>750</v>
          </cell>
          <cell r="C771">
            <v>760</v>
          </cell>
          <cell r="D771">
            <v>39814</v>
          </cell>
          <cell r="E771">
            <v>39894</v>
          </cell>
          <cell r="F771">
            <v>41067</v>
          </cell>
          <cell r="G771">
            <v>1</v>
          </cell>
          <cell r="H771">
            <v>0</v>
          </cell>
          <cell r="I771">
            <v>199058</v>
          </cell>
          <cell r="J771">
            <v>1</v>
          </cell>
          <cell r="K771">
            <v>199058</v>
          </cell>
          <cell r="L771">
            <v>1</v>
          </cell>
          <cell r="M771">
            <v>4</v>
          </cell>
          <cell r="N771">
            <v>2009</v>
          </cell>
        </row>
        <row r="772">
          <cell r="A772">
            <v>75012000114</v>
          </cell>
          <cell r="B772">
            <v>750</v>
          </cell>
          <cell r="C772">
            <v>764</v>
          </cell>
          <cell r="D772">
            <v>40909</v>
          </cell>
          <cell r="E772">
            <v>41074</v>
          </cell>
          <cell r="F772">
            <v>41077</v>
          </cell>
          <cell r="G772">
            <v>1</v>
          </cell>
          <cell r="H772">
            <v>2574</v>
          </cell>
          <cell r="I772">
            <v>4976</v>
          </cell>
          <cell r="J772">
            <v>1</v>
          </cell>
          <cell r="K772">
            <v>7550</v>
          </cell>
          <cell r="L772">
            <v>0</v>
          </cell>
          <cell r="M772">
            <v>1</v>
          </cell>
          <cell r="N772">
            <v>2012</v>
          </cell>
        </row>
        <row r="773">
          <cell r="A773">
            <v>75012000119</v>
          </cell>
          <cell r="B773">
            <v>750</v>
          </cell>
          <cell r="C773">
            <v>760</v>
          </cell>
          <cell r="D773">
            <v>40848</v>
          </cell>
          <cell r="E773">
            <v>40896</v>
          </cell>
          <cell r="F773">
            <v>41079</v>
          </cell>
          <cell r="G773">
            <v>1</v>
          </cell>
          <cell r="H773">
            <v>274</v>
          </cell>
          <cell r="I773">
            <v>7226</v>
          </cell>
          <cell r="J773">
            <v>1</v>
          </cell>
          <cell r="K773">
            <v>7500</v>
          </cell>
          <cell r="L773">
            <v>0</v>
          </cell>
          <cell r="M773">
            <v>2</v>
          </cell>
          <cell r="N773">
            <v>2011</v>
          </cell>
        </row>
        <row r="774">
          <cell r="A774">
            <v>75012000123</v>
          </cell>
          <cell r="B774">
            <v>750</v>
          </cell>
          <cell r="C774">
            <v>760</v>
          </cell>
          <cell r="D774">
            <v>40848</v>
          </cell>
          <cell r="E774">
            <v>40931</v>
          </cell>
          <cell r="F774">
            <v>41081</v>
          </cell>
          <cell r="G774">
            <v>1</v>
          </cell>
          <cell r="H774">
            <v>3928</v>
          </cell>
          <cell r="I774">
            <v>0</v>
          </cell>
          <cell r="J774">
            <v>1</v>
          </cell>
          <cell r="K774">
            <v>3928</v>
          </cell>
          <cell r="L774">
            <v>0</v>
          </cell>
          <cell r="M774">
            <v>2</v>
          </cell>
          <cell r="N774">
            <v>2011</v>
          </cell>
        </row>
        <row r="775">
          <cell r="A775">
            <v>75012000127</v>
          </cell>
          <cell r="B775">
            <v>750</v>
          </cell>
          <cell r="C775">
            <v>760</v>
          </cell>
          <cell r="D775">
            <v>40603</v>
          </cell>
          <cell r="E775">
            <v>40724</v>
          </cell>
          <cell r="F775">
            <v>41087</v>
          </cell>
          <cell r="G775">
            <v>1</v>
          </cell>
          <cell r="H775">
            <v>1161</v>
          </cell>
          <cell r="I775">
            <v>59717</v>
          </cell>
          <cell r="J775">
            <v>1</v>
          </cell>
          <cell r="K775">
            <v>60878</v>
          </cell>
          <cell r="L775">
            <v>0</v>
          </cell>
          <cell r="M775">
            <v>2</v>
          </cell>
          <cell r="N775">
            <v>2011</v>
          </cell>
        </row>
        <row r="776">
          <cell r="A776">
            <v>75012000128</v>
          </cell>
          <cell r="B776">
            <v>750</v>
          </cell>
          <cell r="C776">
            <v>760</v>
          </cell>
          <cell r="D776">
            <v>40848</v>
          </cell>
          <cell r="E776">
            <v>40997</v>
          </cell>
          <cell r="F776">
            <v>41092</v>
          </cell>
          <cell r="G776">
            <v>1</v>
          </cell>
          <cell r="H776">
            <v>0</v>
          </cell>
          <cell r="I776">
            <v>49978</v>
          </cell>
          <cell r="J776">
            <v>1</v>
          </cell>
          <cell r="K776">
            <v>49978</v>
          </cell>
          <cell r="L776">
            <v>0</v>
          </cell>
          <cell r="M776">
            <v>2</v>
          </cell>
          <cell r="N776">
            <v>2011</v>
          </cell>
        </row>
        <row r="777">
          <cell r="A777">
            <v>75012000131</v>
          </cell>
          <cell r="B777">
            <v>750</v>
          </cell>
          <cell r="C777">
            <v>760</v>
          </cell>
          <cell r="D777">
            <v>40909</v>
          </cell>
          <cell r="E777">
            <v>41087</v>
          </cell>
          <cell r="F777">
            <v>41092</v>
          </cell>
          <cell r="G777">
            <v>2</v>
          </cell>
          <cell r="H777">
            <v>0</v>
          </cell>
          <cell r="I777">
            <v>14711</v>
          </cell>
          <cell r="J777">
            <v>1</v>
          </cell>
          <cell r="K777">
            <v>14711</v>
          </cell>
          <cell r="L777">
            <v>0</v>
          </cell>
          <cell r="M777">
            <v>1</v>
          </cell>
          <cell r="N777">
            <v>2012</v>
          </cell>
        </row>
        <row r="778">
          <cell r="A778">
            <v>75012000137</v>
          </cell>
          <cell r="B778">
            <v>750</v>
          </cell>
          <cell r="C778">
            <v>760</v>
          </cell>
          <cell r="D778">
            <v>40603</v>
          </cell>
          <cell r="E778">
            <v>40944</v>
          </cell>
          <cell r="F778">
            <v>41100</v>
          </cell>
          <cell r="G778">
            <v>1</v>
          </cell>
          <cell r="H778">
            <v>772</v>
          </cell>
          <cell r="I778">
            <v>49529</v>
          </cell>
          <cell r="J778">
            <v>1</v>
          </cell>
          <cell r="K778">
            <v>50301</v>
          </cell>
          <cell r="L778">
            <v>0</v>
          </cell>
          <cell r="M778">
            <v>2</v>
          </cell>
          <cell r="N778">
            <v>2011</v>
          </cell>
        </row>
        <row r="779">
          <cell r="A779">
            <v>75012000139</v>
          </cell>
          <cell r="B779">
            <v>750</v>
          </cell>
          <cell r="C779">
            <v>760</v>
          </cell>
          <cell r="D779">
            <v>40330</v>
          </cell>
          <cell r="E779">
            <v>40447</v>
          </cell>
          <cell r="F779">
            <v>41112</v>
          </cell>
          <cell r="G779">
            <v>1</v>
          </cell>
          <cell r="H779">
            <v>1605</v>
          </cell>
          <cell r="I779">
            <v>23188</v>
          </cell>
          <cell r="J779">
            <v>1</v>
          </cell>
          <cell r="K779">
            <v>24793</v>
          </cell>
          <cell r="L779">
            <v>0</v>
          </cell>
          <cell r="M779">
            <v>3</v>
          </cell>
          <cell r="N779">
            <v>2010</v>
          </cell>
        </row>
        <row r="780">
          <cell r="A780">
            <v>75012000143</v>
          </cell>
          <cell r="B780">
            <v>750</v>
          </cell>
          <cell r="C780">
            <v>760</v>
          </cell>
          <cell r="D780">
            <v>40969</v>
          </cell>
          <cell r="E780">
            <v>40969</v>
          </cell>
          <cell r="F780">
            <v>41120</v>
          </cell>
          <cell r="G780">
            <v>2</v>
          </cell>
          <cell r="H780">
            <v>0</v>
          </cell>
          <cell r="I780">
            <v>4958</v>
          </cell>
          <cell r="J780">
            <v>1</v>
          </cell>
          <cell r="K780">
            <v>4958</v>
          </cell>
          <cell r="L780">
            <v>0</v>
          </cell>
          <cell r="M780">
            <v>1</v>
          </cell>
          <cell r="N780">
            <v>2012</v>
          </cell>
        </row>
        <row r="781">
          <cell r="A781">
            <v>75012000153</v>
          </cell>
          <cell r="B781">
            <v>750</v>
          </cell>
          <cell r="C781">
            <v>760</v>
          </cell>
          <cell r="D781">
            <v>40787</v>
          </cell>
          <cell r="E781">
            <v>41116</v>
          </cell>
          <cell r="F781">
            <v>41136</v>
          </cell>
          <cell r="G781">
            <v>1</v>
          </cell>
          <cell r="H781">
            <v>1272</v>
          </cell>
          <cell r="I781">
            <v>24882</v>
          </cell>
          <cell r="J781">
            <v>1</v>
          </cell>
          <cell r="K781">
            <v>26154</v>
          </cell>
          <cell r="L781">
            <v>0</v>
          </cell>
          <cell r="M781">
            <v>2</v>
          </cell>
          <cell r="N781">
            <v>2011</v>
          </cell>
        </row>
        <row r="782">
          <cell r="A782">
            <v>75012000154</v>
          </cell>
          <cell r="B782">
            <v>750</v>
          </cell>
          <cell r="C782">
            <v>760</v>
          </cell>
          <cell r="D782">
            <v>40118</v>
          </cell>
          <cell r="E782">
            <v>40470</v>
          </cell>
          <cell r="F782">
            <v>41137</v>
          </cell>
          <cell r="G782">
            <v>1</v>
          </cell>
          <cell r="H782">
            <v>35265</v>
          </cell>
          <cell r="I782">
            <v>0</v>
          </cell>
          <cell r="J782">
            <v>1</v>
          </cell>
          <cell r="K782">
            <v>35265</v>
          </cell>
          <cell r="L782">
            <v>0</v>
          </cell>
          <cell r="M782">
            <v>4</v>
          </cell>
          <cell r="N782">
            <v>2009</v>
          </cell>
        </row>
        <row r="783">
          <cell r="A783">
            <v>75012000156</v>
          </cell>
          <cell r="B783">
            <v>750</v>
          </cell>
          <cell r="C783">
            <v>760</v>
          </cell>
          <cell r="D783">
            <v>40878</v>
          </cell>
          <cell r="E783">
            <v>40943</v>
          </cell>
          <cell r="F783">
            <v>41144</v>
          </cell>
          <cell r="G783">
            <v>1</v>
          </cell>
          <cell r="H783">
            <v>739</v>
          </cell>
          <cell r="I783">
            <v>48800</v>
          </cell>
          <cell r="J783">
            <v>1</v>
          </cell>
          <cell r="K783">
            <v>49539</v>
          </cell>
          <cell r="L783">
            <v>0</v>
          </cell>
          <cell r="M783">
            <v>2</v>
          </cell>
          <cell r="N783">
            <v>2011</v>
          </cell>
        </row>
        <row r="784">
          <cell r="A784">
            <v>75012000163</v>
          </cell>
          <cell r="B784">
            <v>750</v>
          </cell>
          <cell r="C784">
            <v>760</v>
          </cell>
          <cell r="D784">
            <v>41091</v>
          </cell>
          <cell r="E784">
            <v>41156</v>
          </cell>
          <cell r="F784">
            <v>41156</v>
          </cell>
          <cell r="G784">
            <v>2</v>
          </cell>
          <cell r="H784">
            <v>0</v>
          </cell>
          <cell r="I784">
            <v>30000</v>
          </cell>
          <cell r="J784">
            <v>1</v>
          </cell>
          <cell r="K784">
            <v>30000</v>
          </cell>
          <cell r="L784">
            <v>0</v>
          </cell>
          <cell r="M784">
            <v>1</v>
          </cell>
          <cell r="N784">
            <v>2012</v>
          </cell>
        </row>
        <row r="785">
          <cell r="A785">
            <v>75012000167</v>
          </cell>
          <cell r="B785">
            <v>750</v>
          </cell>
          <cell r="C785">
            <v>760</v>
          </cell>
          <cell r="D785">
            <v>40633</v>
          </cell>
          <cell r="E785">
            <v>40987</v>
          </cell>
          <cell r="F785">
            <v>41172</v>
          </cell>
          <cell r="G785">
            <v>1</v>
          </cell>
          <cell r="H785">
            <v>0</v>
          </cell>
          <cell r="I785">
            <v>4904</v>
          </cell>
          <cell r="J785">
            <v>1</v>
          </cell>
          <cell r="K785">
            <v>4904</v>
          </cell>
          <cell r="L785">
            <v>0</v>
          </cell>
          <cell r="M785">
            <v>2</v>
          </cell>
          <cell r="N785">
            <v>2011</v>
          </cell>
        </row>
        <row r="786">
          <cell r="A786">
            <v>75012000176</v>
          </cell>
          <cell r="B786">
            <v>750</v>
          </cell>
          <cell r="C786">
            <v>760</v>
          </cell>
          <cell r="D786">
            <v>40026</v>
          </cell>
          <cell r="E786">
            <v>40342</v>
          </cell>
          <cell r="F786">
            <v>41203</v>
          </cell>
          <cell r="G786">
            <v>1</v>
          </cell>
          <cell r="H786">
            <v>1755</v>
          </cell>
          <cell r="I786">
            <v>8061</v>
          </cell>
          <cell r="J786">
            <v>1</v>
          </cell>
          <cell r="K786">
            <v>9816</v>
          </cell>
          <cell r="L786">
            <v>0</v>
          </cell>
          <cell r="M786">
            <v>4</v>
          </cell>
          <cell r="N786">
            <v>2009</v>
          </cell>
        </row>
        <row r="787">
          <cell r="A787">
            <v>75012000180</v>
          </cell>
          <cell r="B787">
            <v>750</v>
          </cell>
          <cell r="C787">
            <v>760</v>
          </cell>
          <cell r="D787">
            <v>40909</v>
          </cell>
          <cell r="E787">
            <v>41141</v>
          </cell>
          <cell r="F787">
            <v>41213</v>
          </cell>
          <cell r="G787">
            <v>1</v>
          </cell>
          <cell r="H787">
            <v>0</v>
          </cell>
          <cell r="I787">
            <v>4904</v>
          </cell>
          <cell r="J787">
            <v>1</v>
          </cell>
          <cell r="K787">
            <v>4904</v>
          </cell>
          <cell r="L787">
            <v>0</v>
          </cell>
          <cell r="M787">
            <v>1</v>
          </cell>
          <cell r="N787">
            <v>2012</v>
          </cell>
        </row>
        <row r="788">
          <cell r="A788">
            <v>75012000183</v>
          </cell>
          <cell r="B788">
            <v>750</v>
          </cell>
          <cell r="C788">
            <v>760</v>
          </cell>
          <cell r="D788">
            <v>40664</v>
          </cell>
          <cell r="E788">
            <v>40996</v>
          </cell>
          <cell r="F788">
            <v>41217</v>
          </cell>
          <cell r="G788">
            <v>2</v>
          </cell>
          <cell r="H788">
            <v>1445</v>
          </cell>
          <cell r="I788">
            <v>23081</v>
          </cell>
          <cell r="J788">
            <v>1</v>
          </cell>
          <cell r="K788">
            <v>24526</v>
          </cell>
          <cell r="L788">
            <v>0</v>
          </cell>
          <cell r="M788">
            <v>2</v>
          </cell>
          <cell r="N788">
            <v>2011</v>
          </cell>
        </row>
        <row r="789">
          <cell r="A789">
            <v>75012000185</v>
          </cell>
          <cell r="B789">
            <v>750</v>
          </cell>
          <cell r="C789">
            <v>760</v>
          </cell>
          <cell r="D789">
            <v>40422</v>
          </cell>
          <cell r="E789">
            <v>40611</v>
          </cell>
          <cell r="F789">
            <v>41219</v>
          </cell>
          <cell r="G789">
            <v>1</v>
          </cell>
          <cell r="H789">
            <v>0</v>
          </cell>
          <cell r="I789">
            <v>49038</v>
          </cell>
          <cell r="J789">
            <v>1</v>
          </cell>
          <cell r="K789">
            <v>49038</v>
          </cell>
          <cell r="L789">
            <v>0</v>
          </cell>
          <cell r="M789">
            <v>3</v>
          </cell>
          <cell r="N789">
            <v>2010</v>
          </cell>
        </row>
        <row r="790">
          <cell r="A790">
            <v>75012000186</v>
          </cell>
          <cell r="B790">
            <v>750</v>
          </cell>
          <cell r="C790">
            <v>760</v>
          </cell>
          <cell r="D790">
            <v>40909</v>
          </cell>
          <cell r="E790">
            <v>41220</v>
          </cell>
          <cell r="F790">
            <v>41224</v>
          </cell>
          <cell r="G790">
            <v>2</v>
          </cell>
          <cell r="H790">
            <v>0</v>
          </cell>
          <cell r="I790">
            <v>129388</v>
          </cell>
          <cell r="J790">
            <v>1</v>
          </cell>
          <cell r="K790">
            <v>129388</v>
          </cell>
          <cell r="L790">
            <v>1</v>
          </cell>
          <cell r="M790">
            <v>1</v>
          </cell>
          <cell r="N790">
            <v>2012</v>
          </cell>
        </row>
        <row r="791">
          <cell r="A791">
            <v>75012000187</v>
          </cell>
          <cell r="B791">
            <v>750</v>
          </cell>
          <cell r="C791">
            <v>760</v>
          </cell>
          <cell r="D791">
            <v>41000</v>
          </cell>
          <cell r="E791">
            <v>41127</v>
          </cell>
          <cell r="F791">
            <v>41224</v>
          </cell>
          <cell r="G791">
            <v>2</v>
          </cell>
          <cell r="H791">
            <v>0</v>
          </cell>
          <cell r="I791">
            <v>19615</v>
          </cell>
          <cell r="J791">
            <v>1</v>
          </cell>
          <cell r="K791">
            <v>19615</v>
          </cell>
          <cell r="L791">
            <v>0</v>
          </cell>
          <cell r="M791">
            <v>1</v>
          </cell>
          <cell r="N791">
            <v>2012</v>
          </cell>
        </row>
        <row r="792">
          <cell r="A792">
            <v>75012000191</v>
          </cell>
          <cell r="B792">
            <v>750</v>
          </cell>
          <cell r="C792">
            <v>764</v>
          </cell>
          <cell r="D792">
            <v>40909</v>
          </cell>
          <cell r="E792">
            <v>41221</v>
          </cell>
          <cell r="F792">
            <v>41225</v>
          </cell>
          <cell r="G792">
            <v>1</v>
          </cell>
          <cell r="H792">
            <v>0</v>
          </cell>
          <cell r="I792">
            <v>4904</v>
          </cell>
          <cell r="J792">
            <v>1</v>
          </cell>
          <cell r="K792">
            <v>4904</v>
          </cell>
          <cell r="L792">
            <v>0</v>
          </cell>
          <cell r="M792">
            <v>1</v>
          </cell>
          <cell r="N792">
            <v>2012</v>
          </cell>
        </row>
        <row r="793">
          <cell r="A793">
            <v>75012000195</v>
          </cell>
          <cell r="B793">
            <v>750</v>
          </cell>
          <cell r="C793">
            <v>760</v>
          </cell>
          <cell r="D793">
            <v>38596</v>
          </cell>
          <cell r="E793">
            <v>38886</v>
          </cell>
          <cell r="F793">
            <v>41228</v>
          </cell>
          <cell r="G793">
            <v>1</v>
          </cell>
          <cell r="H793">
            <v>2271</v>
          </cell>
          <cell r="I793">
            <v>2633</v>
          </cell>
          <cell r="J793">
            <v>1</v>
          </cell>
          <cell r="K793">
            <v>4904</v>
          </cell>
          <cell r="L793">
            <v>0</v>
          </cell>
          <cell r="M793">
            <v>8</v>
          </cell>
          <cell r="N793">
            <v>2005</v>
          </cell>
        </row>
        <row r="794">
          <cell r="A794">
            <v>75012000198</v>
          </cell>
          <cell r="B794">
            <v>750</v>
          </cell>
          <cell r="C794">
            <v>760</v>
          </cell>
          <cell r="D794">
            <v>40848</v>
          </cell>
          <cell r="E794">
            <v>41193</v>
          </cell>
          <cell r="F794">
            <v>41235</v>
          </cell>
          <cell r="G794">
            <v>1</v>
          </cell>
          <cell r="H794">
            <v>0</v>
          </cell>
          <cell r="I794">
            <v>4976</v>
          </cell>
          <cell r="J794">
            <v>1</v>
          </cell>
          <cell r="K794">
            <v>4976</v>
          </cell>
          <cell r="L794">
            <v>0</v>
          </cell>
          <cell r="M794">
            <v>2</v>
          </cell>
          <cell r="N794">
            <v>2011</v>
          </cell>
        </row>
        <row r="795">
          <cell r="A795">
            <v>75012000201</v>
          </cell>
          <cell r="B795">
            <v>750</v>
          </cell>
          <cell r="C795">
            <v>760</v>
          </cell>
          <cell r="D795">
            <v>39692</v>
          </cell>
          <cell r="E795">
            <v>39995</v>
          </cell>
          <cell r="F795">
            <v>41239</v>
          </cell>
          <cell r="G795">
            <v>1</v>
          </cell>
          <cell r="H795">
            <v>0</v>
          </cell>
          <cell r="I795">
            <v>4976</v>
          </cell>
          <cell r="J795">
            <v>1</v>
          </cell>
          <cell r="K795">
            <v>4976</v>
          </cell>
          <cell r="L795">
            <v>0</v>
          </cell>
          <cell r="M795">
            <v>5</v>
          </cell>
          <cell r="N795">
            <v>2008</v>
          </cell>
        </row>
        <row r="796">
          <cell r="A796">
            <v>75012000204</v>
          </cell>
          <cell r="B796">
            <v>750</v>
          </cell>
          <cell r="C796">
            <v>760</v>
          </cell>
          <cell r="D796">
            <v>41000</v>
          </cell>
          <cell r="E796">
            <v>41228</v>
          </cell>
          <cell r="F796">
            <v>41249</v>
          </cell>
          <cell r="G796">
            <v>1</v>
          </cell>
          <cell r="H796">
            <v>0</v>
          </cell>
          <cell r="I796">
            <v>4976</v>
          </cell>
          <cell r="J796">
            <v>1</v>
          </cell>
          <cell r="K796">
            <v>4976</v>
          </cell>
          <cell r="L796">
            <v>0</v>
          </cell>
          <cell r="M796">
            <v>1</v>
          </cell>
          <cell r="N796">
            <v>2012</v>
          </cell>
        </row>
        <row r="797">
          <cell r="A797">
            <v>75012000206</v>
          </cell>
          <cell r="B797">
            <v>750</v>
          </cell>
          <cell r="C797">
            <v>760</v>
          </cell>
          <cell r="D797">
            <v>40909</v>
          </cell>
          <cell r="E797">
            <v>41217</v>
          </cell>
          <cell r="F797">
            <v>41249</v>
          </cell>
          <cell r="G797">
            <v>1</v>
          </cell>
          <cell r="H797">
            <v>0</v>
          </cell>
          <cell r="I797">
            <v>4976</v>
          </cell>
          <cell r="J797">
            <v>1</v>
          </cell>
          <cell r="K797">
            <v>4976</v>
          </cell>
          <cell r="L797">
            <v>0</v>
          </cell>
          <cell r="M797">
            <v>1</v>
          </cell>
          <cell r="N797">
            <v>2012</v>
          </cell>
        </row>
        <row r="798">
          <cell r="A798">
            <v>75012000207</v>
          </cell>
          <cell r="B798">
            <v>750</v>
          </cell>
          <cell r="C798">
            <v>760</v>
          </cell>
          <cell r="D798">
            <v>41122</v>
          </cell>
          <cell r="E798">
            <v>41138</v>
          </cell>
          <cell r="F798">
            <v>41249</v>
          </cell>
          <cell r="G798">
            <v>1</v>
          </cell>
          <cell r="H798">
            <v>0</v>
          </cell>
          <cell r="I798">
            <v>4976</v>
          </cell>
          <cell r="J798">
            <v>1</v>
          </cell>
          <cell r="K798">
            <v>4976</v>
          </cell>
          <cell r="L798">
            <v>0</v>
          </cell>
          <cell r="M798">
            <v>1</v>
          </cell>
          <cell r="N798">
            <v>2012</v>
          </cell>
        </row>
        <row r="799">
          <cell r="A799">
            <v>75012000211</v>
          </cell>
          <cell r="B799">
            <v>750</v>
          </cell>
          <cell r="C799">
            <v>760</v>
          </cell>
          <cell r="D799">
            <v>40878</v>
          </cell>
          <cell r="E799">
            <v>41136</v>
          </cell>
          <cell r="F799">
            <v>41252</v>
          </cell>
          <cell r="G799">
            <v>1</v>
          </cell>
          <cell r="H799">
            <v>0</v>
          </cell>
          <cell r="I799">
            <v>4976</v>
          </cell>
          <cell r="J799">
            <v>1</v>
          </cell>
          <cell r="K799">
            <v>4976</v>
          </cell>
          <cell r="L799">
            <v>0</v>
          </cell>
          <cell r="M799">
            <v>2</v>
          </cell>
          <cell r="N799">
            <v>2011</v>
          </cell>
        </row>
        <row r="800">
          <cell r="A800">
            <v>75012000214</v>
          </cell>
          <cell r="B800">
            <v>750</v>
          </cell>
          <cell r="C800">
            <v>760</v>
          </cell>
          <cell r="D800">
            <v>41122</v>
          </cell>
          <cell r="E800">
            <v>41247</v>
          </cell>
          <cell r="F800">
            <v>41259</v>
          </cell>
          <cell r="G800">
            <v>1</v>
          </cell>
          <cell r="H800">
            <v>0</v>
          </cell>
          <cell r="I800">
            <v>5000</v>
          </cell>
          <cell r="J800">
            <v>1</v>
          </cell>
          <cell r="K800">
            <v>5000</v>
          </cell>
          <cell r="L800">
            <v>0</v>
          </cell>
          <cell r="M800">
            <v>1</v>
          </cell>
          <cell r="N800">
            <v>2012</v>
          </cell>
        </row>
        <row r="801">
          <cell r="A801">
            <v>76005000003</v>
          </cell>
          <cell r="B801">
            <v>760</v>
          </cell>
          <cell r="C801">
            <v>760</v>
          </cell>
          <cell r="D801">
            <v>38596</v>
          </cell>
          <cell r="E801">
            <v>38684</v>
          </cell>
          <cell r="F801">
            <v>38694</v>
          </cell>
          <cell r="G801">
            <v>1</v>
          </cell>
          <cell r="H801">
            <v>2043</v>
          </cell>
          <cell r="I801">
            <v>0</v>
          </cell>
          <cell r="J801">
            <v>1</v>
          </cell>
          <cell r="K801">
            <v>2043</v>
          </cell>
          <cell r="L801">
            <v>0</v>
          </cell>
          <cell r="M801">
            <v>1</v>
          </cell>
          <cell r="N801">
            <v>2005</v>
          </cell>
        </row>
        <row r="802">
          <cell r="A802">
            <v>76008000001</v>
          </cell>
          <cell r="B802">
            <v>760</v>
          </cell>
          <cell r="C802">
            <v>760</v>
          </cell>
          <cell r="D802">
            <v>39630</v>
          </cell>
          <cell r="E802">
            <v>39678</v>
          </cell>
          <cell r="F802">
            <v>39684</v>
          </cell>
          <cell r="G802">
            <v>2</v>
          </cell>
          <cell r="H802">
            <v>1028</v>
          </cell>
          <cell r="I802">
            <v>5580</v>
          </cell>
          <cell r="J802">
            <v>1</v>
          </cell>
          <cell r="K802">
            <v>6608</v>
          </cell>
          <cell r="L802">
            <v>0</v>
          </cell>
          <cell r="M802">
            <v>1</v>
          </cell>
          <cell r="N802">
            <v>2008</v>
          </cell>
        </row>
        <row r="803">
          <cell r="A803">
            <v>76008000002</v>
          </cell>
          <cell r="B803">
            <v>760</v>
          </cell>
          <cell r="C803">
            <v>760</v>
          </cell>
          <cell r="D803">
            <v>39203</v>
          </cell>
          <cell r="E803">
            <v>39376</v>
          </cell>
          <cell r="F803">
            <v>39706</v>
          </cell>
          <cell r="G803">
            <v>1</v>
          </cell>
          <cell r="H803">
            <v>56103</v>
          </cell>
          <cell r="I803">
            <v>0</v>
          </cell>
          <cell r="J803">
            <v>1</v>
          </cell>
          <cell r="K803">
            <v>56103</v>
          </cell>
          <cell r="L803">
            <v>0</v>
          </cell>
          <cell r="M803">
            <v>2</v>
          </cell>
          <cell r="N803">
            <v>2007</v>
          </cell>
        </row>
        <row r="804">
          <cell r="A804">
            <v>76011000001</v>
          </cell>
          <cell r="B804">
            <v>760</v>
          </cell>
          <cell r="C804">
            <v>760</v>
          </cell>
          <cell r="D804">
            <v>40575</v>
          </cell>
          <cell r="E804">
            <v>40872</v>
          </cell>
          <cell r="F804">
            <v>40890</v>
          </cell>
          <cell r="G804">
            <v>2</v>
          </cell>
          <cell r="H804">
            <v>13489</v>
          </cell>
          <cell r="I804">
            <v>0</v>
          </cell>
          <cell r="J804">
            <v>1</v>
          </cell>
          <cell r="K804">
            <v>13489</v>
          </cell>
          <cell r="L804">
            <v>0</v>
          </cell>
          <cell r="M804">
            <v>1</v>
          </cell>
          <cell r="N804">
            <v>2011</v>
          </cell>
        </row>
        <row r="805">
          <cell r="A805">
            <v>77307000010</v>
          </cell>
          <cell r="B805">
            <v>773</v>
          </cell>
          <cell r="C805">
            <v>760</v>
          </cell>
          <cell r="D805">
            <v>39264</v>
          </cell>
          <cell r="E805">
            <v>39282</v>
          </cell>
          <cell r="F805">
            <v>39379</v>
          </cell>
          <cell r="G805">
            <v>2</v>
          </cell>
          <cell r="H805">
            <v>12730</v>
          </cell>
          <cell r="I805">
            <v>0</v>
          </cell>
          <cell r="J805">
            <v>1</v>
          </cell>
          <cell r="K805">
            <v>12730</v>
          </cell>
          <cell r="L805">
            <v>0</v>
          </cell>
          <cell r="M805">
            <v>1</v>
          </cell>
          <cell r="N805">
            <v>2007</v>
          </cell>
        </row>
        <row r="806">
          <cell r="A806">
            <v>77308000013</v>
          </cell>
          <cell r="B806">
            <v>773</v>
          </cell>
          <cell r="C806">
            <v>760</v>
          </cell>
          <cell r="D806">
            <v>39376</v>
          </cell>
          <cell r="E806">
            <v>39482</v>
          </cell>
          <cell r="F806">
            <v>39523</v>
          </cell>
          <cell r="G806">
            <v>1</v>
          </cell>
          <cell r="H806">
            <v>1778</v>
          </cell>
          <cell r="I806">
            <v>0</v>
          </cell>
          <cell r="J806">
            <v>1</v>
          </cell>
          <cell r="K806">
            <v>1778</v>
          </cell>
          <cell r="L806">
            <v>0</v>
          </cell>
          <cell r="M806">
            <v>2</v>
          </cell>
          <cell r="N806">
            <v>2007</v>
          </cell>
        </row>
        <row r="807">
          <cell r="A807">
            <v>77309000001</v>
          </cell>
          <cell r="B807">
            <v>773</v>
          </cell>
          <cell r="C807">
            <v>760</v>
          </cell>
          <cell r="D807">
            <v>39600</v>
          </cell>
          <cell r="E807">
            <v>39798</v>
          </cell>
          <cell r="F807">
            <v>39834</v>
          </cell>
          <cell r="G807">
            <v>1</v>
          </cell>
          <cell r="H807">
            <v>11476</v>
          </cell>
          <cell r="I807">
            <v>0</v>
          </cell>
          <cell r="J807">
            <v>1</v>
          </cell>
          <cell r="K807">
            <v>11476</v>
          </cell>
          <cell r="L807">
            <v>0</v>
          </cell>
          <cell r="M807">
            <v>2</v>
          </cell>
          <cell r="N807">
            <v>2008</v>
          </cell>
        </row>
        <row r="808">
          <cell r="A808">
            <v>77309000003</v>
          </cell>
          <cell r="B808">
            <v>773</v>
          </cell>
          <cell r="C808">
            <v>760</v>
          </cell>
          <cell r="D808">
            <v>39753</v>
          </cell>
          <cell r="E808">
            <v>40030</v>
          </cell>
          <cell r="F808">
            <v>40030</v>
          </cell>
          <cell r="G808">
            <v>2</v>
          </cell>
          <cell r="H808">
            <v>621</v>
          </cell>
          <cell r="I808">
            <v>0</v>
          </cell>
          <cell r="J808">
            <v>1</v>
          </cell>
          <cell r="K808">
            <v>621</v>
          </cell>
          <cell r="L808">
            <v>0</v>
          </cell>
          <cell r="M808">
            <v>2</v>
          </cell>
          <cell r="N808">
            <v>2008</v>
          </cell>
        </row>
        <row r="809">
          <cell r="A809">
            <v>77312000003</v>
          </cell>
          <cell r="B809">
            <v>773</v>
          </cell>
          <cell r="C809">
            <v>760</v>
          </cell>
          <cell r="D809">
            <v>40909</v>
          </cell>
          <cell r="E809">
            <v>40980</v>
          </cell>
          <cell r="F809">
            <v>40980</v>
          </cell>
          <cell r="G809">
            <v>2</v>
          </cell>
          <cell r="H809">
            <v>7849</v>
          </cell>
          <cell r="I809">
            <v>0</v>
          </cell>
          <cell r="J809">
            <v>1</v>
          </cell>
          <cell r="K809">
            <v>7849</v>
          </cell>
          <cell r="L809">
            <v>0</v>
          </cell>
          <cell r="M809">
            <v>1</v>
          </cell>
          <cell r="N809">
            <v>2012</v>
          </cell>
        </row>
        <row r="810">
          <cell r="A810">
            <v>77312000005</v>
          </cell>
          <cell r="B810">
            <v>773</v>
          </cell>
          <cell r="C810">
            <v>760</v>
          </cell>
          <cell r="D810">
            <v>41030</v>
          </cell>
          <cell r="E810">
            <v>41053</v>
          </cell>
          <cell r="F810">
            <v>41057</v>
          </cell>
          <cell r="G810">
            <v>2</v>
          </cell>
          <cell r="H810">
            <v>0</v>
          </cell>
          <cell r="I810">
            <v>27972</v>
          </cell>
          <cell r="J810">
            <v>1</v>
          </cell>
          <cell r="K810">
            <v>27972</v>
          </cell>
          <cell r="L810">
            <v>0</v>
          </cell>
          <cell r="M810">
            <v>1</v>
          </cell>
          <cell r="N810">
            <v>2012</v>
          </cell>
        </row>
        <row r="811">
          <cell r="A811">
            <v>77312000009</v>
          </cell>
          <cell r="B811">
            <v>773</v>
          </cell>
          <cell r="C811">
            <v>760</v>
          </cell>
          <cell r="D811">
            <v>41111</v>
          </cell>
          <cell r="E811">
            <v>41127</v>
          </cell>
          <cell r="F811">
            <v>41127</v>
          </cell>
          <cell r="G811">
            <v>2</v>
          </cell>
          <cell r="H811">
            <v>0</v>
          </cell>
          <cell r="I811">
            <v>2972</v>
          </cell>
          <cell r="J811">
            <v>1</v>
          </cell>
          <cell r="K811">
            <v>2972</v>
          </cell>
          <cell r="L811">
            <v>0</v>
          </cell>
          <cell r="M811">
            <v>1</v>
          </cell>
          <cell r="N811">
            <v>2012</v>
          </cell>
        </row>
        <row r="812">
          <cell r="A812">
            <v>77312000010</v>
          </cell>
          <cell r="B812">
            <v>773</v>
          </cell>
          <cell r="C812">
            <v>760</v>
          </cell>
          <cell r="D812">
            <v>41030</v>
          </cell>
          <cell r="E812">
            <v>41141</v>
          </cell>
          <cell r="F812">
            <v>41142</v>
          </cell>
          <cell r="G812">
            <v>2</v>
          </cell>
          <cell r="H812">
            <v>585</v>
          </cell>
          <cell r="I812">
            <v>0</v>
          </cell>
          <cell r="J812">
            <v>1</v>
          </cell>
          <cell r="K812">
            <v>585</v>
          </cell>
          <cell r="L812">
            <v>0</v>
          </cell>
          <cell r="M812">
            <v>1</v>
          </cell>
          <cell r="N812">
            <v>2012</v>
          </cell>
        </row>
        <row r="813">
          <cell r="A813">
            <v>77312000017</v>
          </cell>
          <cell r="B813">
            <v>773</v>
          </cell>
          <cell r="C813">
            <v>760</v>
          </cell>
          <cell r="D813">
            <v>41183</v>
          </cell>
          <cell r="E813">
            <v>41183</v>
          </cell>
          <cell r="F813">
            <v>41249</v>
          </cell>
          <cell r="G813">
            <v>1</v>
          </cell>
          <cell r="H813">
            <v>0</v>
          </cell>
          <cell r="I813">
            <v>2986</v>
          </cell>
          <cell r="J813">
            <v>1</v>
          </cell>
          <cell r="K813">
            <v>2986</v>
          </cell>
          <cell r="L813">
            <v>0</v>
          </cell>
          <cell r="M813">
            <v>1</v>
          </cell>
          <cell r="N813">
            <v>2012</v>
          </cell>
        </row>
        <row r="814">
          <cell r="A814">
            <v>77406000010</v>
          </cell>
          <cell r="B814">
            <v>774</v>
          </cell>
          <cell r="C814">
            <v>760</v>
          </cell>
          <cell r="D814">
            <v>38504</v>
          </cell>
          <cell r="E814">
            <v>38849</v>
          </cell>
          <cell r="F814">
            <v>38851</v>
          </cell>
          <cell r="G814">
            <v>2</v>
          </cell>
          <cell r="H814">
            <v>1028</v>
          </cell>
          <cell r="I814">
            <v>0</v>
          </cell>
          <cell r="J814">
            <v>1</v>
          </cell>
          <cell r="K814">
            <v>1028</v>
          </cell>
          <cell r="L814">
            <v>0</v>
          </cell>
          <cell r="M814">
            <v>2</v>
          </cell>
          <cell r="N814">
            <v>2005</v>
          </cell>
        </row>
        <row r="815">
          <cell r="A815">
            <v>77407000017</v>
          </cell>
          <cell r="B815">
            <v>774</v>
          </cell>
          <cell r="C815">
            <v>760</v>
          </cell>
          <cell r="D815">
            <v>38991</v>
          </cell>
          <cell r="E815">
            <v>39223</v>
          </cell>
          <cell r="F815">
            <v>39231</v>
          </cell>
          <cell r="G815">
            <v>2</v>
          </cell>
          <cell r="H815">
            <v>116020</v>
          </cell>
          <cell r="I815">
            <v>0</v>
          </cell>
          <cell r="J815">
            <v>1</v>
          </cell>
          <cell r="K815">
            <v>116020</v>
          </cell>
          <cell r="L815">
            <v>1</v>
          </cell>
          <cell r="M815">
            <v>2</v>
          </cell>
          <cell r="N815">
            <v>2006</v>
          </cell>
        </row>
        <row r="816">
          <cell r="A816">
            <v>77407000021</v>
          </cell>
          <cell r="B816">
            <v>774</v>
          </cell>
          <cell r="C816">
            <v>760</v>
          </cell>
          <cell r="D816">
            <v>39083</v>
          </cell>
          <cell r="E816">
            <v>39217</v>
          </cell>
          <cell r="F816">
            <v>39315</v>
          </cell>
          <cell r="G816">
            <v>1</v>
          </cell>
          <cell r="H816">
            <v>11210</v>
          </cell>
          <cell r="I816">
            <v>0</v>
          </cell>
          <cell r="J816">
            <v>1</v>
          </cell>
          <cell r="K816">
            <v>11210</v>
          </cell>
          <cell r="L816">
            <v>0</v>
          </cell>
          <cell r="M816">
            <v>1</v>
          </cell>
          <cell r="N816">
            <v>2007</v>
          </cell>
        </row>
        <row r="817">
          <cell r="A817">
            <v>77408000001</v>
          </cell>
          <cell r="B817">
            <v>774</v>
          </cell>
          <cell r="C817">
            <v>760</v>
          </cell>
          <cell r="D817">
            <v>39147</v>
          </cell>
          <cell r="E817">
            <v>39444</v>
          </cell>
          <cell r="F817">
            <v>39470</v>
          </cell>
          <cell r="G817">
            <v>2</v>
          </cell>
          <cell r="H817">
            <v>0</v>
          </cell>
          <cell r="I817">
            <v>16673</v>
          </cell>
          <cell r="J817">
            <v>1</v>
          </cell>
          <cell r="K817">
            <v>16673</v>
          </cell>
          <cell r="L817">
            <v>0</v>
          </cell>
          <cell r="M817">
            <v>2</v>
          </cell>
          <cell r="N817">
            <v>2007</v>
          </cell>
        </row>
        <row r="818">
          <cell r="A818">
            <v>77408000012</v>
          </cell>
          <cell r="B818">
            <v>774</v>
          </cell>
          <cell r="C818">
            <v>760</v>
          </cell>
          <cell r="D818">
            <v>39508</v>
          </cell>
          <cell r="E818">
            <v>39585</v>
          </cell>
          <cell r="F818">
            <v>39686</v>
          </cell>
          <cell r="G818">
            <v>2</v>
          </cell>
          <cell r="H818">
            <v>7110</v>
          </cell>
          <cell r="I818">
            <v>0</v>
          </cell>
          <cell r="J818">
            <v>1</v>
          </cell>
          <cell r="K818">
            <v>7110</v>
          </cell>
          <cell r="L818">
            <v>0</v>
          </cell>
          <cell r="M818">
            <v>1</v>
          </cell>
          <cell r="N818">
            <v>2008</v>
          </cell>
        </row>
        <row r="819">
          <cell r="A819">
            <v>77409000008</v>
          </cell>
          <cell r="B819">
            <v>774</v>
          </cell>
          <cell r="C819">
            <v>760</v>
          </cell>
          <cell r="D819">
            <v>39448</v>
          </cell>
          <cell r="E819">
            <v>39793</v>
          </cell>
          <cell r="F819">
            <v>39964</v>
          </cell>
          <cell r="G819">
            <v>1</v>
          </cell>
          <cell r="H819">
            <v>0</v>
          </cell>
          <cell r="I819">
            <v>5503</v>
          </cell>
          <cell r="J819">
            <v>1</v>
          </cell>
          <cell r="K819">
            <v>5503</v>
          </cell>
          <cell r="L819">
            <v>0</v>
          </cell>
          <cell r="M819">
            <v>2</v>
          </cell>
          <cell r="N819">
            <v>2008</v>
          </cell>
        </row>
        <row r="820">
          <cell r="A820">
            <v>77409000015</v>
          </cell>
          <cell r="B820">
            <v>774</v>
          </cell>
          <cell r="C820">
            <v>760</v>
          </cell>
          <cell r="D820">
            <v>39814</v>
          </cell>
          <cell r="E820">
            <v>40007</v>
          </cell>
          <cell r="F820">
            <v>40009</v>
          </cell>
          <cell r="G820">
            <v>2</v>
          </cell>
          <cell r="H820">
            <v>15960</v>
          </cell>
          <cell r="I820">
            <v>0</v>
          </cell>
          <cell r="J820">
            <v>1</v>
          </cell>
          <cell r="K820">
            <v>15960</v>
          </cell>
          <cell r="L820">
            <v>0</v>
          </cell>
          <cell r="M820">
            <v>1</v>
          </cell>
          <cell r="N820">
            <v>2009</v>
          </cell>
        </row>
        <row r="821">
          <cell r="A821">
            <v>77410000006</v>
          </cell>
          <cell r="B821">
            <v>774</v>
          </cell>
          <cell r="C821">
            <v>760</v>
          </cell>
          <cell r="D821">
            <v>39965</v>
          </cell>
          <cell r="E821">
            <v>40202</v>
          </cell>
          <cell r="F821">
            <v>40202</v>
          </cell>
          <cell r="G821">
            <v>2</v>
          </cell>
          <cell r="H821">
            <v>3670</v>
          </cell>
          <cell r="I821">
            <v>46921</v>
          </cell>
          <cell r="J821">
            <v>1</v>
          </cell>
          <cell r="K821">
            <v>50591</v>
          </cell>
          <cell r="L821">
            <v>0</v>
          </cell>
          <cell r="M821">
            <v>2</v>
          </cell>
          <cell r="N821">
            <v>2009</v>
          </cell>
        </row>
        <row r="822">
          <cell r="A822">
            <v>77410000015</v>
          </cell>
          <cell r="B822">
            <v>774</v>
          </cell>
          <cell r="C822">
            <v>760</v>
          </cell>
          <cell r="D822">
            <v>40148</v>
          </cell>
          <cell r="E822">
            <v>40289</v>
          </cell>
          <cell r="F822">
            <v>40304</v>
          </cell>
          <cell r="G822">
            <v>2</v>
          </cell>
          <cell r="H822">
            <v>38398</v>
          </cell>
          <cell r="I822">
            <v>0</v>
          </cell>
          <cell r="J822">
            <v>1</v>
          </cell>
          <cell r="K822">
            <v>38398</v>
          </cell>
          <cell r="L822">
            <v>0</v>
          </cell>
          <cell r="M822">
            <v>2</v>
          </cell>
          <cell r="N822">
            <v>2009</v>
          </cell>
        </row>
        <row r="823">
          <cell r="A823">
            <v>77410000016</v>
          </cell>
          <cell r="B823">
            <v>774</v>
          </cell>
          <cell r="C823">
            <v>760</v>
          </cell>
          <cell r="D823">
            <v>40299</v>
          </cell>
          <cell r="E823">
            <v>40309</v>
          </cell>
          <cell r="F823">
            <v>40332</v>
          </cell>
          <cell r="G823">
            <v>1</v>
          </cell>
          <cell r="H823">
            <v>583</v>
          </cell>
          <cell r="I823">
            <v>5508</v>
          </cell>
          <cell r="J823">
            <v>1</v>
          </cell>
          <cell r="K823">
            <v>6091</v>
          </cell>
          <cell r="L823">
            <v>0</v>
          </cell>
          <cell r="M823">
            <v>1</v>
          </cell>
          <cell r="N823">
            <v>2010</v>
          </cell>
        </row>
        <row r="824">
          <cell r="A824">
            <v>77410000019</v>
          </cell>
          <cell r="B824">
            <v>774</v>
          </cell>
          <cell r="C824">
            <v>760</v>
          </cell>
          <cell r="D824">
            <v>40360</v>
          </cell>
          <cell r="E824">
            <v>40448</v>
          </cell>
          <cell r="F824">
            <v>40448</v>
          </cell>
          <cell r="G824">
            <v>2</v>
          </cell>
          <cell r="H824">
            <v>60295</v>
          </cell>
          <cell r="I824">
            <v>0</v>
          </cell>
          <cell r="J824">
            <v>1</v>
          </cell>
          <cell r="K824">
            <v>60295</v>
          </cell>
          <cell r="L824">
            <v>0</v>
          </cell>
          <cell r="M824">
            <v>1</v>
          </cell>
          <cell r="N824">
            <v>2010</v>
          </cell>
        </row>
        <row r="825">
          <cell r="A825">
            <v>77410000027</v>
          </cell>
          <cell r="B825">
            <v>774</v>
          </cell>
          <cell r="C825">
            <v>760</v>
          </cell>
          <cell r="D825">
            <v>40179</v>
          </cell>
          <cell r="E825">
            <v>40484</v>
          </cell>
          <cell r="F825">
            <v>40541</v>
          </cell>
          <cell r="G825">
            <v>1</v>
          </cell>
          <cell r="H825">
            <v>2204</v>
          </cell>
          <cell r="I825">
            <v>20000</v>
          </cell>
          <cell r="J825">
            <v>1</v>
          </cell>
          <cell r="K825">
            <v>22204</v>
          </cell>
          <cell r="L825">
            <v>0</v>
          </cell>
          <cell r="M825">
            <v>1</v>
          </cell>
          <cell r="N825">
            <v>2010</v>
          </cell>
        </row>
        <row r="826">
          <cell r="A826">
            <v>77411000001</v>
          </cell>
          <cell r="B826">
            <v>774</v>
          </cell>
          <cell r="C826">
            <v>760</v>
          </cell>
          <cell r="D826">
            <v>40179</v>
          </cell>
          <cell r="E826">
            <v>40533</v>
          </cell>
          <cell r="F826">
            <v>40573</v>
          </cell>
          <cell r="G826">
            <v>1</v>
          </cell>
          <cell r="H826">
            <v>1117</v>
          </cell>
          <cell r="I826">
            <v>29423</v>
          </cell>
          <cell r="J826">
            <v>1</v>
          </cell>
          <cell r="K826">
            <v>30540</v>
          </cell>
          <cell r="L826">
            <v>0</v>
          </cell>
          <cell r="M826">
            <v>2</v>
          </cell>
          <cell r="N826">
            <v>2010</v>
          </cell>
        </row>
        <row r="827">
          <cell r="A827">
            <v>77411000015</v>
          </cell>
          <cell r="B827">
            <v>774</v>
          </cell>
          <cell r="C827">
            <v>760</v>
          </cell>
          <cell r="D827">
            <v>40695</v>
          </cell>
          <cell r="E827">
            <v>40738</v>
          </cell>
          <cell r="F827">
            <v>40742</v>
          </cell>
          <cell r="G827">
            <v>2</v>
          </cell>
          <cell r="H827">
            <v>0</v>
          </cell>
          <cell r="I827">
            <v>9906</v>
          </cell>
          <cell r="J827">
            <v>1</v>
          </cell>
          <cell r="K827">
            <v>9906</v>
          </cell>
          <cell r="L827">
            <v>0</v>
          </cell>
          <cell r="M827">
            <v>1</v>
          </cell>
          <cell r="N827">
            <v>2011</v>
          </cell>
        </row>
        <row r="828">
          <cell r="A828">
            <v>77411000022</v>
          </cell>
          <cell r="B828">
            <v>774</v>
          </cell>
          <cell r="C828">
            <v>760</v>
          </cell>
          <cell r="D828">
            <v>40736</v>
          </cell>
          <cell r="E828">
            <v>40794</v>
          </cell>
          <cell r="F828">
            <v>40794</v>
          </cell>
          <cell r="G828">
            <v>2</v>
          </cell>
          <cell r="H828">
            <v>15878</v>
          </cell>
          <cell r="I828">
            <v>9808</v>
          </cell>
          <cell r="J828">
            <v>1</v>
          </cell>
          <cell r="K828">
            <v>25686</v>
          </cell>
          <cell r="L828">
            <v>0</v>
          </cell>
          <cell r="M828">
            <v>1</v>
          </cell>
          <cell r="N828">
            <v>2011</v>
          </cell>
        </row>
        <row r="829">
          <cell r="A829">
            <v>77411000023</v>
          </cell>
          <cell r="B829">
            <v>774</v>
          </cell>
          <cell r="C829">
            <v>760</v>
          </cell>
          <cell r="D829">
            <v>40664</v>
          </cell>
          <cell r="E829">
            <v>40794</v>
          </cell>
          <cell r="F829">
            <v>40797</v>
          </cell>
          <cell r="G829">
            <v>2</v>
          </cell>
          <cell r="H829">
            <v>7398</v>
          </cell>
          <cell r="I829">
            <v>40000</v>
          </cell>
          <cell r="J829">
            <v>1</v>
          </cell>
          <cell r="K829">
            <v>47398</v>
          </cell>
          <cell r="L829">
            <v>0</v>
          </cell>
          <cell r="M829">
            <v>1</v>
          </cell>
          <cell r="N829">
            <v>2011</v>
          </cell>
        </row>
        <row r="830">
          <cell r="A830">
            <v>77411000034</v>
          </cell>
          <cell r="B830">
            <v>774</v>
          </cell>
          <cell r="C830">
            <v>760</v>
          </cell>
          <cell r="D830">
            <v>40299</v>
          </cell>
          <cell r="E830">
            <v>40524</v>
          </cell>
          <cell r="F830">
            <v>40890</v>
          </cell>
          <cell r="G830">
            <v>2</v>
          </cell>
          <cell r="H830">
            <v>790</v>
          </cell>
          <cell r="I830">
            <v>15000</v>
          </cell>
          <cell r="J830">
            <v>1</v>
          </cell>
          <cell r="K830">
            <v>15790</v>
          </cell>
          <cell r="L830">
            <v>0</v>
          </cell>
          <cell r="M830">
            <v>2</v>
          </cell>
          <cell r="N830">
            <v>2010</v>
          </cell>
        </row>
        <row r="831">
          <cell r="A831">
            <v>77412000005</v>
          </cell>
          <cell r="B831">
            <v>774</v>
          </cell>
          <cell r="C831">
            <v>760</v>
          </cell>
          <cell r="D831">
            <v>40736</v>
          </cell>
          <cell r="E831">
            <v>40958</v>
          </cell>
          <cell r="F831">
            <v>40958</v>
          </cell>
          <cell r="G831">
            <v>2</v>
          </cell>
          <cell r="H831">
            <v>187068</v>
          </cell>
          <cell r="I831">
            <v>0</v>
          </cell>
          <cell r="J831">
            <v>1</v>
          </cell>
          <cell r="K831">
            <v>187068</v>
          </cell>
          <cell r="L831">
            <v>1</v>
          </cell>
          <cell r="M831">
            <v>2</v>
          </cell>
          <cell r="N831">
            <v>2011</v>
          </cell>
        </row>
        <row r="832">
          <cell r="A832">
            <v>77412000020</v>
          </cell>
          <cell r="B832">
            <v>774</v>
          </cell>
          <cell r="C832">
            <v>760</v>
          </cell>
          <cell r="D832">
            <v>40909</v>
          </cell>
          <cell r="E832">
            <v>41069</v>
          </cell>
          <cell r="F832">
            <v>41070</v>
          </cell>
          <cell r="G832">
            <v>2</v>
          </cell>
          <cell r="H832">
            <v>0</v>
          </cell>
          <cell r="I832">
            <v>2500</v>
          </cell>
          <cell r="J832">
            <v>1</v>
          </cell>
          <cell r="K832">
            <v>2500</v>
          </cell>
          <cell r="L832">
            <v>0</v>
          </cell>
          <cell r="M832">
            <v>1</v>
          </cell>
          <cell r="N832">
            <v>2012</v>
          </cell>
        </row>
        <row r="833">
          <cell r="A833">
            <v>77412000026</v>
          </cell>
          <cell r="B833">
            <v>774</v>
          </cell>
          <cell r="C833">
            <v>760</v>
          </cell>
          <cell r="D833">
            <v>40787</v>
          </cell>
          <cell r="E833">
            <v>41131</v>
          </cell>
          <cell r="F833">
            <v>41134</v>
          </cell>
          <cell r="G833">
            <v>2</v>
          </cell>
          <cell r="H833">
            <v>0</v>
          </cell>
          <cell r="I833">
            <v>981</v>
          </cell>
          <cell r="J833">
            <v>1</v>
          </cell>
          <cell r="K833">
            <v>981</v>
          </cell>
          <cell r="L833">
            <v>0</v>
          </cell>
          <cell r="M833">
            <v>2</v>
          </cell>
          <cell r="N833">
            <v>2011</v>
          </cell>
        </row>
        <row r="834">
          <cell r="A834">
            <v>77412000038</v>
          </cell>
          <cell r="B834">
            <v>774</v>
          </cell>
          <cell r="C834">
            <v>760</v>
          </cell>
          <cell r="D834">
            <v>41091</v>
          </cell>
          <cell r="E834">
            <v>41209</v>
          </cell>
          <cell r="F834">
            <v>41210</v>
          </cell>
          <cell r="G834">
            <v>2</v>
          </cell>
          <cell r="H834">
            <v>0</v>
          </cell>
          <cell r="I834">
            <v>5474</v>
          </cell>
          <cell r="J834">
            <v>1</v>
          </cell>
          <cell r="K834">
            <v>5474</v>
          </cell>
          <cell r="L834">
            <v>0</v>
          </cell>
          <cell r="M834">
            <v>1</v>
          </cell>
          <cell r="N834">
            <v>2012</v>
          </cell>
        </row>
        <row r="835">
          <cell r="A835">
            <v>77508000009</v>
          </cell>
          <cell r="B835">
            <v>775</v>
          </cell>
          <cell r="C835">
            <v>760</v>
          </cell>
          <cell r="D835">
            <v>39417</v>
          </cell>
          <cell r="E835">
            <v>39703</v>
          </cell>
          <cell r="F835">
            <v>39706</v>
          </cell>
          <cell r="G835">
            <v>2</v>
          </cell>
          <cell r="H835">
            <v>149877</v>
          </cell>
          <cell r="I835">
            <v>98076</v>
          </cell>
          <cell r="J835">
            <v>1</v>
          </cell>
          <cell r="K835">
            <v>247953</v>
          </cell>
          <cell r="L835">
            <v>1</v>
          </cell>
          <cell r="M835">
            <v>2</v>
          </cell>
          <cell r="N835">
            <v>2007</v>
          </cell>
        </row>
        <row r="836">
          <cell r="A836">
            <v>77511000004</v>
          </cell>
          <cell r="B836">
            <v>775</v>
          </cell>
          <cell r="C836">
            <v>760</v>
          </cell>
          <cell r="D836">
            <v>39904</v>
          </cell>
          <cell r="E836">
            <v>39988</v>
          </cell>
          <cell r="F836">
            <v>40762</v>
          </cell>
          <cell r="G836">
            <v>1</v>
          </cell>
          <cell r="H836">
            <v>1412</v>
          </cell>
          <cell r="I836">
            <v>0</v>
          </cell>
          <cell r="J836">
            <v>1</v>
          </cell>
          <cell r="K836">
            <v>1412</v>
          </cell>
          <cell r="L836">
            <v>0</v>
          </cell>
          <cell r="M836">
            <v>3</v>
          </cell>
          <cell r="N836">
            <v>2009</v>
          </cell>
        </row>
        <row r="837">
          <cell r="A837">
            <v>77511000005</v>
          </cell>
          <cell r="B837">
            <v>775</v>
          </cell>
          <cell r="C837">
            <v>760</v>
          </cell>
          <cell r="D837">
            <v>40269</v>
          </cell>
          <cell r="E837">
            <v>40338</v>
          </cell>
          <cell r="F837">
            <v>40780</v>
          </cell>
          <cell r="G837">
            <v>1</v>
          </cell>
          <cell r="H837">
            <v>22194</v>
          </cell>
          <cell r="I837">
            <v>0</v>
          </cell>
          <cell r="J837">
            <v>1</v>
          </cell>
          <cell r="K837">
            <v>22194</v>
          </cell>
          <cell r="L837">
            <v>0</v>
          </cell>
          <cell r="M837">
            <v>2</v>
          </cell>
          <cell r="N837">
            <v>2010</v>
          </cell>
        </row>
        <row r="838">
          <cell r="A838">
            <v>77511000006</v>
          </cell>
          <cell r="B838">
            <v>775</v>
          </cell>
          <cell r="C838">
            <v>760</v>
          </cell>
          <cell r="D838">
            <v>40725</v>
          </cell>
          <cell r="E838">
            <v>40773</v>
          </cell>
          <cell r="F838">
            <v>40791</v>
          </cell>
          <cell r="G838">
            <v>1</v>
          </cell>
          <cell r="H838">
            <v>873</v>
          </cell>
          <cell r="I838">
            <v>12387</v>
          </cell>
          <cell r="J838">
            <v>1</v>
          </cell>
          <cell r="K838">
            <v>13260</v>
          </cell>
          <cell r="L838">
            <v>0</v>
          </cell>
          <cell r="M838">
            <v>1</v>
          </cell>
          <cell r="N838">
            <v>2011</v>
          </cell>
        </row>
        <row r="839">
          <cell r="A839">
            <v>78603000007</v>
          </cell>
          <cell r="B839">
            <v>786</v>
          </cell>
          <cell r="C839">
            <v>760</v>
          </cell>
          <cell r="D839">
            <v>37459</v>
          </cell>
          <cell r="E839">
            <v>37681</v>
          </cell>
          <cell r="F839">
            <v>37811</v>
          </cell>
          <cell r="G839">
            <v>2</v>
          </cell>
          <cell r="H839">
            <v>3196</v>
          </cell>
          <cell r="I839">
            <v>0</v>
          </cell>
          <cell r="J839">
            <v>1</v>
          </cell>
          <cell r="K839">
            <v>3196</v>
          </cell>
          <cell r="L839">
            <v>0</v>
          </cell>
          <cell r="M839">
            <v>2</v>
          </cell>
          <cell r="N839">
            <v>2002</v>
          </cell>
        </row>
        <row r="840">
          <cell r="A840">
            <v>78603000014</v>
          </cell>
          <cell r="B840">
            <v>786</v>
          </cell>
          <cell r="C840">
            <v>760</v>
          </cell>
          <cell r="D840">
            <v>37671</v>
          </cell>
          <cell r="E840">
            <v>37782</v>
          </cell>
          <cell r="F840">
            <v>37858</v>
          </cell>
          <cell r="G840">
            <v>2</v>
          </cell>
          <cell r="H840">
            <v>20738</v>
          </cell>
          <cell r="I840">
            <v>0</v>
          </cell>
          <cell r="J840">
            <v>1</v>
          </cell>
          <cell r="K840">
            <v>20738</v>
          </cell>
          <cell r="L840">
            <v>0</v>
          </cell>
          <cell r="M840">
            <v>1</v>
          </cell>
          <cell r="N840">
            <v>2003</v>
          </cell>
        </row>
        <row r="841">
          <cell r="A841">
            <v>78603000015</v>
          </cell>
          <cell r="B841">
            <v>786</v>
          </cell>
          <cell r="C841">
            <v>760</v>
          </cell>
          <cell r="D841">
            <v>37410</v>
          </cell>
          <cell r="E841">
            <v>37410</v>
          </cell>
          <cell r="F841">
            <v>37861</v>
          </cell>
          <cell r="G841">
            <v>2</v>
          </cell>
          <cell r="H841">
            <v>10351</v>
          </cell>
          <cell r="I841">
            <v>0</v>
          </cell>
          <cell r="J841">
            <v>1</v>
          </cell>
          <cell r="K841">
            <v>10351</v>
          </cell>
          <cell r="L841">
            <v>0</v>
          </cell>
          <cell r="M841">
            <v>2</v>
          </cell>
          <cell r="N841">
            <v>2002</v>
          </cell>
        </row>
        <row r="842">
          <cell r="A842">
            <v>78603000016</v>
          </cell>
          <cell r="B842">
            <v>786</v>
          </cell>
          <cell r="C842">
            <v>760</v>
          </cell>
          <cell r="D842">
            <v>37561</v>
          </cell>
          <cell r="E842">
            <v>37868</v>
          </cell>
          <cell r="F842">
            <v>37893</v>
          </cell>
          <cell r="G842">
            <v>2</v>
          </cell>
          <cell r="H842">
            <v>7093</v>
          </cell>
          <cell r="I842">
            <v>0</v>
          </cell>
          <cell r="J842">
            <v>1</v>
          </cell>
          <cell r="K842">
            <v>7093</v>
          </cell>
          <cell r="L842">
            <v>0</v>
          </cell>
          <cell r="M842">
            <v>2</v>
          </cell>
          <cell r="N842">
            <v>2002</v>
          </cell>
        </row>
        <row r="843">
          <cell r="A843">
            <v>78603000024</v>
          </cell>
          <cell r="B843">
            <v>786</v>
          </cell>
          <cell r="C843">
            <v>760</v>
          </cell>
          <cell r="D843">
            <v>37530</v>
          </cell>
          <cell r="E843">
            <v>37834</v>
          </cell>
          <cell r="F843">
            <v>37929</v>
          </cell>
          <cell r="G843">
            <v>2</v>
          </cell>
          <cell r="H843">
            <v>1812</v>
          </cell>
          <cell r="I843">
            <v>0</v>
          </cell>
          <cell r="J843">
            <v>1</v>
          </cell>
          <cell r="K843">
            <v>1812</v>
          </cell>
          <cell r="L843">
            <v>0</v>
          </cell>
          <cell r="M843">
            <v>2</v>
          </cell>
          <cell r="N843">
            <v>2002</v>
          </cell>
        </row>
        <row r="844">
          <cell r="A844">
            <v>78604000001</v>
          </cell>
          <cell r="B844">
            <v>786</v>
          </cell>
          <cell r="C844">
            <v>760</v>
          </cell>
          <cell r="D844">
            <v>37787</v>
          </cell>
          <cell r="E844">
            <v>37906</v>
          </cell>
          <cell r="F844">
            <v>37992</v>
          </cell>
          <cell r="G844">
            <v>1</v>
          </cell>
          <cell r="H844">
            <v>2654</v>
          </cell>
          <cell r="I844">
            <v>0</v>
          </cell>
          <cell r="J844">
            <v>1</v>
          </cell>
          <cell r="K844">
            <v>2654</v>
          </cell>
          <cell r="L844">
            <v>0</v>
          </cell>
          <cell r="M844">
            <v>2</v>
          </cell>
          <cell r="N844">
            <v>2003</v>
          </cell>
        </row>
        <row r="845">
          <cell r="A845">
            <v>78604000003</v>
          </cell>
          <cell r="B845">
            <v>786</v>
          </cell>
          <cell r="C845">
            <v>760</v>
          </cell>
          <cell r="D845">
            <v>37851</v>
          </cell>
          <cell r="E845">
            <v>37975</v>
          </cell>
          <cell r="F845">
            <v>38097</v>
          </cell>
          <cell r="G845">
            <v>2</v>
          </cell>
          <cell r="H845">
            <v>922</v>
          </cell>
          <cell r="I845">
            <v>0</v>
          </cell>
          <cell r="J845">
            <v>1</v>
          </cell>
          <cell r="K845">
            <v>922</v>
          </cell>
          <cell r="L845">
            <v>0</v>
          </cell>
          <cell r="M845">
            <v>2</v>
          </cell>
          <cell r="N845">
            <v>2003</v>
          </cell>
        </row>
        <row r="846">
          <cell r="A846">
            <v>78604000004</v>
          </cell>
          <cell r="B846">
            <v>786</v>
          </cell>
          <cell r="C846">
            <v>760</v>
          </cell>
          <cell r="D846">
            <v>37914</v>
          </cell>
          <cell r="E846">
            <v>38100</v>
          </cell>
          <cell r="F846">
            <v>38110</v>
          </cell>
          <cell r="G846">
            <v>2</v>
          </cell>
          <cell r="H846">
            <v>10926</v>
          </cell>
          <cell r="I846">
            <v>0</v>
          </cell>
          <cell r="J846">
            <v>1</v>
          </cell>
          <cell r="K846">
            <v>10926</v>
          </cell>
          <cell r="L846">
            <v>0</v>
          </cell>
          <cell r="M846">
            <v>2</v>
          </cell>
          <cell r="N846">
            <v>2003</v>
          </cell>
        </row>
        <row r="847">
          <cell r="A847">
            <v>78604000009</v>
          </cell>
          <cell r="B847">
            <v>786</v>
          </cell>
          <cell r="C847">
            <v>760</v>
          </cell>
          <cell r="D847">
            <v>38145</v>
          </cell>
          <cell r="E847">
            <v>38218</v>
          </cell>
          <cell r="F847">
            <v>38221</v>
          </cell>
          <cell r="G847">
            <v>2</v>
          </cell>
          <cell r="H847">
            <v>707</v>
          </cell>
          <cell r="I847">
            <v>0</v>
          </cell>
          <cell r="J847">
            <v>1</v>
          </cell>
          <cell r="K847">
            <v>707</v>
          </cell>
          <cell r="L847">
            <v>0</v>
          </cell>
          <cell r="M847">
            <v>1</v>
          </cell>
          <cell r="N847">
            <v>2004</v>
          </cell>
        </row>
        <row r="848">
          <cell r="A848">
            <v>78604000011</v>
          </cell>
          <cell r="B848">
            <v>786</v>
          </cell>
          <cell r="C848">
            <v>760</v>
          </cell>
          <cell r="D848">
            <v>37871</v>
          </cell>
          <cell r="E848">
            <v>38239</v>
          </cell>
          <cell r="F848">
            <v>38257</v>
          </cell>
          <cell r="G848">
            <v>2</v>
          </cell>
          <cell r="H848">
            <v>2210</v>
          </cell>
          <cell r="I848">
            <v>0</v>
          </cell>
          <cell r="J848">
            <v>1</v>
          </cell>
          <cell r="K848">
            <v>2210</v>
          </cell>
          <cell r="L848">
            <v>0</v>
          </cell>
          <cell r="M848">
            <v>2</v>
          </cell>
          <cell r="N848">
            <v>2003</v>
          </cell>
        </row>
        <row r="849">
          <cell r="A849">
            <v>78605000001</v>
          </cell>
          <cell r="B849">
            <v>786</v>
          </cell>
          <cell r="C849">
            <v>760</v>
          </cell>
          <cell r="D849">
            <v>37964</v>
          </cell>
          <cell r="E849">
            <v>38004</v>
          </cell>
          <cell r="F849">
            <v>38390</v>
          </cell>
          <cell r="G849">
            <v>1</v>
          </cell>
          <cell r="H849">
            <v>215177</v>
          </cell>
          <cell r="I849">
            <v>0</v>
          </cell>
          <cell r="J849">
            <v>1</v>
          </cell>
          <cell r="K849">
            <v>215177</v>
          </cell>
          <cell r="L849">
            <v>1</v>
          </cell>
          <cell r="M849">
            <v>3</v>
          </cell>
          <cell r="N849">
            <v>2003</v>
          </cell>
        </row>
        <row r="850">
          <cell r="A850">
            <v>78605000004</v>
          </cell>
          <cell r="B850">
            <v>786</v>
          </cell>
          <cell r="C850">
            <v>760</v>
          </cell>
          <cell r="D850">
            <v>38239</v>
          </cell>
          <cell r="E850">
            <v>38372</v>
          </cell>
          <cell r="F850">
            <v>38417</v>
          </cell>
          <cell r="G850">
            <v>2</v>
          </cell>
          <cell r="H850">
            <v>780585</v>
          </cell>
          <cell r="I850">
            <v>42625</v>
          </cell>
          <cell r="J850">
            <v>1</v>
          </cell>
          <cell r="K850">
            <v>823210</v>
          </cell>
          <cell r="L850">
            <v>1</v>
          </cell>
          <cell r="M850">
            <v>2</v>
          </cell>
          <cell r="N850">
            <v>2004</v>
          </cell>
        </row>
        <row r="851">
          <cell r="A851">
            <v>78605000006</v>
          </cell>
          <cell r="B851">
            <v>786</v>
          </cell>
          <cell r="C851">
            <v>760</v>
          </cell>
          <cell r="D851">
            <v>38139</v>
          </cell>
          <cell r="E851">
            <v>38464</v>
          </cell>
          <cell r="F851">
            <v>38474</v>
          </cell>
          <cell r="G851">
            <v>2</v>
          </cell>
          <cell r="H851">
            <v>696321</v>
          </cell>
          <cell r="I851">
            <v>0</v>
          </cell>
          <cell r="J851">
            <v>1</v>
          </cell>
          <cell r="K851">
            <v>696321</v>
          </cell>
          <cell r="L851">
            <v>1</v>
          </cell>
          <cell r="M851">
            <v>2</v>
          </cell>
          <cell r="N851">
            <v>2004</v>
          </cell>
        </row>
        <row r="852">
          <cell r="A852">
            <v>78605000008</v>
          </cell>
          <cell r="B852">
            <v>786</v>
          </cell>
          <cell r="C852">
            <v>760</v>
          </cell>
          <cell r="D852">
            <v>38078</v>
          </cell>
          <cell r="E852">
            <v>38463</v>
          </cell>
          <cell r="F852">
            <v>38483</v>
          </cell>
          <cell r="G852">
            <v>2</v>
          </cell>
          <cell r="H852">
            <v>44828</v>
          </cell>
          <cell r="I852">
            <v>0</v>
          </cell>
          <cell r="J852">
            <v>1</v>
          </cell>
          <cell r="K852">
            <v>44828</v>
          </cell>
          <cell r="L852">
            <v>0</v>
          </cell>
          <cell r="M852">
            <v>2</v>
          </cell>
          <cell r="N852">
            <v>2004</v>
          </cell>
        </row>
        <row r="853">
          <cell r="A853">
            <v>78605000009</v>
          </cell>
          <cell r="B853">
            <v>786</v>
          </cell>
          <cell r="C853">
            <v>760</v>
          </cell>
          <cell r="D853">
            <v>38051</v>
          </cell>
          <cell r="E853">
            <v>38226</v>
          </cell>
          <cell r="F853">
            <v>38501</v>
          </cell>
          <cell r="G853">
            <v>1</v>
          </cell>
          <cell r="H853">
            <v>5431</v>
          </cell>
          <cell r="I853">
            <v>0</v>
          </cell>
          <cell r="J853">
            <v>1</v>
          </cell>
          <cell r="K853">
            <v>5431</v>
          </cell>
          <cell r="L853">
            <v>0</v>
          </cell>
          <cell r="M853">
            <v>2</v>
          </cell>
          <cell r="N853">
            <v>2004</v>
          </cell>
        </row>
        <row r="854">
          <cell r="A854">
            <v>78605000011</v>
          </cell>
          <cell r="B854">
            <v>786</v>
          </cell>
          <cell r="C854">
            <v>760</v>
          </cell>
          <cell r="D854">
            <v>38046</v>
          </cell>
          <cell r="E854">
            <v>38198</v>
          </cell>
          <cell r="F854">
            <v>38512</v>
          </cell>
          <cell r="G854">
            <v>1</v>
          </cell>
          <cell r="H854">
            <v>12851</v>
          </cell>
          <cell r="I854">
            <v>0</v>
          </cell>
          <cell r="J854">
            <v>1</v>
          </cell>
          <cell r="K854">
            <v>12851</v>
          </cell>
          <cell r="L854">
            <v>0</v>
          </cell>
          <cell r="M854">
            <v>2</v>
          </cell>
          <cell r="N854">
            <v>2004</v>
          </cell>
        </row>
        <row r="855">
          <cell r="A855">
            <v>78605000012</v>
          </cell>
          <cell r="B855">
            <v>786</v>
          </cell>
          <cell r="C855">
            <v>760</v>
          </cell>
          <cell r="D855">
            <v>37762</v>
          </cell>
          <cell r="E855">
            <v>37973</v>
          </cell>
          <cell r="F855">
            <v>38553</v>
          </cell>
          <cell r="G855">
            <v>2</v>
          </cell>
          <cell r="H855">
            <v>1674</v>
          </cell>
          <cell r="I855">
            <v>0</v>
          </cell>
          <cell r="J855">
            <v>1</v>
          </cell>
          <cell r="K855">
            <v>1674</v>
          </cell>
          <cell r="L855">
            <v>0</v>
          </cell>
          <cell r="M855">
            <v>3</v>
          </cell>
          <cell r="N855">
            <v>2003</v>
          </cell>
        </row>
        <row r="856">
          <cell r="A856">
            <v>78605000013</v>
          </cell>
          <cell r="B856">
            <v>786</v>
          </cell>
          <cell r="C856">
            <v>760</v>
          </cell>
          <cell r="D856">
            <v>38209</v>
          </cell>
          <cell r="E856">
            <v>38551</v>
          </cell>
          <cell r="F856">
            <v>38566</v>
          </cell>
          <cell r="G856">
            <v>2</v>
          </cell>
          <cell r="H856">
            <v>691</v>
          </cell>
          <cell r="I856">
            <v>0</v>
          </cell>
          <cell r="J856">
            <v>1</v>
          </cell>
          <cell r="K856">
            <v>691</v>
          </cell>
          <cell r="L856">
            <v>0</v>
          </cell>
          <cell r="M856">
            <v>2</v>
          </cell>
          <cell r="N856">
            <v>2004</v>
          </cell>
        </row>
        <row r="857">
          <cell r="A857">
            <v>78605000015</v>
          </cell>
          <cell r="B857">
            <v>786</v>
          </cell>
          <cell r="C857">
            <v>760</v>
          </cell>
          <cell r="D857">
            <v>38251</v>
          </cell>
          <cell r="E857">
            <v>38312</v>
          </cell>
          <cell r="F857">
            <v>38589</v>
          </cell>
          <cell r="G857">
            <v>2</v>
          </cell>
          <cell r="H857">
            <v>17980</v>
          </cell>
          <cell r="I857">
            <v>0</v>
          </cell>
          <cell r="J857">
            <v>1</v>
          </cell>
          <cell r="K857">
            <v>17980</v>
          </cell>
          <cell r="L857">
            <v>0</v>
          </cell>
          <cell r="M857">
            <v>2</v>
          </cell>
          <cell r="N857">
            <v>2004</v>
          </cell>
        </row>
        <row r="858">
          <cell r="A858">
            <v>78605000016</v>
          </cell>
          <cell r="B858">
            <v>786</v>
          </cell>
          <cell r="C858">
            <v>760</v>
          </cell>
          <cell r="D858">
            <v>38375</v>
          </cell>
          <cell r="E858">
            <v>38609</v>
          </cell>
          <cell r="F858">
            <v>38613</v>
          </cell>
          <cell r="G858">
            <v>2</v>
          </cell>
          <cell r="H858">
            <v>69216</v>
          </cell>
          <cell r="I858">
            <v>0</v>
          </cell>
          <cell r="J858">
            <v>1</v>
          </cell>
          <cell r="K858">
            <v>69216</v>
          </cell>
          <cell r="L858">
            <v>0</v>
          </cell>
          <cell r="M858">
            <v>1</v>
          </cell>
          <cell r="N858">
            <v>2005</v>
          </cell>
        </row>
        <row r="859">
          <cell r="A859">
            <v>78605000018</v>
          </cell>
          <cell r="B859">
            <v>786</v>
          </cell>
          <cell r="C859">
            <v>760</v>
          </cell>
          <cell r="D859">
            <v>38292</v>
          </cell>
          <cell r="E859">
            <v>38371</v>
          </cell>
          <cell r="F859">
            <v>38634</v>
          </cell>
          <cell r="G859">
            <v>2</v>
          </cell>
          <cell r="H859">
            <v>1037</v>
          </cell>
          <cell r="I859">
            <v>0</v>
          </cell>
          <cell r="J859">
            <v>1</v>
          </cell>
          <cell r="K859">
            <v>1037</v>
          </cell>
          <cell r="L859">
            <v>0</v>
          </cell>
          <cell r="M859">
            <v>2</v>
          </cell>
          <cell r="N859">
            <v>2004</v>
          </cell>
        </row>
        <row r="860">
          <cell r="A860">
            <v>78605000021</v>
          </cell>
          <cell r="B860">
            <v>786</v>
          </cell>
          <cell r="C860">
            <v>760</v>
          </cell>
          <cell r="D860">
            <v>38353</v>
          </cell>
          <cell r="E860">
            <v>38677</v>
          </cell>
          <cell r="F860">
            <v>38701</v>
          </cell>
          <cell r="G860">
            <v>2</v>
          </cell>
          <cell r="H860">
            <v>14187</v>
          </cell>
          <cell r="I860">
            <v>0</v>
          </cell>
          <cell r="J860">
            <v>1</v>
          </cell>
          <cell r="K860">
            <v>14187</v>
          </cell>
          <cell r="L860">
            <v>0</v>
          </cell>
          <cell r="M860">
            <v>1</v>
          </cell>
          <cell r="N860">
            <v>2005</v>
          </cell>
        </row>
        <row r="861">
          <cell r="A861">
            <v>78606000002</v>
          </cell>
          <cell r="B861">
            <v>786</v>
          </cell>
          <cell r="C861">
            <v>760</v>
          </cell>
          <cell r="D861">
            <v>38076</v>
          </cell>
          <cell r="E861">
            <v>38294</v>
          </cell>
          <cell r="F861">
            <v>38727</v>
          </cell>
          <cell r="G861">
            <v>1</v>
          </cell>
          <cell r="H861">
            <v>1332</v>
          </cell>
          <cell r="I861">
            <v>0</v>
          </cell>
          <cell r="J861">
            <v>1</v>
          </cell>
          <cell r="K861">
            <v>1332</v>
          </cell>
          <cell r="L861">
            <v>0</v>
          </cell>
          <cell r="M861">
            <v>3</v>
          </cell>
          <cell r="N861">
            <v>2004</v>
          </cell>
        </row>
        <row r="862">
          <cell r="A862">
            <v>78606000004</v>
          </cell>
          <cell r="B862">
            <v>786</v>
          </cell>
          <cell r="C862">
            <v>760</v>
          </cell>
          <cell r="D862">
            <v>38273</v>
          </cell>
          <cell r="E862">
            <v>38641</v>
          </cell>
          <cell r="F862">
            <v>38777</v>
          </cell>
          <cell r="G862">
            <v>1</v>
          </cell>
          <cell r="H862">
            <v>1886</v>
          </cell>
          <cell r="I862">
            <v>0</v>
          </cell>
          <cell r="J862">
            <v>1</v>
          </cell>
          <cell r="K862">
            <v>1886</v>
          </cell>
          <cell r="L862">
            <v>0</v>
          </cell>
          <cell r="M862">
            <v>3</v>
          </cell>
          <cell r="N862">
            <v>2004</v>
          </cell>
        </row>
        <row r="863">
          <cell r="A863">
            <v>78606000006</v>
          </cell>
          <cell r="B863">
            <v>786</v>
          </cell>
          <cell r="C863">
            <v>760</v>
          </cell>
          <cell r="D863">
            <v>37762</v>
          </cell>
          <cell r="E863">
            <v>38206</v>
          </cell>
          <cell r="F863">
            <v>38797</v>
          </cell>
          <cell r="G863">
            <v>2</v>
          </cell>
          <cell r="H863">
            <v>27519</v>
          </cell>
          <cell r="I863">
            <v>0</v>
          </cell>
          <cell r="J863">
            <v>1</v>
          </cell>
          <cell r="K863">
            <v>27519</v>
          </cell>
          <cell r="L863">
            <v>0</v>
          </cell>
          <cell r="M863">
            <v>4</v>
          </cell>
          <cell r="N863">
            <v>2003</v>
          </cell>
        </row>
        <row r="864">
          <cell r="A864">
            <v>78606000008</v>
          </cell>
          <cell r="B864">
            <v>786</v>
          </cell>
          <cell r="C864">
            <v>760</v>
          </cell>
          <cell r="D864">
            <v>37762</v>
          </cell>
          <cell r="E864">
            <v>37998</v>
          </cell>
          <cell r="F864">
            <v>38813</v>
          </cell>
          <cell r="G864">
            <v>2</v>
          </cell>
          <cell r="H864">
            <v>17543</v>
          </cell>
          <cell r="I864">
            <v>0</v>
          </cell>
          <cell r="J864">
            <v>1</v>
          </cell>
          <cell r="K864">
            <v>17543</v>
          </cell>
          <cell r="L864">
            <v>0</v>
          </cell>
          <cell r="M864">
            <v>4</v>
          </cell>
          <cell r="N864">
            <v>2003</v>
          </cell>
        </row>
        <row r="865">
          <cell r="A865">
            <v>78606000009</v>
          </cell>
          <cell r="B865">
            <v>786</v>
          </cell>
          <cell r="C865">
            <v>760</v>
          </cell>
          <cell r="D865">
            <v>38687</v>
          </cell>
          <cell r="E865">
            <v>38788</v>
          </cell>
          <cell r="F865">
            <v>38819</v>
          </cell>
          <cell r="G865">
            <v>2</v>
          </cell>
          <cell r="H865">
            <v>957</v>
          </cell>
          <cell r="I865">
            <v>19906</v>
          </cell>
          <cell r="J865">
            <v>1</v>
          </cell>
          <cell r="K865">
            <v>20863</v>
          </cell>
          <cell r="L865">
            <v>0</v>
          </cell>
          <cell r="M865">
            <v>2</v>
          </cell>
          <cell r="N865">
            <v>2005</v>
          </cell>
        </row>
        <row r="866">
          <cell r="A866">
            <v>78606000011</v>
          </cell>
          <cell r="B866">
            <v>786</v>
          </cell>
          <cell r="C866">
            <v>760</v>
          </cell>
          <cell r="D866">
            <v>38713</v>
          </cell>
          <cell r="E866">
            <v>38734</v>
          </cell>
          <cell r="F866">
            <v>38830</v>
          </cell>
          <cell r="G866">
            <v>2</v>
          </cell>
          <cell r="H866">
            <v>58390</v>
          </cell>
          <cell r="I866">
            <v>0</v>
          </cell>
          <cell r="J866">
            <v>1</v>
          </cell>
          <cell r="K866">
            <v>58390</v>
          </cell>
          <cell r="L866">
            <v>0</v>
          </cell>
          <cell r="M866">
            <v>2</v>
          </cell>
          <cell r="N866">
            <v>2005</v>
          </cell>
        </row>
        <row r="867">
          <cell r="A867">
            <v>78606000014</v>
          </cell>
          <cell r="B867">
            <v>786</v>
          </cell>
          <cell r="C867">
            <v>760</v>
          </cell>
          <cell r="D867">
            <v>37561</v>
          </cell>
          <cell r="E867">
            <v>37838</v>
          </cell>
          <cell r="F867">
            <v>38832</v>
          </cell>
          <cell r="G867">
            <v>1</v>
          </cell>
          <cell r="H867">
            <v>1062</v>
          </cell>
          <cell r="I867">
            <v>0</v>
          </cell>
          <cell r="J867">
            <v>1</v>
          </cell>
          <cell r="K867">
            <v>1062</v>
          </cell>
          <cell r="L867">
            <v>0</v>
          </cell>
          <cell r="M867">
            <v>5</v>
          </cell>
          <cell r="N867">
            <v>2002</v>
          </cell>
        </row>
        <row r="868">
          <cell r="A868">
            <v>78606000016</v>
          </cell>
          <cell r="B868">
            <v>786</v>
          </cell>
          <cell r="C868">
            <v>760</v>
          </cell>
          <cell r="D868">
            <v>38375</v>
          </cell>
          <cell r="E868">
            <v>38727</v>
          </cell>
          <cell r="F868">
            <v>38847</v>
          </cell>
          <cell r="G868">
            <v>2</v>
          </cell>
          <cell r="H868">
            <v>0</v>
          </cell>
          <cell r="I868">
            <v>9953</v>
          </cell>
          <cell r="J868">
            <v>1</v>
          </cell>
          <cell r="K868">
            <v>9953</v>
          </cell>
          <cell r="L868">
            <v>0</v>
          </cell>
          <cell r="M868">
            <v>2</v>
          </cell>
          <cell r="N868">
            <v>2005</v>
          </cell>
        </row>
        <row r="869">
          <cell r="A869">
            <v>78606000017</v>
          </cell>
          <cell r="B869">
            <v>786</v>
          </cell>
          <cell r="C869">
            <v>760</v>
          </cell>
          <cell r="D869">
            <v>37762</v>
          </cell>
          <cell r="E869">
            <v>38250</v>
          </cell>
          <cell r="F869">
            <v>38847</v>
          </cell>
          <cell r="G869">
            <v>1</v>
          </cell>
          <cell r="H869">
            <v>4180</v>
          </cell>
          <cell r="I869">
            <v>0</v>
          </cell>
          <cell r="J869">
            <v>1</v>
          </cell>
          <cell r="K869">
            <v>4180</v>
          </cell>
          <cell r="L869">
            <v>0</v>
          </cell>
          <cell r="M869">
            <v>4</v>
          </cell>
          <cell r="N869">
            <v>2003</v>
          </cell>
        </row>
        <row r="870">
          <cell r="A870">
            <v>78606000023</v>
          </cell>
          <cell r="B870">
            <v>786</v>
          </cell>
          <cell r="C870">
            <v>760</v>
          </cell>
          <cell r="D870">
            <v>38353</v>
          </cell>
          <cell r="E870">
            <v>38808</v>
          </cell>
          <cell r="F870">
            <v>38868</v>
          </cell>
          <cell r="G870">
            <v>2</v>
          </cell>
          <cell r="H870">
            <v>77502</v>
          </cell>
          <cell r="I870">
            <v>0</v>
          </cell>
          <cell r="J870">
            <v>1</v>
          </cell>
          <cell r="K870">
            <v>77502</v>
          </cell>
          <cell r="L870">
            <v>1</v>
          </cell>
          <cell r="M870">
            <v>2</v>
          </cell>
          <cell r="N870">
            <v>2005</v>
          </cell>
        </row>
        <row r="871">
          <cell r="A871">
            <v>78606000024</v>
          </cell>
          <cell r="B871">
            <v>786</v>
          </cell>
          <cell r="C871">
            <v>760</v>
          </cell>
          <cell r="D871">
            <v>38353</v>
          </cell>
          <cell r="E871">
            <v>38795</v>
          </cell>
          <cell r="F871">
            <v>38883</v>
          </cell>
          <cell r="G871">
            <v>1</v>
          </cell>
          <cell r="H871">
            <v>6078</v>
          </cell>
          <cell r="I871">
            <v>23887</v>
          </cell>
          <cell r="J871">
            <v>1</v>
          </cell>
          <cell r="K871">
            <v>29965</v>
          </cell>
          <cell r="L871">
            <v>0</v>
          </cell>
          <cell r="M871">
            <v>2</v>
          </cell>
          <cell r="N871">
            <v>2005</v>
          </cell>
        </row>
        <row r="872">
          <cell r="A872">
            <v>78606000027</v>
          </cell>
          <cell r="B872">
            <v>786</v>
          </cell>
          <cell r="C872">
            <v>760</v>
          </cell>
          <cell r="D872">
            <v>37871</v>
          </cell>
          <cell r="E872">
            <v>37904</v>
          </cell>
          <cell r="F872">
            <v>38921</v>
          </cell>
          <cell r="G872">
            <v>1</v>
          </cell>
          <cell r="H872">
            <v>25643</v>
          </cell>
          <cell r="I872">
            <v>0</v>
          </cell>
          <cell r="J872">
            <v>1</v>
          </cell>
          <cell r="K872">
            <v>25643</v>
          </cell>
          <cell r="L872">
            <v>0</v>
          </cell>
          <cell r="M872">
            <v>4</v>
          </cell>
          <cell r="N872">
            <v>2003</v>
          </cell>
        </row>
        <row r="873">
          <cell r="A873">
            <v>78606000028</v>
          </cell>
          <cell r="B873">
            <v>786</v>
          </cell>
          <cell r="C873">
            <v>760</v>
          </cell>
          <cell r="D873">
            <v>38210</v>
          </cell>
          <cell r="E873">
            <v>38808</v>
          </cell>
          <cell r="F873">
            <v>38928</v>
          </cell>
          <cell r="G873">
            <v>2</v>
          </cell>
          <cell r="H873">
            <v>1960</v>
          </cell>
          <cell r="I873">
            <v>2488</v>
          </cell>
          <cell r="J873">
            <v>1</v>
          </cell>
          <cell r="K873">
            <v>4448</v>
          </cell>
          <cell r="L873">
            <v>0</v>
          </cell>
          <cell r="M873">
            <v>3</v>
          </cell>
          <cell r="N873">
            <v>2004</v>
          </cell>
        </row>
        <row r="874">
          <cell r="A874">
            <v>78606000029</v>
          </cell>
          <cell r="B874">
            <v>786</v>
          </cell>
          <cell r="C874">
            <v>760</v>
          </cell>
          <cell r="D874">
            <v>38433</v>
          </cell>
          <cell r="E874">
            <v>38777</v>
          </cell>
          <cell r="F874">
            <v>38929</v>
          </cell>
          <cell r="G874">
            <v>2</v>
          </cell>
          <cell r="H874">
            <v>12648</v>
          </cell>
          <cell r="I874">
            <v>0</v>
          </cell>
          <cell r="J874">
            <v>1</v>
          </cell>
          <cell r="K874">
            <v>12648</v>
          </cell>
          <cell r="L874">
            <v>0</v>
          </cell>
          <cell r="M874">
            <v>2</v>
          </cell>
          <cell r="N874">
            <v>2005</v>
          </cell>
        </row>
        <row r="875">
          <cell r="A875">
            <v>78606000030</v>
          </cell>
          <cell r="B875">
            <v>786</v>
          </cell>
          <cell r="C875">
            <v>760</v>
          </cell>
          <cell r="D875">
            <v>37592</v>
          </cell>
          <cell r="E875">
            <v>37600</v>
          </cell>
          <cell r="F875">
            <v>38929</v>
          </cell>
          <cell r="G875">
            <v>1</v>
          </cell>
          <cell r="H875">
            <v>17540</v>
          </cell>
          <cell r="I875">
            <v>0</v>
          </cell>
          <cell r="J875">
            <v>1</v>
          </cell>
          <cell r="K875">
            <v>17540</v>
          </cell>
          <cell r="L875">
            <v>0</v>
          </cell>
          <cell r="M875">
            <v>5</v>
          </cell>
          <cell r="N875">
            <v>2002</v>
          </cell>
        </row>
        <row r="876">
          <cell r="A876">
            <v>78606000032</v>
          </cell>
          <cell r="B876">
            <v>786</v>
          </cell>
          <cell r="C876">
            <v>760</v>
          </cell>
          <cell r="D876">
            <v>38518</v>
          </cell>
          <cell r="E876">
            <v>38636</v>
          </cell>
          <cell r="F876">
            <v>38938</v>
          </cell>
          <cell r="G876">
            <v>1</v>
          </cell>
          <cell r="H876">
            <v>1456</v>
          </cell>
          <cell r="I876">
            <v>0</v>
          </cell>
          <cell r="J876">
            <v>1</v>
          </cell>
          <cell r="K876">
            <v>1456</v>
          </cell>
          <cell r="L876">
            <v>0</v>
          </cell>
          <cell r="M876">
            <v>2</v>
          </cell>
          <cell r="N876">
            <v>2005</v>
          </cell>
        </row>
        <row r="877">
          <cell r="A877">
            <v>78606000033</v>
          </cell>
          <cell r="B877">
            <v>786</v>
          </cell>
          <cell r="C877">
            <v>760</v>
          </cell>
          <cell r="D877">
            <v>38880</v>
          </cell>
          <cell r="E877">
            <v>38899</v>
          </cell>
          <cell r="F877">
            <v>38942</v>
          </cell>
          <cell r="G877">
            <v>2</v>
          </cell>
          <cell r="H877">
            <v>674</v>
          </cell>
          <cell r="I877">
            <v>0</v>
          </cell>
          <cell r="J877">
            <v>1</v>
          </cell>
          <cell r="K877">
            <v>674</v>
          </cell>
          <cell r="L877">
            <v>0</v>
          </cell>
          <cell r="M877">
            <v>1</v>
          </cell>
          <cell r="N877">
            <v>2006</v>
          </cell>
        </row>
        <row r="878">
          <cell r="A878">
            <v>78606000035</v>
          </cell>
          <cell r="B878">
            <v>786</v>
          </cell>
          <cell r="C878">
            <v>760</v>
          </cell>
          <cell r="D878">
            <v>38412</v>
          </cell>
          <cell r="E878">
            <v>38729</v>
          </cell>
          <cell r="F878">
            <v>38973</v>
          </cell>
          <cell r="G878">
            <v>2</v>
          </cell>
          <cell r="H878">
            <v>820</v>
          </cell>
          <cell r="I878">
            <v>0</v>
          </cell>
          <cell r="J878">
            <v>1</v>
          </cell>
          <cell r="K878">
            <v>820</v>
          </cell>
          <cell r="L878">
            <v>0</v>
          </cell>
          <cell r="M878">
            <v>2</v>
          </cell>
          <cell r="N878">
            <v>2005</v>
          </cell>
        </row>
        <row r="879">
          <cell r="A879">
            <v>78606000037</v>
          </cell>
          <cell r="B879">
            <v>786</v>
          </cell>
          <cell r="C879">
            <v>760</v>
          </cell>
          <cell r="D879">
            <v>38046</v>
          </cell>
          <cell r="E879">
            <v>38306</v>
          </cell>
          <cell r="F879">
            <v>39007</v>
          </cell>
          <cell r="G879">
            <v>1</v>
          </cell>
          <cell r="H879">
            <v>8123</v>
          </cell>
          <cell r="I879">
            <v>0</v>
          </cell>
          <cell r="J879">
            <v>1</v>
          </cell>
          <cell r="K879">
            <v>8123</v>
          </cell>
          <cell r="L879">
            <v>0</v>
          </cell>
          <cell r="M879">
            <v>3</v>
          </cell>
          <cell r="N879">
            <v>2004</v>
          </cell>
        </row>
        <row r="880">
          <cell r="A880">
            <v>78607000001</v>
          </cell>
          <cell r="B880">
            <v>786</v>
          </cell>
          <cell r="C880">
            <v>760</v>
          </cell>
          <cell r="D880">
            <v>38685</v>
          </cell>
          <cell r="E880">
            <v>38812</v>
          </cell>
          <cell r="F880">
            <v>39085</v>
          </cell>
          <cell r="G880">
            <v>1</v>
          </cell>
          <cell r="H880">
            <v>704</v>
          </cell>
          <cell r="I880">
            <v>1000</v>
          </cell>
          <cell r="J880">
            <v>1</v>
          </cell>
          <cell r="K880">
            <v>1704</v>
          </cell>
          <cell r="L880">
            <v>0</v>
          </cell>
          <cell r="M880">
            <v>3</v>
          </cell>
          <cell r="N880">
            <v>2005</v>
          </cell>
        </row>
        <row r="881">
          <cell r="A881">
            <v>78607000002</v>
          </cell>
          <cell r="B881">
            <v>786</v>
          </cell>
          <cell r="C881">
            <v>760</v>
          </cell>
          <cell r="D881">
            <v>38961</v>
          </cell>
          <cell r="E881">
            <v>39014</v>
          </cell>
          <cell r="F881">
            <v>39085</v>
          </cell>
          <cell r="G881">
            <v>1</v>
          </cell>
          <cell r="H881">
            <v>1827</v>
          </cell>
          <cell r="I881">
            <v>12449</v>
          </cell>
          <cell r="J881">
            <v>1</v>
          </cell>
          <cell r="K881">
            <v>14276</v>
          </cell>
          <cell r="L881">
            <v>0</v>
          </cell>
          <cell r="M881">
            <v>2</v>
          </cell>
          <cell r="N881">
            <v>2006</v>
          </cell>
        </row>
        <row r="882">
          <cell r="A882">
            <v>78607000003</v>
          </cell>
          <cell r="B882">
            <v>786</v>
          </cell>
          <cell r="C882">
            <v>760</v>
          </cell>
          <cell r="D882">
            <v>38459</v>
          </cell>
          <cell r="E882">
            <v>38834</v>
          </cell>
          <cell r="F882">
            <v>39096</v>
          </cell>
          <cell r="G882">
            <v>1</v>
          </cell>
          <cell r="H882">
            <v>44503</v>
          </cell>
          <cell r="I882">
            <v>0</v>
          </cell>
          <cell r="J882">
            <v>1</v>
          </cell>
          <cell r="K882">
            <v>44503</v>
          </cell>
          <cell r="L882">
            <v>0</v>
          </cell>
          <cell r="M882">
            <v>3</v>
          </cell>
          <cell r="N882">
            <v>2005</v>
          </cell>
        </row>
        <row r="883">
          <cell r="A883">
            <v>78607000005</v>
          </cell>
          <cell r="B883">
            <v>786</v>
          </cell>
          <cell r="C883">
            <v>760</v>
          </cell>
          <cell r="D883">
            <v>38961</v>
          </cell>
          <cell r="E883">
            <v>39128</v>
          </cell>
          <cell r="F883">
            <v>39131</v>
          </cell>
          <cell r="G883">
            <v>2</v>
          </cell>
          <cell r="H883">
            <v>20199</v>
          </cell>
          <cell r="I883">
            <v>0</v>
          </cell>
          <cell r="J883">
            <v>1</v>
          </cell>
          <cell r="K883">
            <v>20199</v>
          </cell>
          <cell r="L883">
            <v>0</v>
          </cell>
          <cell r="M883">
            <v>2</v>
          </cell>
          <cell r="N883">
            <v>2006</v>
          </cell>
        </row>
        <row r="884">
          <cell r="A884">
            <v>78607000006</v>
          </cell>
          <cell r="B884">
            <v>786</v>
          </cell>
          <cell r="C884">
            <v>760</v>
          </cell>
          <cell r="D884">
            <v>38353</v>
          </cell>
          <cell r="E884">
            <v>38729</v>
          </cell>
          <cell r="F884">
            <v>39161</v>
          </cell>
          <cell r="G884">
            <v>2</v>
          </cell>
          <cell r="H884">
            <v>22777</v>
          </cell>
          <cell r="I884">
            <v>0</v>
          </cell>
          <cell r="J884">
            <v>1</v>
          </cell>
          <cell r="K884">
            <v>22777</v>
          </cell>
          <cell r="L884">
            <v>0</v>
          </cell>
          <cell r="M884">
            <v>3</v>
          </cell>
          <cell r="N884">
            <v>2005</v>
          </cell>
        </row>
        <row r="885">
          <cell r="A885">
            <v>78607000007</v>
          </cell>
          <cell r="B885">
            <v>786</v>
          </cell>
          <cell r="C885">
            <v>760</v>
          </cell>
          <cell r="D885">
            <v>39083</v>
          </cell>
          <cell r="E885">
            <v>39114</v>
          </cell>
          <cell r="F885">
            <v>39163</v>
          </cell>
          <cell r="G885">
            <v>2</v>
          </cell>
          <cell r="H885">
            <v>88</v>
          </cell>
          <cell r="I885">
            <v>0</v>
          </cell>
          <cell r="J885">
            <v>1</v>
          </cell>
          <cell r="K885">
            <v>88</v>
          </cell>
          <cell r="L885">
            <v>0</v>
          </cell>
          <cell r="M885">
            <v>1</v>
          </cell>
          <cell r="N885">
            <v>2007</v>
          </cell>
        </row>
        <row r="886">
          <cell r="A886">
            <v>78607000008</v>
          </cell>
          <cell r="B886">
            <v>786</v>
          </cell>
          <cell r="C886">
            <v>760</v>
          </cell>
          <cell r="D886">
            <v>38838</v>
          </cell>
          <cell r="E886">
            <v>39136</v>
          </cell>
          <cell r="F886">
            <v>39190</v>
          </cell>
          <cell r="G886">
            <v>2</v>
          </cell>
          <cell r="H886">
            <v>1678</v>
          </cell>
          <cell r="I886">
            <v>0</v>
          </cell>
          <cell r="J886">
            <v>1</v>
          </cell>
          <cell r="K886">
            <v>1678</v>
          </cell>
          <cell r="L886">
            <v>0</v>
          </cell>
          <cell r="M886">
            <v>2</v>
          </cell>
          <cell r="N886">
            <v>2006</v>
          </cell>
        </row>
        <row r="887">
          <cell r="A887">
            <v>78607000009</v>
          </cell>
          <cell r="B887">
            <v>786</v>
          </cell>
          <cell r="C887">
            <v>760</v>
          </cell>
          <cell r="D887">
            <v>39066</v>
          </cell>
          <cell r="E887">
            <v>39066</v>
          </cell>
          <cell r="F887">
            <v>39194</v>
          </cell>
          <cell r="G887">
            <v>2</v>
          </cell>
          <cell r="H887">
            <v>802</v>
          </cell>
          <cell r="I887">
            <v>2488</v>
          </cell>
          <cell r="J887">
            <v>1</v>
          </cell>
          <cell r="K887">
            <v>3290</v>
          </cell>
          <cell r="L887">
            <v>0</v>
          </cell>
          <cell r="M887">
            <v>2</v>
          </cell>
          <cell r="N887">
            <v>2006</v>
          </cell>
        </row>
        <row r="888">
          <cell r="A888">
            <v>78607000010</v>
          </cell>
          <cell r="B888">
            <v>786</v>
          </cell>
          <cell r="C888">
            <v>760</v>
          </cell>
          <cell r="D888">
            <v>37681</v>
          </cell>
          <cell r="E888">
            <v>37958</v>
          </cell>
          <cell r="F888">
            <v>39209</v>
          </cell>
          <cell r="G888">
            <v>1</v>
          </cell>
          <cell r="H888">
            <v>81499</v>
          </cell>
          <cell r="I888">
            <v>0</v>
          </cell>
          <cell r="J888">
            <v>1</v>
          </cell>
          <cell r="K888">
            <v>81499</v>
          </cell>
          <cell r="L888">
            <v>1</v>
          </cell>
          <cell r="M888">
            <v>5</v>
          </cell>
          <cell r="N888">
            <v>2003</v>
          </cell>
        </row>
        <row r="889">
          <cell r="A889">
            <v>78607000011</v>
          </cell>
          <cell r="B889">
            <v>786</v>
          </cell>
          <cell r="C889">
            <v>760</v>
          </cell>
          <cell r="D889">
            <v>38930</v>
          </cell>
          <cell r="E889">
            <v>39110</v>
          </cell>
          <cell r="F889">
            <v>39219</v>
          </cell>
          <cell r="G889">
            <v>1</v>
          </cell>
          <cell r="H889">
            <v>401</v>
          </cell>
          <cell r="I889">
            <v>0</v>
          </cell>
          <cell r="J889">
            <v>1</v>
          </cell>
          <cell r="K889">
            <v>401</v>
          </cell>
          <cell r="L889">
            <v>0</v>
          </cell>
          <cell r="M889">
            <v>2</v>
          </cell>
          <cell r="N889">
            <v>2006</v>
          </cell>
        </row>
        <row r="890">
          <cell r="A890">
            <v>78607000012</v>
          </cell>
          <cell r="B890">
            <v>786</v>
          </cell>
          <cell r="C890">
            <v>760</v>
          </cell>
          <cell r="D890">
            <v>38777</v>
          </cell>
          <cell r="E890">
            <v>38993</v>
          </cell>
          <cell r="F890">
            <v>39226</v>
          </cell>
          <cell r="G890">
            <v>1</v>
          </cell>
          <cell r="H890">
            <v>19862</v>
          </cell>
          <cell r="I890">
            <v>0</v>
          </cell>
          <cell r="J890">
            <v>1</v>
          </cell>
          <cell r="K890">
            <v>19862</v>
          </cell>
          <cell r="L890">
            <v>0</v>
          </cell>
          <cell r="M890">
            <v>2</v>
          </cell>
          <cell r="N890">
            <v>2006</v>
          </cell>
        </row>
        <row r="891">
          <cell r="A891">
            <v>78607000013</v>
          </cell>
          <cell r="B891">
            <v>786</v>
          </cell>
          <cell r="C891">
            <v>760</v>
          </cell>
          <cell r="D891">
            <v>38718</v>
          </cell>
          <cell r="E891">
            <v>39022</v>
          </cell>
          <cell r="F891">
            <v>39230</v>
          </cell>
          <cell r="G891">
            <v>1</v>
          </cell>
          <cell r="H891">
            <v>16738</v>
          </cell>
          <cell r="I891">
            <v>0</v>
          </cell>
          <cell r="J891">
            <v>1</v>
          </cell>
          <cell r="K891">
            <v>16738</v>
          </cell>
          <cell r="L891">
            <v>0</v>
          </cell>
          <cell r="M891">
            <v>2</v>
          </cell>
          <cell r="N891">
            <v>2006</v>
          </cell>
        </row>
        <row r="892">
          <cell r="A892">
            <v>78607000014</v>
          </cell>
          <cell r="B892">
            <v>786</v>
          </cell>
          <cell r="C892">
            <v>760</v>
          </cell>
          <cell r="D892">
            <v>38880</v>
          </cell>
          <cell r="E892">
            <v>39229</v>
          </cell>
          <cell r="F892">
            <v>39247</v>
          </cell>
          <cell r="G892">
            <v>1</v>
          </cell>
          <cell r="H892">
            <v>6391</v>
          </cell>
          <cell r="I892">
            <v>0</v>
          </cell>
          <cell r="J892">
            <v>1</v>
          </cell>
          <cell r="K892">
            <v>6391</v>
          </cell>
          <cell r="L892">
            <v>0</v>
          </cell>
          <cell r="M892">
            <v>2</v>
          </cell>
          <cell r="N892">
            <v>2006</v>
          </cell>
        </row>
        <row r="893">
          <cell r="A893">
            <v>78607000015</v>
          </cell>
          <cell r="B893">
            <v>786</v>
          </cell>
          <cell r="C893">
            <v>760</v>
          </cell>
          <cell r="D893">
            <v>38946</v>
          </cell>
          <cell r="E893">
            <v>39274</v>
          </cell>
          <cell r="F893">
            <v>39288</v>
          </cell>
          <cell r="G893">
            <v>2</v>
          </cell>
          <cell r="H893">
            <v>29424</v>
          </cell>
          <cell r="I893">
            <v>0</v>
          </cell>
          <cell r="J893">
            <v>1</v>
          </cell>
          <cell r="K893">
            <v>29424</v>
          </cell>
          <cell r="L893">
            <v>0</v>
          </cell>
          <cell r="M893">
            <v>2</v>
          </cell>
          <cell r="N893">
            <v>2006</v>
          </cell>
        </row>
        <row r="894">
          <cell r="A894">
            <v>78607000016</v>
          </cell>
          <cell r="B894">
            <v>786</v>
          </cell>
          <cell r="C894">
            <v>760</v>
          </cell>
          <cell r="D894">
            <v>38251</v>
          </cell>
          <cell r="E894">
            <v>38350</v>
          </cell>
          <cell r="F894">
            <v>39302</v>
          </cell>
          <cell r="G894">
            <v>2</v>
          </cell>
          <cell r="H894">
            <v>16161</v>
          </cell>
          <cell r="I894">
            <v>0</v>
          </cell>
          <cell r="J894">
            <v>1</v>
          </cell>
          <cell r="K894">
            <v>16161</v>
          </cell>
          <cell r="L894">
            <v>0</v>
          </cell>
          <cell r="M894">
            <v>4</v>
          </cell>
          <cell r="N894">
            <v>2004</v>
          </cell>
        </row>
        <row r="895">
          <cell r="A895">
            <v>78607000017</v>
          </cell>
          <cell r="B895">
            <v>786</v>
          </cell>
          <cell r="C895">
            <v>760</v>
          </cell>
          <cell r="D895">
            <v>38353</v>
          </cell>
          <cell r="E895">
            <v>38717</v>
          </cell>
          <cell r="F895">
            <v>39302</v>
          </cell>
          <cell r="G895">
            <v>1</v>
          </cell>
          <cell r="H895">
            <v>1816</v>
          </cell>
          <cell r="I895">
            <v>0</v>
          </cell>
          <cell r="J895">
            <v>1</v>
          </cell>
          <cell r="K895">
            <v>1816</v>
          </cell>
          <cell r="L895">
            <v>0</v>
          </cell>
          <cell r="M895">
            <v>3</v>
          </cell>
          <cell r="N895">
            <v>2005</v>
          </cell>
        </row>
        <row r="896">
          <cell r="A896">
            <v>78607000020</v>
          </cell>
          <cell r="B896">
            <v>786</v>
          </cell>
          <cell r="C896">
            <v>760</v>
          </cell>
          <cell r="D896">
            <v>39223</v>
          </cell>
          <cell r="E896">
            <v>39281</v>
          </cell>
          <cell r="F896">
            <v>39322</v>
          </cell>
          <cell r="G896">
            <v>1</v>
          </cell>
          <cell r="H896">
            <v>1194</v>
          </cell>
          <cell r="I896">
            <v>0</v>
          </cell>
          <cell r="J896">
            <v>1</v>
          </cell>
          <cell r="K896">
            <v>1194</v>
          </cell>
          <cell r="L896">
            <v>0</v>
          </cell>
          <cell r="M896">
            <v>1</v>
          </cell>
          <cell r="N896">
            <v>2007</v>
          </cell>
        </row>
        <row r="897">
          <cell r="A897">
            <v>78607000022</v>
          </cell>
          <cell r="B897">
            <v>786</v>
          </cell>
          <cell r="C897">
            <v>760</v>
          </cell>
          <cell r="D897">
            <v>38777</v>
          </cell>
          <cell r="E897">
            <v>38810</v>
          </cell>
          <cell r="F897">
            <v>39362</v>
          </cell>
          <cell r="G897">
            <v>1</v>
          </cell>
          <cell r="H897">
            <v>2001</v>
          </cell>
          <cell r="I897">
            <v>24519</v>
          </cell>
          <cell r="J897">
            <v>1</v>
          </cell>
          <cell r="K897">
            <v>26520</v>
          </cell>
          <cell r="L897">
            <v>0</v>
          </cell>
          <cell r="M897">
            <v>2</v>
          </cell>
          <cell r="N897">
            <v>2006</v>
          </cell>
        </row>
        <row r="898">
          <cell r="A898">
            <v>78607000023</v>
          </cell>
          <cell r="B898">
            <v>786</v>
          </cell>
          <cell r="C898">
            <v>760</v>
          </cell>
          <cell r="D898">
            <v>38777</v>
          </cell>
          <cell r="E898">
            <v>39033</v>
          </cell>
          <cell r="F898">
            <v>39362</v>
          </cell>
          <cell r="G898">
            <v>1</v>
          </cell>
          <cell r="H898">
            <v>6803</v>
          </cell>
          <cell r="I898">
            <v>0</v>
          </cell>
          <cell r="J898">
            <v>1</v>
          </cell>
          <cell r="K898">
            <v>6803</v>
          </cell>
          <cell r="L898">
            <v>0</v>
          </cell>
          <cell r="M898">
            <v>2</v>
          </cell>
          <cell r="N898">
            <v>2006</v>
          </cell>
        </row>
        <row r="899">
          <cell r="A899">
            <v>78607000026</v>
          </cell>
          <cell r="B899">
            <v>786</v>
          </cell>
          <cell r="C899">
            <v>760</v>
          </cell>
          <cell r="D899">
            <v>38353</v>
          </cell>
          <cell r="E899">
            <v>38702</v>
          </cell>
          <cell r="F899">
            <v>39378</v>
          </cell>
          <cell r="G899">
            <v>2</v>
          </cell>
          <cell r="H899">
            <v>9140</v>
          </cell>
          <cell r="I899">
            <v>0</v>
          </cell>
          <cell r="J899">
            <v>1</v>
          </cell>
          <cell r="K899">
            <v>9140</v>
          </cell>
          <cell r="L899">
            <v>0</v>
          </cell>
          <cell r="M899">
            <v>3</v>
          </cell>
          <cell r="N899">
            <v>2005</v>
          </cell>
        </row>
        <row r="900">
          <cell r="A900">
            <v>78607000027</v>
          </cell>
          <cell r="B900">
            <v>786</v>
          </cell>
          <cell r="C900">
            <v>760</v>
          </cell>
          <cell r="D900">
            <v>38886</v>
          </cell>
          <cell r="E900">
            <v>39264</v>
          </cell>
          <cell r="F900">
            <v>39383</v>
          </cell>
          <cell r="G900">
            <v>2</v>
          </cell>
          <cell r="H900">
            <v>653</v>
          </cell>
          <cell r="I900">
            <v>0</v>
          </cell>
          <cell r="J900">
            <v>1</v>
          </cell>
          <cell r="K900">
            <v>653</v>
          </cell>
          <cell r="L900">
            <v>0</v>
          </cell>
          <cell r="M900">
            <v>2</v>
          </cell>
          <cell r="N900">
            <v>2006</v>
          </cell>
        </row>
        <row r="901">
          <cell r="A901">
            <v>78607000028</v>
          </cell>
          <cell r="B901">
            <v>786</v>
          </cell>
          <cell r="C901">
            <v>760</v>
          </cell>
          <cell r="D901">
            <v>39052</v>
          </cell>
          <cell r="E901">
            <v>39188</v>
          </cell>
          <cell r="F901">
            <v>39384</v>
          </cell>
          <cell r="G901">
            <v>2</v>
          </cell>
          <cell r="H901">
            <v>28356</v>
          </cell>
          <cell r="I901">
            <v>0</v>
          </cell>
          <cell r="J901">
            <v>1</v>
          </cell>
          <cell r="K901">
            <v>28356</v>
          </cell>
          <cell r="L901">
            <v>0</v>
          </cell>
          <cell r="M901">
            <v>2</v>
          </cell>
          <cell r="N901">
            <v>2006</v>
          </cell>
        </row>
        <row r="902">
          <cell r="A902">
            <v>78607000031</v>
          </cell>
          <cell r="B902">
            <v>786</v>
          </cell>
          <cell r="C902">
            <v>760</v>
          </cell>
          <cell r="D902">
            <v>39201</v>
          </cell>
          <cell r="E902">
            <v>39439</v>
          </cell>
          <cell r="F902">
            <v>39441</v>
          </cell>
          <cell r="G902">
            <v>2</v>
          </cell>
          <cell r="H902">
            <v>324751</v>
          </cell>
          <cell r="I902">
            <v>0</v>
          </cell>
          <cell r="J902">
            <v>1</v>
          </cell>
          <cell r="K902">
            <v>324751</v>
          </cell>
          <cell r="L902">
            <v>1</v>
          </cell>
          <cell r="M902">
            <v>1</v>
          </cell>
          <cell r="N902">
            <v>2007</v>
          </cell>
        </row>
        <row r="903">
          <cell r="A903">
            <v>78608000001</v>
          </cell>
          <cell r="B903">
            <v>786</v>
          </cell>
          <cell r="C903">
            <v>760</v>
          </cell>
          <cell r="D903">
            <v>38777</v>
          </cell>
          <cell r="E903">
            <v>38901</v>
          </cell>
          <cell r="F903">
            <v>39448</v>
          </cell>
          <cell r="G903">
            <v>1</v>
          </cell>
          <cell r="H903">
            <v>23232</v>
          </cell>
          <cell r="I903">
            <v>0</v>
          </cell>
          <cell r="J903">
            <v>1</v>
          </cell>
          <cell r="K903">
            <v>23232</v>
          </cell>
          <cell r="L903">
            <v>0</v>
          </cell>
          <cell r="M903">
            <v>3</v>
          </cell>
          <cell r="N903">
            <v>2006</v>
          </cell>
        </row>
        <row r="904">
          <cell r="A904">
            <v>78608000003</v>
          </cell>
          <cell r="B904">
            <v>786</v>
          </cell>
          <cell r="C904">
            <v>760</v>
          </cell>
          <cell r="D904">
            <v>39052</v>
          </cell>
          <cell r="E904">
            <v>39257</v>
          </cell>
          <cell r="F904">
            <v>39496</v>
          </cell>
          <cell r="G904">
            <v>1</v>
          </cell>
          <cell r="H904">
            <v>1541</v>
          </cell>
          <cell r="I904">
            <v>0</v>
          </cell>
          <cell r="J904">
            <v>1</v>
          </cell>
          <cell r="K904">
            <v>1541</v>
          </cell>
          <cell r="L904">
            <v>0</v>
          </cell>
          <cell r="M904">
            <v>3</v>
          </cell>
          <cell r="N904">
            <v>2006</v>
          </cell>
        </row>
        <row r="905">
          <cell r="A905">
            <v>78608000006</v>
          </cell>
          <cell r="B905">
            <v>786</v>
          </cell>
          <cell r="C905">
            <v>760</v>
          </cell>
          <cell r="D905">
            <v>38904</v>
          </cell>
          <cell r="E905">
            <v>39035</v>
          </cell>
          <cell r="F905">
            <v>39532</v>
          </cell>
          <cell r="G905">
            <v>1</v>
          </cell>
          <cell r="H905">
            <v>8059</v>
          </cell>
          <cell r="I905">
            <v>0</v>
          </cell>
          <cell r="J905">
            <v>1</v>
          </cell>
          <cell r="K905">
            <v>8059</v>
          </cell>
          <cell r="L905">
            <v>0</v>
          </cell>
          <cell r="M905">
            <v>3</v>
          </cell>
          <cell r="N905">
            <v>2006</v>
          </cell>
        </row>
        <row r="906">
          <cell r="A906">
            <v>78608000007</v>
          </cell>
          <cell r="B906">
            <v>786</v>
          </cell>
          <cell r="C906">
            <v>760</v>
          </cell>
          <cell r="D906">
            <v>39007</v>
          </cell>
          <cell r="E906">
            <v>39292</v>
          </cell>
          <cell r="F906">
            <v>39532</v>
          </cell>
          <cell r="G906">
            <v>1</v>
          </cell>
          <cell r="H906">
            <v>109220</v>
          </cell>
          <cell r="I906">
            <v>0</v>
          </cell>
          <cell r="J906">
            <v>1</v>
          </cell>
          <cell r="K906">
            <v>109220</v>
          </cell>
          <cell r="L906">
            <v>1</v>
          </cell>
          <cell r="M906">
            <v>3</v>
          </cell>
          <cell r="N906">
            <v>2006</v>
          </cell>
        </row>
        <row r="907">
          <cell r="A907">
            <v>78608000012</v>
          </cell>
          <cell r="B907">
            <v>786</v>
          </cell>
          <cell r="C907">
            <v>760</v>
          </cell>
          <cell r="D907">
            <v>39356</v>
          </cell>
          <cell r="E907">
            <v>39453</v>
          </cell>
          <cell r="F907">
            <v>39617</v>
          </cell>
          <cell r="G907">
            <v>1</v>
          </cell>
          <cell r="H907">
            <v>31415</v>
          </cell>
          <cell r="I907">
            <v>0</v>
          </cell>
          <cell r="J907">
            <v>1</v>
          </cell>
          <cell r="K907">
            <v>31415</v>
          </cell>
          <cell r="L907">
            <v>0</v>
          </cell>
          <cell r="M907">
            <v>2</v>
          </cell>
          <cell r="N907">
            <v>2007</v>
          </cell>
        </row>
        <row r="908">
          <cell r="A908">
            <v>78608000014</v>
          </cell>
          <cell r="B908">
            <v>786</v>
          </cell>
          <cell r="C908">
            <v>760</v>
          </cell>
          <cell r="D908">
            <v>38209</v>
          </cell>
          <cell r="E908">
            <v>38625</v>
          </cell>
          <cell r="F908">
            <v>39656</v>
          </cell>
          <cell r="G908">
            <v>1</v>
          </cell>
          <cell r="H908">
            <v>19379</v>
          </cell>
          <cell r="I908">
            <v>0</v>
          </cell>
          <cell r="J908">
            <v>1</v>
          </cell>
          <cell r="K908">
            <v>19379</v>
          </cell>
          <cell r="L908">
            <v>0</v>
          </cell>
          <cell r="M908">
            <v>5</v>
          </cell>
          <cell r="N908">
            <v>2004</v>
          </cell>
        </row>
        <row r="909">
          <cell r="A909">
            <v>78608000018</v>
          </cell>
          <cell r="B909">
            <v>786</v>
          </cell>
          <cell r="C909">
            <v>760</v>
          </cell>
          <cell r="D909">
            <v>39508</v>
          </cell>
          <cell r="E909">
            <v>39726</v>
          </cell>
          <cell r="F909">
            <v>39727</v>
          </cell>
          <cell r="G909">
            <v>2</v>
          </cell>
          <cell r="H909">
            <v>54492</v>
          </cell>
          <cell r="I909">
            <v>2972</v>
          </cell>
          <cell r="J909">
            <v>1</v>
          </cell>
          <cell r="K909">
            <v>57464</v>
          </cell>
          <cell r="L909">
            <v>0</v>
          </cell>
          <cell r="M909">
            <v>1</v>
          </cell>
          <cell r="N909">
            <v>2008</v>
          </cell>
        </row>
        <row r="910">
          <cell r="A910">
            <v>78608000020</v>
          </cell>
          <cell r="B910">
            <v>786</v>
          </cell>
          <cell r="C910">
            <v>760</v>
          </cell>
          <cell r="D910">
            <v>39387</v>
          </cell>
          <cell r="E910">
            <v>39470</v>
          </cell>
          <cell r="F910">
            <v>39755</v>
          </cell>
          <cell r="G910">
            <v>2</v>
          </cell>
          <cell r="H910">
            <v>2181</v>
          </cell>
          <cell r="I910">
            <v>0</v>
          </cell>
          <cell r="J910">
            <v>1</v>
          </cell>
          <cell r="K910">
            <v>2181</v>
          </cell>
          <cell r="L910">
            <v>0</v>
          </cell>
          <cell r="M910">
            <v>2</v>
          </cell>
          <cell r="N910">
            <v>2007</v>
          </cell>
        </row>
        <row r="911">
          <cell r="A911">
            <v>78608000025</v>
          </cell>
          <cell r="B911">
            <v>786</v>
          </cell>
          <cell r="C911">
            <v>760</v>
          </cell>
          <cell r="D911">
            <v>38517</v>
          </cell>
          <cell r="E911">
            <v>38634</v>
          </cell>
          <cell r="F911">
            <v>39805</v>
          </cell>
          <cell r="G911">
            <v>1</v>
          </cell>
          <cell r="H911">
            <v>1011980</v>
          </cell>
          <cell r="I911">
            <v>0</v>
          </cell>
          <cell r="J911">
            <v>1</v>
          </cell>
          <cell r="K911">
            <v>1011980</v>
          </cell>
          <cell r="L911">
            <v>1</v>
          </cell>
          <cell r="M911">
            <v>4</v>
          </cell>
          <cell r="N911">
            <v>2005</v>
          </cell>
        </row>
        <row r="912">
          <cell r="A912">
            <v>78608000026</v>
          </cell>
          <cell r="B912">
            <v>786</v>
          </cell>
          <cell r="C912">
            <v>760</v>
          </cell>
          <cell r="D912">
            <v>39451</v>
          </cell>
          <cell r="E912">
            <v>39621</v>
          </cell>
          <cell r="F912">
            <v>39805</v>
          </cell>
          <cell r="G912">
            <v>1</v>
          </cell>
          <cell r="H912">
            <v>1906</v>
          </cell>
          <cell r="I912">
            <v>19906</v>
          </cell>
          <cell r="J912">
            <v>1</v>
          </cell>
          <cell r="K912">
            <v>21812</v>
          </cell>
          <cell r="L912">
            <v>0</v>
          </cell>
          <cell r="M912">
            <v>1</v>
          </cell>
          <cell r="N912">
            <v>2008</v>
          </cell>
        </row>
        <row r="913">
          <cell r="A913">
            <v>78609000005</v>
          </cell>
          <cell r="B913">
            <v>786</v>
          </cell>
          <cell r="C913">
            <v>760</v>
          </cell>
          <cell r="D913">
            <v>39142</v>
          </cell>
          <cell r="E913">
            <v>39271</v>
          </cell>
          <cell r="F913">
            <v>39860</v>
          </cell>
          <cell r="G913">
            <v>1</v>
          </cell>
          <cell r="H913">
            <v>112354</v>
          </cell>
          <cell r="I913">
            <v>0</v>
          </cell>
          <cell r="J913">
            <v>1</v>
          </cell>
          <cell r="K913">
            <v>112354</v>
          </cell>
          <cell r="L913">
            <v>1</v>
          </cell>
          <cell r="M913">
            <v>3</v>
          </cell>
          <cell r="N913">
            <v>2007</v>
          </cell>
        </row>
        <row r="914">
          <cell r="A914">
            <v>78609000006</v>
          </cell>
          <cell r="B914">
            <v>786</v>
          </cell>
          <cell r="C914">
            <v>760</v>
          </cell>
          <cell r="D914">
            <v>38209</v>
          </cell>
          <cell r="E914">
            <v>38624</v>
          </cell>
          <cell r="F914">
            <v>39888</v>
          </cell>
          <cell r="G914">
            <v>2</v>
          </cell>
          <cell r="H914">
            <v>0</v>
          </cell>
          <cell r="I914">
            <v>248823</v>
          </cell>
          <cell r="J914">
            <v>1</v>
          </cell>
          <cell r="K914">
            <v>248823</v>
          </cell>
          <cell r="L914">
            <v>1</v>
          </cell>
          <cell r="M914">
            <v>6</v>
          </cell>
          <cell r="N914">
            <v>2004</v>
          </cell>
        </row>
        <row r="915">
          <cell r="A915">
            <v>78609000008</v>
          </cell>
          <cell r="B915">
            <v>786</v>
          </cell>
          <cell r="C915">
            <v>760</v>
          </cell>
          <cell r="D915">
            <v>38487</v>
          </cell>
          <cell r="E915">
            <v>38785</v>
          </cell>
          <cell r="F915">
            <v>39898</v>
          </cell>
          <cell r="G915">
            <v>1</v>
          </cell>
          <cell r="H915">
            <v>46633</v>
          </cell>
          <cell r="I915">
            <v>0</v>
          </cell>
          <cell r="J915">
            <v>1</v>
          </cell>
          <cell r="K915">
            <v>46633</v>
          </cell>
          <cell r="L915">
            <v>0</v>
          </cell>
          <cell r="M915">
            <v>5</v>
          </cell>
          <cell r="N915">
            <v>2005</v>
          </cell>
        </row>
        <row r="916">
          <cell r="A916">
            <v>78609000011</v>
          </cell>
          <cell r="B916">
            <v>786</v>
          </cell>
          <cell r="C916">
            <v>760</v>
          </cell>
          <cell r="D916">
            <v>38292</v>
          </cell>
          <cell r="E916">
            <v>38447</v>
          </cell>
          <cell r="F916">
            <v>39931</v>
          </cell>
          <cell r="G916">
            <v>2</v>
          </cell>
          <cell r="H916">
            <v>2197</v>
          </cell>
          <cell r="I916">
            <v>0</v>
          </cell>
          <cell r="J916">
            <v>1</v>
          </cell>
          <cell r="K916">
            <v>2197</v>
          </cell>
          <cell r="L916">
            <v>0</v>
          </cell>
          <cell r="M916">
            <v>6</v>
          </cell>
          <cell r="N916">
            <v>2004</v>
          </cell>
        </row>
        <row r="917">
          <cell r="A917">
            <v>78609000012</v>
          </cell>
          <cell r="B917">
            <v>786</v>
          </cell>
          <cell r="C917">
            <v>760</v>
          </cell>
          <cell r="D917">
            <v>39692</v>
          </cell>
          <cell r="E917">
            <v>39887</v>
          </cell>
          <cell r="F917">
            <v>39939</v>
          </cell>
          <cell r="G917">
            <v>2</v>
          </cell>
          <cell r="H917">
            <v>15512</v>
          </cell>
          <cell r="I917">
            <v>0</v>
          </cell>
          <cell r="J917">
            <v>1</v>
          </cell>
          <cell r="K917">
            <v>15512</v>
          </cell>
          <cell r="L917">
            <v>0</v>
          </cell>
          <cell r="M917">
            <v>2</v>
          </cell>
          <cell r="N917">
            <v>2008</v>
          </cell>
        </row>
        <row r="918">
          <cell r="A918">
            <v>78609000015</v>
          </cell>
          <cell r="B918">
            <v>786</v>
          </cell>
          <cell r="C918">
            <v>760</v>
          </cell>
          <cell r="D918">
            <v>38487</v>
          </cell>
          <cell r="E918">
            <v>39005</v>
          </cell>
          <cell r="F918">
            <v>39957</v>
          </cell>
          <cell r="G918">
            <v>1</v>
          </cell>
          <cell r="H918">
            <v>4686</v>
          </cell>
          <cell r="I918">
            <v>0</v>
          </cell>
          <cell r="J918">
            <v>1</v>
          </cell>
          <cell r="K918">
            <v>4686</v>
          </cell>
          <cell r="L918">
            <v>0</v>
          </cell>
          <cell r="M918">
            <v>5</v>
          </cell>
          <cell r="N918">
            <v>2005</v>
          </cell>
        </row>
        <row r="919">
          <cell r="A919">
            <v>78609000017</v>
          </cell>
          <cell r="B919">
            <v>786</v>
          </cell>
          <cell r="C919">
            <v>760</v>
          </cell>
          <cell r="D919">
            <v>39934</v>
          </cell>
          <cell r="E919">
            <v>39978</v>
          </cell>
          <cell r="F919">
            <v>39978</v>
          </cell>
          <cell r="G919">
            <v>2</v>
          </cell>
          <cell r="H919">
            <v>617</v>
          </cell>
          <cell r="I919">
            <v>7519</v>
          </cell>
          <cell r="J919">
            <v>1</v>
          </cell>
          <cell r="K919">
            <v>8136</v>
          </cell>
          <cell r="L919">
            <v>0</v>
          </cell>
          <cell r="M919">
            <v>1</v>
          </cell>
          <cell r="N919">
            <v>2009</v>
          </cell>
        </row>
        <row r="920">
          <cell r="A920">
            <v>78609000021</v>
          </cell>
          <cell r="B920">
            <v>786</v>
          </cell>
          <cell r="C920">
            <v>760</v>
          </cell>
          <cell r="D920">
            <v>38946</v>
          </cell>
          <cell r="E920">
            <v>39083</v>
          </cell>
          <cell r="F920">
            <v>39993</v>
          </cell>
          <cell r="G920">
            <v>2</v>
          </cell>
          <cell r="H920">
            <v>21431</v>
          </cell>
          <cell r="I920">
            <v>0</v>
          </cell>
          <cell r="J920">
            <v>1</v>
          </cell>
          <cell r="K920">
            <v>21431</v>
          </cell>
          <cell r="L920">
            <v>0</v>
          </cell>
          <cell r="M920">
            <v>4</v>
          </cell>
          <cell r="N920">
            <v>2006</v>
          </cell>
        </row>
        <row r="921">
          <cell r="A921">
            <v>78609000022</v>
          </cell>
          <cell r="B921">
            <v>786</v>
          </cell>
          <cell r="C921">
            <v>760</v>
          </cell>
          <cell r="D921">
            <v>39819</v>
          </cell>
          <cell r="E921">
            <v>40014</v>
          </cell>
          <cell r="F921">
            <v>40015</v>
          </cell>
          <cell r="G921">
            <v>2</v>
          </cell>
          <cell r="H921">
            <v>12264</v>
          </cell>
          <cell r="I921">
            <v>0</v>
          </cell>
          <cell r="J921">
            <v>1</v>
          </cell>
          <cell r="K921">
            <v>12264</v>
          </cell>
          <cell r="L921">
            <v>0</v>
          </cell>
          <cell r="M921">
            <v>1</v>
          </cell>
          <cell r="N921">
            <v>2009</v>
          </cell>
        </row>
        <row r="922">
          <cell r="A922">
            <v>78609000024</v>
          </cell>
          <cell r="B922">
            <v>786</v>
          </cell>
          <cell r="C922">
            <v>760</v>
          </cell>
          <cell r="D922">
            <v>39508</v>
          </cell>
          <cell r="E922">
            <v>39869</v>
          </cell>
          <cell r="F922">
            <v>40044</v>
          </cell>
          <cell r="G922">
            <v>2</v>
          </cell>
          <cell r="H922">
            <v>0</v>
          </cell>
          <cell r="I922">
            <v>6000</v>
          </cell>
          <cell r="J922">
            <v>1</v>
          </cell>
          <cell r="K922">
            <v>6000</v>
          </cell>
          <cell r="L922">
            <v>0</v>
          </cell>
          <cell r="M922">
            <v>2</v>
          </cell>
          <cell r="N922">
            <v>2008</v>
          </cell>
        </row>
        <row r="923">
          <cell r="A923">
            <v>78609000028</v>
          </cell>
          <cell r="B923">
            <v>786</v>
          </cell>
          <cell r="C923">
            <v>760</v>
          </cell>
          <cell r="D923">
            <v>38961</v>
          </cell>
          <cell r="E923">
            <v>39226</v>
          </cell>
          <cell r="F923">
            <v>40058</v>
          </cell>
          <cell r="G923">
            <v>1</v>
          </cell>
          <cell r="H923">
            <v>0</v>
          </cell>
          <cell r="I923">
            <v>5529</v>
          </cell>
          <cell r="J923">
            <v>1</v>
          </cell>
          <cell r="K923">
            <v>5529</v>
          </cell>
          <cell r="L923">
            <v>0</v>
          </cell>
          <cell r="M923">
            <v>4</v>
          </cell>
          <cell r="N923">
            <v>2006</v>
          </cell>
        </row>
        <row r="924">
          <cell r="A924">
            <v>78609000030</v>
          </cell>
          <cell r="B924">
            <v>786</v>
          </cell>
          <cell r="C924">
            <v>760</v>
          </cell>
          <cell r="D924">
            <v>39783</v>
          </cell>
          <cell r="E924">
            <v>39950</v>
          </cell>
          <cell r="F924">
            <v>40078</v>
          </cell>
          <cell r="G924">
            <v>1</v>
          </cell>
          <cell r="H924">
            <v>3421</v>
          </cell>
          <cell r="I924">
            <v>0</v>
          </cell>
          <cell r="J924">
            <v>1</v>
          </cell>
          <cell r="K924">
            <v>3421</v>
          </cell>
          <cell r="L924">
            <v>0</v>
          </cell>
          <cell r="M924">
            <v>2</v>
          </cell>
          <cell r="N924">
            <v>2008</v>
          </cell>
        </row>
        <row r="925">
          <cell r="A925">
            <v>78609000031</v>
          </cell>
          <cell r="B925">
            <v>786</v>
          </cell>
          <cell r="C925">
            <v>760</v>
          </cell>
          <cell r="D925">
            <v>39814</v>
          </cell>
          <cell r="E925">
            <v>39988</v>
          </cell>
          <cell r="F925">
            <v>40078</v>
          </cell>
          <cell r="G925">
            <v>1</v>
          </cell>
          <cell r="H925">
            <v>1156</v>
          </cell>
          <cell r="I925">
            <v>5555</v>
          </cell>
          <cell r="J925">
            <v>1</v>
          </cell>
          <cell r="K925">
            <v>6711</v>
          </cell>
          <cell r="L925">
            <v>0</v>
          </cell>
          <cell r="M925">
            <v>1</v>
          </cell>
          <cell r="N925">
            <v>2009</v>
          </cell>
        </row>
        <row r="926">
          <cell r="A926">
            <v>78609000033</v>
          </cell>
          <cell r="B926">
            <v>786</v>
          </cell>
          <cell r="C926">
            <v>760</v>
          </cell>
          <cell r="D926">
            <v>39644</v>
          </cell>
          <cell r="E926">
            <v>40087</v>
          </cell>
          <cell r="F926">
            <v>40097</v>
          </cell>
          <cell r="G926">
            <v>2</v>
          </cell>
          <cell r="H926">
            <v>2527</v>
          </cell>
          <cell r="I926">
            <v>53260</v>
          </cell>
          <cell r="J926">
            <v>1</v>
          </cell>
          <cell r="K926">
            <v>55787</v>
          </cell>
          <cell r="L926">
            <v>0</v>
          </cell>
          <cell r="M926">
            <v>2</v>
          </cell>
          <cell r="N926">
            <v>2008</v>
          </cell>
        </row>
        <row r="927">
          <cell r="A927">
            <v>78609000034</v>
          </cell>
          <cell r="B927">
            <v>786</v>
          </cell>
          <cell r="C927">
            <v>760</v>
          </cell>
          <cell r="D927">
            <v>38209</v>
          </cell>
          <cell r="E927">
            <v>38623</v>
          </cell>
          <cell r="F927">
            <v>40105</v>
          </cell>
          <cell r="G927">
            <v>2</v>
          </cell>
          <cell r="H927">
            <v>11297</v>
          </cell>
          <cell r="I927">
            <v>28864</v>
          </cell>
          <cell r="J927">
            <v>1</v>
          </cell>
          <cell r="K927">
            <v>40161</v>
          </cell>
          <cell r="L927">
            <v>0</v>
          </cell>
          <cell r="M927">
            <v>6</v>
          </cell>
          <cell r="N927">
            <v>2004</v>
          </cell>
        </row>
        <row r="928">
          <cell r="A928">
            <v>78609000035</v>
          </cell>
          <cell r="B928">
            <v>786</v>
          </cell>
          <cell r="C928">
            <v>760</v>
          </cell>
          <cell r="D928">
            <v>39814</v>
          </cell>
          <cell r="E928">
            <v>40085</v>
          </cell>
          <cell r="F928">
            <v>40111</v>
          </cell>
          <cell r="G928">
            <v>2</v>
          </cell>
          <cell r="H928">
            <v>81422</v>
          </cell>
          <cell r="I928">
            <v>22500</v>
          </cell>
          <cell r="J928">
            <v>1</v>
          </cell>
          <cell r="K928">
            <v>103922</v>
          </cell>
          <cell r="L928">
            <v>1</v>
          </cell>
          <cell r="M928">
            <v>1</v>
          </cell>
          <cell r="N928">
            <v>2009</v>
          </cell>
        </row>
        <row r="929">
          <cell r="A929">
            <v>78609000036</v>
          </cell>
          <cell r="B929">
            <v>786</v>
          </cell>
          <cell r="C929">
            <v>760</v>
          </cell>
          <cell r="D929">
            <v>39873</v>
          </cell>
          <cell r="E929">
            <v>40043</v>
          </cell>
          <cell r="F929">
            <v>40111</v>
          </cell>
          <cell r="G929">
            <v>2</v>
          </cell>
          <cell r="H929">
            <v>1149</v>
          </cell>
          <cell r="I929">
            <v>6369</v>
          </cell>
          <cell r="J929">
            <v>1</v>
          </cell>
          <cell r="K929">
            <v>7518</v>
          </cell>
          <cell r="L929">
            <v>0</v>
          </cell>
          <cell r="M929">
            <v>1</v>
          </cell>
          <cell r="N929">
            <v>2009</v>
          </cell>
        </row>
        <row r="930">
          <cell r="A930">
            <v>78609000038</v>
          </cell>
          <cell r="B930">
            <v>786</v>
          </cell>
          <cell r="C930">
            <v>760</v>
          </cell>
          <cell r="D930">
            <v>38193</v>
          </cell>
          <cell r="E930">
            <v>38193</v>
          </cell>
          <cell r="F930">
            <v>40115</v>
          </cell>
          <cell r="G930">
            <v>2</v>
          </cell>
          <cell r="H930">
            <v>8861</v>
          </cell>
          <cell r="I930">
            <v>0</v>
          </cell>
          <cell r="J930">
            <v>1</v>
          </cell>
          <cell r="K930">
            <v>8861</v>
          </cell>
          <cell r="L930">
            <v>0</v>
          </cell>
          <cell r="M930">
            <v>6</v>
          </cell>
          <cell r="N930">
            <v>2004</v>
          </cell>
        </row>
        <row r="931">
          <cell r="A931">
            <v>78609000039</v>
          </cell>
          <cell r="B931">
            <v>786</v>
          </cell>
          <cell r="C931">
            <v>760</v>
          </cell>
          <cell r="D931">
            <v>39814</v>
          </cell>
          <cell r="E931">
            <v>39864</v>
          </cell>
          <cell r="F931">
            <v>40126</v>
          </cell>
          <cell r="G931">
            <v>2</v>
          </cell>
          <cell r="H931">
            <v>12204</v>
          </cell>
          <cell r="I931">
            <v>0</v>
          </cell>
          <cell r="J931">
            <v>1</v>
          </cell>
          <cell r="K931">
            <v>12204</v>
          </cell>
          <cell r="L931">
            <v>0</v>
          </cell>
          <cell r="M931">
            <v>1</v>
          </cell>
          <cell r="N931">
            <v>2009</v>
          </cell>
        </row>
        <row r="932">
          <cell r="A932">
            <v>78610000001</v>
          </cell>
          <cell r="B932">
            <v>786</v>
          </cell>
          <cell r="C932">
            <v>760</v>
          </cell>
          <cell r="D932">
            <v>39805</v>
          </cell>
          <cell r="E932">
            <v>40160</v>
          </cell>
          <cell r="F932">
            <v>40181</v>
          </cell>
          <cell r="G932">
            <v>2</v>
          </cell>
          <cell r="H932">
            <v>56079</v>
          </cell>
          <cell r="I932">
            <v>0</v>
          </cell>
          <cell r="J932">
            <v>1</v>
          </cell>
          <cell r="K932">
            <v>56079</v>
          </cell>
          <cell r="L932">
            <v>0</v>
          </cell>
          <cell r="M932">
            <v>3</v>
          </cell>
          <cell r="N932">
            <v>2008</v>
          </cell>
        </row>
        <row r="933">
          <cell r="A933">
            <v>78610000002</v>
          </cell>
          <cell r="B933">
            <v>786</v>
          </cell>
          <cell r="C933">
            <v>760</v>
          </cell>
          <cell r="D933">
            <v>37681</v>
          </cell>
          <cell r="E933">
            <v>37805</v>
          </cell>
          <cell r="F933">
            <v>40183</v>
          </cell>
          <cell r="G933">
            <v>1</v>
          </cell>
          <cell r="H933">
            <v>11121</v>
          </cell>
          <cell r="I933">
            <v>150000</v>
          </cell>
          <cell r="J933">
            <v>1</v>
          </cell>
          <cell r="K933">
            <v>161121</v>
          </cell>
          <cell r="L933">
            <v>1</v>
          </cell>
          <cell r="M933">
            <v>8</v>
          </cell>
          <cell r="N933">
            <v>2003</v>
          </cell>
        </row>
        <row r="934">
          <cell r="A934">
            <v>78610000004</v>
          </cell>
          <cell r="B934">
            <v>786</v>
          </cell>
          <cell r="C934">
            <v>760</v>
          </cell>
          <cell r="D934">
            <v>39264</v>
          </cell>
          <cell r="E934">
            <v>39522</v>
          </cell>
          <cell r="F934">
            <v>40230</v>
          </cell>
          <cell r="G934">
            <v>2</v>
          </cell>
          <cell r="H934">
            <v>11805</v>
          </cell>
          <cell r="I934">
            <v>0</v>
          </cell>
          <cell r="J934">
            <v>1</v>
          </cell>
          <cell r="K934">
            <v>11805</v>
          </cell>
          <cell r="L934">
            <v>0</v>
          </cell>
          <cell r="M934">
            <v>4</v>
          </cell>
          <cell r="N934">
            <v>2007</v>
          </cell>
        </row>
        <row r="935">
          <cell r="A935">
            <v>78610000007</v>
          </cell>
          <cell r="B935">
            <v>786</v>
          </cell>
          <cell r="C935">
            <v>760</v>
          </cell>
          <cell r="D935">
            <v>39873</v>
          </cell>
          <cell r="E935">
            <v>40019</v>
          </cell>
          <cell r="F935">
            <v>40245</v>
          </cell>
          <cell r="G935">
            <v>1</v>
          </cell>
          <cell r="H935">
            <v>2756</v>
          </cell>
          <cell r="I935">
            <v>4844</v>
          </cell>
          <cell r="J935">
            <v>1</v>
          </cell>
          <cell r="K935">
            <v>7600</v>
          </cell>
          <cell r="L935">
            <v>0</v>
          </cell>
          <cell r="M935">
            <v>2</v>
          </cell>
          <cell r="N935">
            <v>2009</v>
          </cell>
        </row>
        <row r="936">
          <cell r="A936">
            <v>78610000009</v>
          </cell>
          <cell r="B936">
            <v>786</v>
          </cell>
          <cell r="C936">
            <v>760</v>
          </cell>
          <cell r="D936">
            <v>39468</v>
          </cell>
          <cell r="E936">
            <v>39867</v>
          </cell>
          <cell r="F936">
            <v>40251</v>
          </cell>
          <cell r="G936">
            <v>1</v>
          </cell>
          <cell r="H936">
            <v>6453</v>
          </cell>
          <cell r="I936">
            <v>0</v>
          </cell>
          <cell r="J936">
            <v>1</v>
          </cell>
          <cell r="K936">
            <v>6453</v>
          </cell>
          <cell r="L936">
            <v>0</v>
          </cell>
          <cell r="M936">
            <v>3</v>
          </cell>
          <cell r="N936">
            <v>2008</v>
          </cell>
        </row>
        <row r="937">
          <cell r="A937">
            <v>78610000014</v>
          </cell>
          <cell r="B937">
            <v>786</v>
          </cell>
          <cell r="C937">
            <v>760</v>
          </cell>
          <cell r="D937">
            <v>39965</v>
          </cell>
          <cell r="E937">
            <v>40231</v>
          </cell>
          <cell r="F937">
            <v>40282</v>
          </cell>
          <cell r="G937">
            <v>2</v>
          </cell>
          <cell r="H937">
            <v>18680</v>
          </cell>
          <cell r="I937">
            <v>0</v>
          </cell>
          <cell r="J937">
            <v>1</v>
          </cell>
          <cell r="K937">
            <v>18680</v>
          </cell>
          <cell r="L937">
            <v>0</v>
          </cell>
          <cell r="M937">
            <v>2</v>
          </cell>
          <cell r="N937">
            <v>2009</v>
          </cell>
        </row>
        <row r="938">
          <cell r="A938">
            <v>78610000015</v>
          </cell>
          <cell r="B938">
            <v>786</v>
          </cell>
          <cell r="C938">
            <v>760</v>
          </cell>
          <cell r="D938">
            <v>39995</v>
          </cell>
          <cell r="E938">
            <v>40197</v>
          </cell>
          <cell r="F938">
            <v>40283</v>
          </cell>
          <cell r="G938">
            <v>2</v>
          </cell>
          <cell r="H938">
            <v>1210</v>
          </cell>
          <cell r="I938">
            <v>0</v>
          </cell>
          <cell r="J938">
            <v>1</v>
          </cell>
          <cell r="K938">
            <v>1210</v>
          </cell>
          <cell r="L938">
            <v>0</v>
          </cell>
          <cell r="M938">
            <v>2</v>
          </cell>
          <cell r="N938">
            <v>2009</v>
          </cell>
        </row>
        <row r="939">
          <cell r="A939">
            <v>78610000022</v>
          </cell>
          <cell r="B939">
            <v>786</v>
          </cell>
          <cell r="C939">
            <v>760</v>
          </cell>
          <cell r="D939">
            <v>39417</v>
          </cell>
          <cell r="E939">
            <v>39740</v>
          </cell>
          <cell r="F939">
            <v>40309</v>
          </cell>
          <cell r="G939">
            <v>1</v>
          </cell>
          <cell r="H939">
            <v>2214</v>
          </cell>
          <cell r="I939">
            <v>0</v>
          </cell>
          <cell r="J939">
            <v>1</v>
          </cell>
          <cell r="K939">
            <v>2214</v>
          </cell>
          <cell r="L939">
            <v>0</v>
          </cell>
          <cell r="M939">
            <v>4</v>
          </cell>
          <cell r="N939">
            <v>2007</v>
          </cell>
        </row>
        <row r="940">
          <cell r="A940">
            <v>78610000023</v>
          </cell>
          <cell r="B940">
            <v>786</v>
          </cell>
          <cell r="C940">
            <v>760</v>
          </cell>
          <cell r="D940">
            <v>39873</v>
          </cell>
          <cell r="E940">
            <v>40172</v>
          </cell>
          <cell r="F940">
            <v>40318</v>
          </cell>
          <cell r="G940">
            <v>2</v>
          </cell>
          <cell r="H940">
            <v>5020</v>
          </cell>
          <cell r="I940">
            <v>0</v>
          </cell>
          <cell r="J940">
            <v>1</v>
          </cell>
          <cell r="K940">
            <v>5020</v>
          </cell>
          <cell r="L940">
            <v>0</v>
          </cell>
          <cell r="M940">
            <v>2</v>
          </cell>
          <cell r="N940">
            <v>2009</v>
          </cell>
        </row>
        <row r="941">
          <cell r="A941">
            <v>78610000025</v>
          </cell>
          <cell r="B941">
            <v>786</v>
          </cell>
          <cell r="C941">
            <v>760</v>
          </cell>
          <cell r="D941">
            <v>39873</v>
          </cell>
          <cell r="E941">
            <v>40016</v>
          </cell>
          <cell r="F941">
            <v>40338</v>
          </cell>
          <cell r="G941">
            <v>2</v>
          </cell>
          <cell r="H941">
            <v>20604</v>
          </cell>
          <cell r="I941">
            <v>0</v>
          </cell>
          <cell r="J941">
            <v>1</v>
          </cell>
          <cell r="K941">
            <v>20604</v>
          </cell>
          <cell r="L941">
            <v>0</v>
          </cell>
          <cell r="M941">
            <v>2</v>
          </cell>
          <cell r="N941">
            <v>2009</v>
          </cell>
        </row>
        <row r="942">
          <cell r="A942">
            <v>78610000027</v>
          </cell>
          <cell r="B942">
            <v>786</v>
          </cell>
          <cell r="C942">
            <v>760</v>
          </cell>
          <cell r="D942">
            <v>39201</v>
          </cell>
          <cell r="E942">
            <v>39419</v>
          </cell>
          <cell r="F942">
            <v>40351</v>
          </cell>
          <cell r="G942">
            <v>1</v>
          </cell>
          <cell r="H942">
            <v>5975</v>
          </cell>
          <cell r="I942">
            <v>44134</v>
          </cell>
          <cell r="J942">
            <v>1</v>
          </cell>
          <cell r="K942">
            <v>50109</v>
          </cell>
          <cell r="L942">
            <v>0</v>
          </cell>
          <cell r="M942">
            <v>4</v>
          </cell>
          <cell r="N942">
            <v>2007</v>
          </cell>
        </row>
        <row r="943">
          <cell r="A943">
            <v>78610000028</v>
          </cell>
          <cell r="B943">
            <v>786</v>
          </cell>
          <cell r="C943">
            <v>760</v>
          </cell>
          <cell r="D943">
            <v>40300</v>
          </cell>
          <cell r="E943">
            <v>40351</v>
          </cell>
          <cell r="F943">
            <v>40356</v>
          </cell>
          <cell r="G943">
            <v>2</v>
          </cell>
          <cell r="H943">
            <v>26983</v>
          </cell>
          <cell r="I943">
            <v>30000</v>
          </cell>
          <cell r="J943">
            <v>1</v>
          </cell>
          <cell r="K943">
            <v>56983</v>
          </cell>
          <cell r="L943">
            <v>0</v>
          </cell>
          <cell r="M943">
            <v>1</v>
          </cell>
          <cell r="N943">
            <v>2010</v>
          </cell>
        </row>
        <row r="944">
          <cell r="A944">
            <v>78610000030</v>
          </cell>
          <cell r="B944">
            <v>786</v>
          </cell>
          <cell r="C944">
            <v>760</v>
          </cell>
          <cell r="D944">
            <v>40179</v>
          </cell>
          <cell r="E944">
            <v>40293</v>
          </cell>
          <cell r="F944">
            <v>40380</v>
          </cell>
          <cell r="G944">
            <v>1</v>
          </cell>
          <cell r="H944">
            <v>39</v>
          </cell>
          <cell r="I944">
            <v>0</v>
          </cell>
          <cell r="J944">
            <v>1</v>
          </cell>
          <cell r="K944">
            <v>39</v>
          </cell>
          <cell r="L944">
            <v>0</v>
          </cell>
          <cell r="M944">
            <v>1</v>
          </cell>
          <cell r="N944">
            <v>2010</v>
          </cell>
        </row>
        <row r="945">
          <cell r="A945">
            <v>78610000031</v>
          </cell>
          <cell r="B945">
            <v>786</v>
          </cell>
          <cell r="C945">
            <v>760</v>
          </cell>
          <cell r="D945">
            <v>39508</v>
          </cell>
          <cell r="E945">
            <v>39722</v>
          </cell>
          <cell r="F945">
            <v>40387</v>
          </cell>
          <cell r="G945">
            <v>1</v>
          </cell>
          <cell r="H945">
            <v>17395</v>
          </cell>
          <cell r="I945">
            <v>0</v>
          </cell>
          <cell r="J945">
            <v>1</v>
          </cell>
          <cell r="K945">
            <v>17395</v>
          </cell>
          <cell r="L945">
            <v>0</v>
          </cell>
          <cell r="M945">
            <v>3</v>
          </cell>
          <cell r="N945">
            <v>2008</v>
          </cell>
        </row>
        <row r="946">
          <cell r="A946">
            <v>78610000039</v>
          </cell>
          <cell r="B946">
            <v>786</v>
          </cell>
          <cell r="C946">
            <v>760</v>
          </cell>
          <cell r="D946">
            <v>39326</v>
          </cell>
          <cell r="E946">
            <v>39342</v>
          </cell>
          <cell r="F946">
            <v>40442</v>
          </cell>
          <cell r="G946">
            <v>2</v>
          </cell>
          <cell r="H946">
            <v>758</v>
          </cell>
          <cell r="I946">
            <v>6740</v>
          </cell>
          <cell r="J946">
            <v>1</v>
          </cell>
          <cell r="K946">
            <v>7498</v>
          </cell>
          <cell r="L946">
            <v>0</v>
          </cell>
          <cell r="M946">
            <v>4</v>
          </cell>
          <cell r="N946">
            <v>2007</v>
          </cell>
        </row>
        <row r="947">
          <cell r="A947">
            <v>78610000043</v>
          </cell>
          <cell r="B947">
            <v>786</v>
          </cell>
          <cell r="C947">
            <v>760</v>
          </cell>
          <cell r="D947">
            <v>40391</v>
          </cell>
          <cell r="E947">
            <v>40524</v>
          </cell>
          <cell r="F947">
            <v>40531</v>
          </cell>
          <cell r="G947">
            <v>2</v>
          </cell>
          <cell r="H947">
            <v>32463</v>
          </cell>
          <cell r="I947">
            <v>0</v>
          </cell>
          <cell r="J947">
            <v>1</v>
          </cell>
          <cell r="K947">
            <v>32463</v>
          </cell>
          <cell r="L947">
            <v>0</v>
          </cell>
          <cell r="M947">
            <v>1</v>
          </cell>
          <cell r="N947">
            <v>2010</v>
          </cell>
        </row>
        <row r="948">
          <cell r="A948">
            <v>78611000008</v>
          </cell>
          <cell r="B948">
            <v>786</v>
          </cell>
          <cell r="C948">
            <v>760</v>
          </cell>
          <cell r="D948">
            <v>40330</v>
          </cell>
          <cell r="E948">
            <v>40426</v>
          </cell>
          <cell r="F948">
            <v>40566</v>
          </cell>
          <cell r="G948">
            <v>1</v>
          </cell>
          <cell r="H948">
            <v>2690</v>
          </cell>
          <cell r="I948">
            <v>7437</v>
          </cell>
          <cell r="J948">
            <v>1</v>
          </cell>
          <cell r="K948">
            <v>10127</v>
          </cell>
          <cell r="L948">
            <v>0</v>
          </cell>
          <cell r="M948">
            <v>2</v>
          </cell>
          <cell r="N948">
            <v>2010</v>
          </cell>
        </row>
        <row r="949">
          <cell r="A949">
            <v>78611000015</v>
          </cell>
          <cell r="B949">
            <v>786</v>
          </cell>
          <cell r="C949">
            <v>760</v>
          </cell>
          <cell r="D949">
            <v>39873</v>
          </cell>
          <cell r="E949">
            <v>40066</v>
          </cell>
          <cell r="F949">
            <v>40602</v>
          </cell>
          <cell r="G949">
            <v>1</v>
          </cell>
          <cell r="H949">
            <v>1942</v>
          </cell>
          <cell r="I949">
            <v>29859</v>
          </cell>
          <cell r="J949">
            <v>1</v>
          </cell>
          <cell r="K949">
            <v>31801</v>
          </cell>
          <cell r="L949">
            <v>0</v>
          </cell>
          <cell r="M949">
            <v>3</v>
          </cell>
          <cell r="N949">
            <v>2009</v>
          </cell>
        </row>
        <row r="950">
          <cell r="A950">
            <v>78611000017</v>
          </cell>
          <cell r="B950">
            <v>786</v>
          </cell>
          <cell r="C950">
            <v>760</v>
          </cell>
          <cell r="D950">
            <v>37762</v>
          </cell>
          <cell r="E950">
            <v>37762</v>
          </cell>
          <cell r="F950">
            <v>40624</v>
          </cell>
          <cell r="G950">
            <v>2</v>
          </cell>
          <cell r="H950">
            <v>18828</v>
          </cell>
          <cell r="I950">
            <v>0</v>
          </cell>
          <cell r="J950">
            <v>1</v>
          </cell>
          <cell r="K950">
            <v>18828</v>
          </cell>
          <cell r="L950">
            <v>0</v>
          </cell>
          <cell r="M950">
            <v>9</v>
          </cell>
          <cell r="N950">
            <v>2003</v>
          </cell>
        </row>
        <row r="951">
          <cell r="A951">
            <v>78611000018</v>
          </cell>
          <cell r="B951">
            <v>786</v>
          </cell>
          <cell r="C951">
            <v>760</v>
          </cell>
          <cell r="D951">
            <v>39356</v>
          </cell>
          <cell r="E951">
            <v>39845</v>
          </cell>
          <cell r="F951">
            <v>40639</v>
          </cell>
          <cell r="G951">
            <v>2</v>
          </cell>
          <cell r="H951">
            <v>0</v>
          </cell>
          <cell r="I951">
            <v>7465</v>
          </cell>
          <cell r="J951">
            <v>1</v>
          </cell>
          <cell r="K951">
            <v>7465</v>
          </cell>
          <cell r="L951">
            <v>0</v>
          </cell>
          <cell r="M951">
            <v>5</v>
          </cell>
          <cell r="N951">
            <v>2007</v>
          </cell>
        </row>
        <row r="952">
          <cell r="A952">
            <v>78611000019</v>
          </cell>
          <cell r="B952">
            <v>786</v>
          </cell>
          <cell r="C952">
            <v>760</v>
          </cell>
          <cell r="D952">
            <v>39356</v>
          </cell>
          <cell r="E952">
            <v>39544</v>
          </cell>
          <cell r="F952">
            <v>40639</v>
          </cell>
          <cell r="G952">
            <v>2</v>
          </cell>
          <cell r="H952">
            <v>3697</v>
          </cell>
          <cell r="I952">
            <v>23281</v>
          </cell>
          <cell r="J952">
            <v>1</v>
          </cell>
          <cell r="K952">
            <v>26978</v>
          </cell>
          <cell r="L952">
            <v>0</v>
          </cell>
          <cell r="M952">
            <v>5</v>
          </cell>
          <cell r="N952">
            <v>2007</v>
          </cell>
        </row>
        <row r="953">
          <cell r="A953">
            <v>78611000021</v>
          </cell>
          <cell r="B953">
            <v>786</v>
          </cell>
          <cell r="C953">
            <v>760</v>
          </cell>
          <cell r="D953">
            <v>39022</v>
          </cell>
          <cell r="E953">
            <v>39362</v>
          </cell>
          <cell r="F953">
            <v>40640</v>
          </cell>
          <cell r="G953">
            <v>1</v>
          </cell>
          <cell r="H953">
            <v>4624</v>
          </cell>
          <cell r="I953">
            <v>99529</v>
          </cell>
          <cell r="J953">
            <v>1</v>
          </cell>
          <cell r="K953">
            <v>104153</v>
          </cell>
          <cell r="L953">
            <v>1</v>
          </cell>
          <cell r="M953">
            <v>6</v>
          </cell>
          <cell r="N953">
            <v>2006</v>
          </cell>
        </row>
        <row r="954">
          <cell r="A954">
            <v>78611000022</v>
          </cell>
          <cell r="B954">
            <v>786</v>
          </cell>
          <cell r="C954">
            <v>760</v>
          </cell>
          <cell r="D954">
            <v>39753</v>
          </cell>
          <cell r="E954">
            <v>39820</v>
          </cell>
          <cell r="F954">
            <v>40643</v>
          </cell>
          <cell r="G954">
            <v>1</v>
          </cell>
          <cell r="H954">
            <v>12278</v>
          </cell>
          <cell r="I954">
            <v>84311</v>
          </cell>
          <cell r="J954">
            <v>1</v>
          </cell>
          <cell r="K954">
            <v>96589</v>
          </cell>
          <cell r="L954">
            <v>1</v>
          </cell>
          <cell r="M954">
            <v>4</v>
          </cell>
          <cell r="N954">
            <v>2008</v>
          </cell>
        </row>
        <row r="955">
          <cell r="A955">
            <v>78611000025</v>
          </cell>
          <cell r="B955">
            <v>786</v>
          </cell>
          <cell r="C955">
            <v>760</v>
          </cell>
          <cell r="D955">
            <v>40313</v>
          </cell>
          <cell r="E955">
            <v>40603</v>
          </cell>
          <cell r="F955">
            <v>40679</v>
          </cell>
          <cell r="G955">
            <v>2</v>
          </cell>
          <cell r="H955">
            <v>2275</v>
          </cell>
          <cell r="I955">
            <v>3484</v>
          </cell>
          <cell r="J955">
            <v>1</v>
          </cell>
          <cell r="K955">
            <v>5759</v>
          </cell>
          <cell r="L955">
            <v>0</v>
          </cell>
          <cell r="M955">
            <v>2</v>
          </cell>
          <cell r="N955">
            <v>2010</v>
          </cell>
        </row>
        <row r="956">
          <cell r="A956">
            <v>78611000029</v>
          </cell>
          <cell r="B956">
            <v>786</v>
          </cell>
          <cell r="C956">
            <v>760</v>
          </cell>
          <cell r="D956">
            <v>39508</v>
          </cell>
          <cell r="E956">
            <v>39508</v>
          </cell>
          <cell r="F956">
            <v>40685</v>
          </cell>
          <cell r="G956">
            <v>2</v>
          </cell>
          <cell r="H956">
            <v>8385</v>
          </cell>
          <cell r="I956">
            <v>0</v>
          </cell>
          <cell r="J956">
            <v>1</v>
          </cell>
          <cell r="K956">
            <v>8385</v>
          </cell>
          <cell r="L956">
            <v>0</v>
          </cell>
          <cell r="M956">
            <v>4</v>
          </cell>
          <cell r="N956">
            <v>2008</v>
          </cell>
        </row>
        <row r="957">
          <cell r="A957">
            <v>78611000031</v>
          </cell>
          <cell r="B957">
            <v>786</v>
          </cell>
          <cell r="C957">
            <v>760</v>
          </cell>
          <cell r="D957">
            <v>39658</v>
          </cell>
          <cell r="E957">
            <v>40323</v>
          </cell>
          <cell r="F957">
            <v>40700</v>
          </cell>
          <cell r="G957">
            <v>2</v>
          </cell>
          <cell r="H957">
            <v>10151</v>
          </cell>
          <cell r="I957">
            <v>0</v>
          </cell>
          <cell r="J957">
            <v>1</v>
          </cell>
          <cell r="K957">
            <v>10151</v>
          </cell>
          <cell r="L957">
            <v>0</v>
          </cell>
          <cell r="M957">
            <v>4</v>
          </cell>
          <cell r="N957">
            <v>2008</v>
          </cell>
        </row>
        <row r="958">
          <cell r="A958">
            <v>78611000032</v>
          </cell>
          <cell r="B958">
            <v>786</v>
          </cell>
          <cell r="C958">
            <v>760</v>
          </cell>
          <cell r="D958">
            <v>40544</v>
          </cell>
          <cell r="E958">
            <v>40682</v>
          </cell>
          <cell r="F958">
            <v>40707</v>
          </cell>
          <cell r="G958">
            <v>1</v>
          </cell>
          <cell r="H958">
            <v>0</v>
          </cell>
          <cell r="I958">
            <v>5529</v>
          </cell>
          <cell r="J958">
            <v>1</v>
          </cell>
          <cell r="K958">
            <v>5529</v>
          </cell>
          <cell r="L958">
            <v>0</v>
          </cell>
          <cell r="M958">
            <v>1</v>
          </cell>
          <cell r="N958">
            <v>2011</v>
          </cell>
        </row>
        <row r="959">
          <cell r="A959">
            <v>78611000033</v>
          </cell>
          <cell r="B959">
            <v>786</v>
          </cell>
          <cell r="C959">
            <v>760</v>
          </cell>
          <cell r="D959">
            <v>40544</v>
          </cell>
          <cell r="E959">
            <v>40650</v>
          </cell>
          <cell r="F959">
            <v>40707</v>
          </cell>
          <cell r="G959">
            <v>1</v>
          </cell>
          <cell r="H959">
            <v>0</v>
          </cell>
          <cell r="I959">
            <v>7414</v>
          </cell>
          <cell r="J959">
            <v>1</v>
          </cell>
          <cell r="K959">
            <v>7414</v>
          </cell>
          <cell r="L959">
            <v>0</v>
          </cell>
          <cell r="M959">
            <v>1</v>
          </cell>
          <cell r="N959">
            <v>2011</v>
          </cell>
        </row>
        <row r="960">
          <cell r="A960">
            <v>78611000036</v>
          </cell>
          <cell r="B960">
            <v>786</v>
          </cell>
          <cell r="C960">
            <v>760</v>
          </cell>
          <cell r="D960">
            <v>40634</v>
          </cell>
          <cell r="E960">
            <v>40783</v>
          </cell>
          <cell r="F960">
            <v>40783</v>
          </cell>
          <cell r="G960">
            <v>2</v>
          </cell>
          <cell r="H960">
            <v>0</v>
          </cell>
          <cell r="I960">
            <v>0</v>
          </cell>
          <cell r="J960">
            <v>1</v>
          </cell>
          <cell r="K960">
            <v>0</v>
          </cell>
          <cell r="L960">
            <v>0</v>
          </cell>
          <cell r="M960">
            <v>1</v>
          </cell>
          <cell r="N960">
            <v>2011</v>
          </cell>
        </row>
        <row r="961">
          <cell r="A961">
            <v>78611000037</v>
          </cell>
          <cell r="B961">
            <v>786</v>
          </cell>
          <cell r="C961">
            <v>760</v>
          </cell>
          <cell r="D961">
            <v>40634</v>
          </cell>
          <cell r="E961">
            <v>40777</v>
          </cell>
          <cell r="F961">
            <v>40783</v>
          </cell>
          <cell r="G961">
            <v>2</v>
          </cell>
          <cell r="H961">
            <v>1059</v>
          </cell>
          <cell r="I961">
            <v>6395</v>
          </cell>
          <cell r="J961">
            <v>1</v>
          </cell>
          <cell r="K961">
            <v>7454</v>
          </cell>
          <cell r="L961">
            <v>0</v>
          </cell>
          <cell r="M961">
            <v>1</v>
          </cell>
          <cell r="N961">
            <v>2011</v>
          </cell>
        </row>
        <row r="962">
          <cell r="A962">
            <v>78611000038</v>
          </cell>
          <cell r="B962">
            <v>786</v>
          </cell>
          <cell r="C962">
            <v>760</v>
          </cell>
          <cell r="D962">
            <v>39397</v>
          </cell>
          <cell r="E962">
            <v>39797</v>
          </cell>
          <cell r="F962">
            <v>40784</v>
          </cell>
          <cell r="G962">
            <v>1</v>
          </cell>
          <cell r="H962">
            <v>4876</v>
          </cell>
          <cell r="I962">
            <v>90000</v>
          </cell>
          <cell r="J962">
            <v>1</v>
          </cell>
          <cell r="K962">
            <v>94876</v>
          </cell>
          <cell r="L962">
            <v>1</v>
          </cell>
          <cell r="M962">
            <v>5</v>
          </cell>
          <cell r="N962">
            <v>2007</v>
          </cell>
        </row>
        <row r="963">
          <cell r="A963">
            <v>78611000040</v>
          </cell>
          <cell r="B963">
            <v>786</v>
          </cell>
          <cell r="C963">
            <v>760</v>
          </cell>
          <cell r="D963">
            <v>40682</v>
          </cell>
          <cell r="E963">
            <v>40769</v>
          </cell>
          <cell r="F963">
            <v>40786</v>
          </cell>
          <cell r="G963">
            <v>2</v>
          </cell>
          <cell r="H963">
            <v>620</v>
          </cell>
          <cell r="I963">
            <v>4340</v>
          </cell>
          <cell r="J963">
            <v>1</v>
          </cell>
          <cell r="K963">
            <v>4960</v>
          </cell>
          <cell r="L963">
            <v>0</v>
          </cell>
          <cell r="M963">
            <v>1</v>
          </cell>
          <cell r="N963">
            <v>2011</v>
          </cell>
        </row>
        <row r="964">
          <cell r="A964">
            <v>78611000041</v>
          </cell>
          <cell r="B964">
            <v>786</v>
          </cell>
          <cell r="C964">
            <v>760</v>
          </cell>
          <cell r="D964">
            <v>40422</v>
          </cell>
          <cell r="E964">
            <v>40689</v>
          </cell>
          <cell r="F964">
            <v>40797</v>
          </cell>
          <cell r="G964">
            <v>2</v>
          </cell>
          <cell r="H964">
            <v>22163</v>
          </cell>
          <cell r="I964">
            <v>0</v>
          </cell>
          <cell r="J964">
            <v>1</v>
          </cell>
          <cell r="K964">
            <v>22163</v>
          </cell>
          <cell r="L964">
            <v>0</v>
          </cell>
          <cell r="M964">
            <v>2</v>
          </cell>
          <cell r="N964">
            <v>2010</v>
          </cell>
        </row>
        <row r="965">
          <cell r="A965">
            <v>78611000053</v>
          </cell>
          <cell r="B965">
            <v>786</v>
          </cell>
          <cell r="C965">
            <v>760</v>
          </cell>
          <cell r="D965">
            <v>40603</v>
          </cell>
          <cell r="E965">
            <v>40630</v>
          </cell>
          <cell r="F965">
            <v>40896</v>
          </cell>
          <cell r="G965">
            <v>2</v>
          </cell>
          <cell r="H965">
            <v>6844</v>
          </cell>
          <cell r="I965">
            <v>0</v>
          </cell>
          <cell r="J965">
            <v>1</v>
          </cell>
          <cell r="K965">
            <v>6844</v>
          </cell>
          <cell r="L965">
            <v>0</v>
          </cell>
          <cell r="M965">
            <v>1</v>
          </cell>
          <cell r="N965">
            <v>2011</v>
          </cell>
        </row>
        <row r="966">
          <cell r="A966">
            <v>78611000054</v>
          </cell>
          <cell r="B966">
            <v>786</v>
          </cell>
          <cell r="C966">
            <v>760</v>
          </cell>
          <cell r="D966">
            <v>40346</v>
          </cell>
          <cell r="E966">
            <v>40422</v>
          </cell>
          <cell r="F966">
            <v>40897</v>
          </cell>
          <cell r="G966">
            <v>2</v>
          </cell>
          <cell r="H966">
            <v>2034</v>
          </cell>
          <cell r="I966">
            <v>5000</v>
          </cell>
          <cell r="J966">
            <v>1</v>
          </cell>
          <cell r="K966">
            <v>7034</v>
          </cell>
          <cell r="L966">
            <v>0</v>
          </cell>
          <cell r="M966">
            <v>2</v>
          </cell>
          <cell r="N966">
            <v>2010</v>
          </cell>
        </row>
        <row r="967">
          <cell r="A967">
            <v>78612000005</v>
          </cell>
          <cell r="B967">
            <v>786</v>
          </cell>
          <cell r="C967">
            <v>760</v>
          </cell>
          <cell r="D967">
            <v>40909</v>
          </cell>
          <cell r="E967">
            <v>40913</v>
          </cell>
          <cell r="F967">
            <v>40954</v>
          </cell>
          <cell r="G967">
            <v>2</v>
          </cell>
          <cell r="H967">
            <v>349</v>
          </cell>
          <cell r="I967">
            <v>4608</v>
          </cell>
          <cell r="J967">
            <v>1</v>
          </cell>
          <cell r="K967">
            <v>4957</v>
          </cell>
          <cell r="L967">
            <v>0</v>
          </cell>
          <cell r="M967">
            <v>1</v>
          </cell>
          <cell r="N967">
            <v>2012</v>
          </cell>
        </row>
        <row r="968">
          <cell r="A968">
            <v>78612000010</v>
          </cell>
          <cell r="B968">
            <v>786</v>
          </cell>
          <cell r="C968">
            <v>760</v>
          </cell>
          <cell r="D968">
            <v>40603</v>
          </cell>
          <cell r="E968">
            <v>40967</v>
          </cell>
          <cell r="F968">
            <v>40975</v>
          </cell>
          <cell r="G968">
            <v>1</v>
          </cell>
          <cell r="H968">
            <v>0</v>
          </cell>
          <cell r="I968">
            <v>4953</v>
          </cell>
          <cell r="J968">
            <v>1</v>
          </cell>
          <cell r="K968">
            <v>4953</v>
          </cell>
          <cell r="L968">
            <v>0</v>
          </cell>
          <cell r="M968">
            <v>2</v>
          </cell>
          <cell r="N968">
            <v>2011</v>
          </cell>
        </row>
        <row r="969">
          <cell r="A969">
            <v>78612000011</v>
          </cell>
          <cell r="B969">
            <v>786</v>
          </cell>
          <cell r="C969">
            <v>760</v>
          </cell>
          <cell r="D969">
            <v>40603</v>
          </cell>
          <cell r="E969">
            <v>40738</v>
          </cell>
          <cell r="F969">
            <v>40980</v>
          </cell>
          <cell r="G969">
            <v>2</v>
          </cell>
          <cell r="H969">
            <v>1573</v>
          </cell>
          <cell r="I969">
            <v>44134</v>
          </cell>
          <cell r="J969">
            <v>1</v>
          </cell>
          <cell r="K969">
            <v>45707</v>
          </cell>
          <cell r="L969">
            <v>0</v>
          </cell>
          <cell r="M969">
            <v>2</v>
          </cell>
          <cell r="N969">
            <v>2011</v>
          </cell>
        </row>
        <row r="970">
          <cell r="A970">
            <v>78612000014</v>
          </cell>
          <cell r="B970">
            <v>786</v>
          </cell>
          <cell r="C970">
            <v>760</v>
          </cell>
          <cell r="D970">
            <v>39387</v>
          </cell>
          <cell r="E970">
            <v>39714</v>
          </cell>
          <cell r="F970">
            <v>40983</v>
          </cell>
          <cell r="G970">
            <v>2</v>
          </cell>
          <cell r="H970">
            <v>0</v>
          </cell>
          <cell r="I970">
            <v>1500</v>
          </cell>
          <cell r="J970">
            <v>1</v>
          </cell>
          <cell r="K970">
            <v>1500</v>
          </cell>
          <cell r="L970">
            <v>0</v>
          </cell>
          <cell r="M970">
            <v>6</v>
          </cell>
          <cell r="N970">
            <v>2007</v>
          </cell>
        </row>
        <row r="971">
          <cell r="A971">
            <v>78612000015</v>
          </cell>
          <cell r="B971">
            <v>786</v>
          </cell>
          <cell r="C971">
            <v>760</v>
          </cell>
          <cell r="D971">
            <v>40853</v>
          </cell>
          <cell r="E971">
            <v>40986</v>
          </cell>
          <cell r="F971">
            <v>40986</v>
          </cell>
          <cell r="G971">
            <v>2</v>
          </cell>
          <cell r="H971">
            <v>0</v>
          </cell>
          <cell r="I971">
            <v>9808</v>
          </cell>
          <cell r="J971">
            <v>1</v>
          </cell>
          <cell r="K971">
            <v>9808</v>
          </cell>
          <cell r="L971">
            <v>0</v>
          </cell>
          <cell r="M971">
            <v>2</v>
          </cell>
          <cell r="N971">
            <v>2011</v>
          </cell>
        </row>
        <row r="972">
          <cell r="A972">
            <v>78612000016</v>
          </cell>
          <cell r="B972">
            <v>786</v>
          </cell>
          <cell r="C972">
            <v>760</v>
          </cell>
          <cell r="D972">
            <v>40238</v>
          </cell>
          <cell r="E972">
            <v>40275</v>
          </cell>
          <cell r="F972">
            <v>40988</v>
          </cell>
          <cell r="G972">
            <v>1</v>
          </cell>
          <cell r="H972">
            <v>0</v>
          </cell>
          <cell r="I972">
            <v>44788</v>
          </cell>
          <cell r="J972">
            <v>1</v>
          </cell>
          <cell r="K972">
            <v>44788</v>
          </cell>
          <cell r="L972">
            <v>0</v>
          </cell>
          <cell r="M972">
            <v>3</v>
          </cell>
          <cell r="N972">
            <v>2010</v>
          </cell>
        </row>
        <row r="973">
          <cell r="A973">
            <v>78612000017</v>
          </cell>
          <cell r="B973">
            <v>786</v>
          </cell>
          <cell r="C973">
            <v>760</v>
          </cell>
          <cell r="D973">
            <v>40026</v>
          </cell>
          <cell r="E973">
            <v>40156</v>
          </cell>
          <cell r="F973">
            <v>40989</v>
          </cell>
          <cell r="G973">
            <v>1</v>
          </cell>
          <cell r="H973">
            <v>0</v>
          </cell>
          <cell r="I973">
            <v>4904</v>
          </cell>
          <cell r="J973">
            <v>1</v>
          </cell>
          <cell r="K973">
            <v>4904</v>
          </cell>
          <cell r="L973">
            <v>0</v>
          </cell>
          <cell r="M973">
            <v>4</v>
          </cell>
          <cell r="N973">
            <v>2009</v>
          </cell>
        </row>
        <row r="974">
          <cell r="A974">
            <v>78612000019</v>
          </cell>
          <cell r="B974">
            <v>786</v>
          </cell>
          <cell r="C974">
            <v>760</v>
          </cell>
          <cell r="D974">
            <v>40909</v>
          </cell>
          <cell r="E974">
            <v>40993</v>
          </cell>
          <cell r="F974">
            <v>41018</v>
          </cell>
          <cell r="G974">
            <v>2</v>
          </cell>
          <cell r="H974">
            <v>581</v>
          </cell>
          <cell r="I974">
            <v>14143</v>
          </cell>
          <cell r="J974">
            <v>1</v>
          </cell>
          <cell r="K974">
            <v>14724</v>
          </cell>
          <cell r="L974">
            <v>0</v>
          </cell>
          <cell r="M974">
            <v>1</v>
          </cell>
          <cell r="N974">
            <v>2012</v>
          </cell>
        </row>
        <row r="975">
          <cell r="A975">
            <v>78612000022</v>
          </cell>
          <cell r="B975">
            <v>786</v>
          </cell>
          <cell r="C975">
            <v>760</v>
          </cell>
          <cell r="D975">
            <v>40118</v>
          </cell>
          <cell r="E975">
            <v>40240</v>
          </cell>
          <cell r="F975">
            <v>41043</v>
          </cell>
          <cell r="G975">
            <v>1</v>
          </cell>
          <cell r="H975">
            <v>1755</v>
          </cell>
          <cell r="I975">
            <v>99529</v>
          </cell>
          <cell r="J975">
            <v>1</v>
          </cell>
          <cell r="K975">
            <v>101284</v>
          </cell>
          <cell r="L975">
            <v>1</v>
          </cell>
          <cell r="M975">
            <v>4</v>
          </cell>
          <cell r="N975">
            <v>2009</v>
          </cell>
        </row>
        <row r="976">
          <cell r="A976">
            <v>78612000028</v>
          </cell>
          <cell r="B976">
            <v>786</v>
          </cell>
          <cell r="C976">
            <v>760</v>
          </cell>
          <cell r="D976">
            <v>40725</v>
          </cell>
          <cell r="E976">
            <v>40968</v>
          </cell>
          <cell r="F976">
            <v>41087</v>
          </cell>
          <cell r="G976">
            <v>1</v>
          </cell>
          <cell r="H976">
            <v>0</v>
          </cell>
          <cell r="I976">
            <v>0</v>
          </cell>
          <cell r="J976">
            <v>1</v>
          </cell>
          <cell r="K976">
            <v>0</v>
          </cell>
          <cell r="L976">
            <v>0</v>
          </cell>
          <cell r="M976">
            <v>2</v>
          </cell>
          <cell r="N976">
            <v>2011</v>
          </cell>
        </row>
        <row r="977">
          <cell r="A977">
            <v>78612000029</v>
          </cell>
          <cell r="B977">
            <v>786</v>
          </cell>
          <cell r="C977">
            <v>760</v>
          </cell>
          <cell r="D977">
            <v>40238</v>
          </cell>
          <cell r="E977">
            <v>40594</v>
          </cell>
          <cell r="F977">
            <v>41098</v>
          </cell>
          <cell r="G977">
            <v>1</v>
          </cell>
          <cell r="H977">
            <v>1420</v>
          </cell>
          <cell r="I977">
            <v>49765</v>
          </cell>
          <cell r="J977">
            <v>1</v>
          </cell>
          <cell r="K977">
            <v>51185</v>
          </cell>
          <cell r="L977">
            <v>0</v>
          </cell>
          <cell r="M977">
            <v>3</v>
          </cell>
          <cell r="N977">
            <v>2010</v>
          </cell>
        </row>
        <row r="978">
          <cell r="A978">
            <v>78612000030</v>
          </cell>
          <cell r="B978">
            <v>786</v>
          </cell>
          <cell r="C978">
            <v>760</v>
          </cell>
          <cell r="D978">
            <v>40968</v>
          </cell>
          <cell r="E978">
            <v>41082</v>
          </cell>
          <cell r="F978">
            <v>41098</v>
          </cell>
          <cell r="G978">
            <v>2</v>
          </cell>
          <cell r="H978">
            <v>0</v>
          </cell>
          <cell r="I978">
            <v>4943</v>
          </cell>
          <cell r="J978">
            <v>1</v>
          </cell>
          <cell r="K978">
            <v>4943</v>
          </cell>
          <cell r="L978">
            <v>0</v>
          </cell>
          <cell r="M978">
            <v>1</v>
          </cell>
          <cell r="N978">
            <v>2012</v>
          </cell>
        </row>
        <row r="979">
          <cell r="A979">
            <v>78612000031</v>
          </cell>
          <cell r="B979">
            <v>786</v>
          </cell>
          <cell r="C979">
            <v>760</v>
          </cell>
          <cell r="D979">
            <v>40756</v>
          </cell>
          <cell r="E979">
            <v>41095</v>
          </cell>
          <cell r="F979">
            <v>41100</v>
          </cell>
          <cell r="G979">
            <v>2</v>
          </cell>
          <cell r="H979">
            <v>3295</v>
          </cell>
          <cell r="I979">
            <v>1696</v>
          </cell>
          <cell r="J979">
            <v>1</v>
          </cell>
          <cell r="K979">
            <v>4991</v>
          </cell>
          <cell r="L979">
            <v>0</v>
          </cell>
          <cell r="M979">
            <v>2</v>
          </cell>
          <cell r="N979">
            <v>2011</v>
          </cell>
        </row>
        <row r="980">
          <cell r="A980">
            <v>78612000037</v>
          </cell>
          <cell r="B980">
            <v>786</v>
          </cell>
          <cell r="C980">
            <v>760</v>
          </cell>
          <cell r="D980">
            <v>37762</v>
          </cell>
          <cell r="E980">
            <v>37763</v>
          </cell>
          <cell r="F980">
            <v>41136</v>
          </cell>
          <cell r="G980">
            <v>2</v>
          </cell>
          <cell r="H980">
            <v>0</v>
          </cell>
          <cell r="I980">
            <v>24519</v>
          </cell>
          <cell r="J980">
            <v>1</v>
          </cell>
          <cell r="K980">
            <v>24519</v>
          </cell>
          <cell r="L980">
            <v>0</v>
          </cell>
          <cell r="M980">
            <v>10</v>
          </cell>
          <cell r="N980">
            <v>2003</v>
          </cell>
        </row>
        <row r="981">
          <cell r="A981">
            <v>78612000045</v>
          </cell>
          <cell r="B981">
            <v>786</v>
          </cell>
          <cell r="C981">
            <v>760</v>
          </cell>
          <cell r="D981">
            <v>41091</v>
          </cell>
          <cell r="E981">
            <v>41185</v>
          </cell>
          <cell r="F981">
            <v>41203</v>
          </cell>
          <cell r="G981">
            <v>1</v>
          </cell>
          <cell r="H981">
            <v>0</v>
          </cell>
          <cell r="I981">
            <v>4904</v>
          </cell>
          <cell r="J981">
            <v>1</v>
          </cell>
          <cell r="K981">
            <v>4904</v>
          </cell>
          <cell r="L981">
            <v>0</v>
          </cell>
          <cell r="M981">
            <v>1</v>
          </cell>
          <cell r="N981">
            <v>2012</v>
          </cell>
        </row>
        <row r="982">
          <cell r="A982">
            <v>78612000046</v>
          </cell>
          <cell r="B982">
            <v>786</v>
          </cell>
          <cell r="C982">
            <v>760</v>
          </cell>
          <cell r="D982">
            <v>41128</v>
          </cell>
          <cell r="E982">
            <v>41128</v>
          </cell>
          <cell r="F982">
            <v>41204</v>
          </cell>
          <cell r="G982">
            <v>2</v>
          </cell>
          <cell r="H982">
            <v>0</v>
          </cell>
          <cell r="I982">
            <v>9808</v>
          </cell>
          <cell r="J982">
            <v>1</v>
          </cell>
          <cell r="K982">
            <v>9808</v>
          </cell>
          <cell r="L982">
            <v>0</v>
          </cell>
          <cell r="M982">
            <v>1</v>
          </cell>
          <cell r="N982">
            <v>2012</v>
          </cell>
        </row>
        <row r="983">
          <cell r="A983">
            <v>78612000047</v>
          </cell>
          <cell r="B983">
            <v>786</v>
          </cell>
          <cell r="C983">
            <v>760</v>
          </cell>
          <cell r="D983">
            <v>40603</v>
          </cell>
          <cell r="E983">
            <v>40666</v>
          </cell>
          <cell r="F983">
            <v>41213</v>
          </cell>
          <cell r="G983">
            <v>1</v>
          </cell>
          <cell r="H983">
            <v>0</v>
          </cell>
          <cell r="I983">
            <v>4904</v>
          </cell>
          <cell r="J983">
            <v>1</v>
          </cell>
          <cell r="K983">
            <v>4904</v>
          </cell>
          <cell r="L983">
            <v>0</v>
          </cell>
          <cell r="M983">
            <v>2</v>
          </cell>
          <cell r="N983">
            <v>2011</v>
          </cell>
        </row>
        <row r="984">
          <cell r="A984">
            <v>78612000050</v>
          </cell>
          <cell r="B984">
            <v>786</v>
          </cell>
          <cell r="C984">
            <v>760</v>
          </cell>
          <cell r="D984">
            <v>40603</v>
          </cell>
          <cell r="E984">
            <v>40862</v>
          </cell>
          <cell r="F984">
            <v>41224</v>
          </cell>
          <cell r="G984">
            <v>1</v>
          </cell>
          <cell r="H984">
            <v>0</v>
          </cell>
          <cell r="I984">
            <v>4904</v>
          </cell>
          <cell r="J984">
            <v>1</v>
          </cell>
          <cell r="K984">
            <v>4904</v>
          </cell>
          <cell r="L984">
            <v>0</v>
          </cell>
          <cell r="M984">
            <v>2</v>
          </cell>
          <cell r="N984">
            <v>2011</v>
          </cell>
        </row>
        <row r="985">
          <cell r="A985">
            <v>78612000051</v>
          </cell>
          <cell r="B985">
            <v>786</v>
          </cell>
          <cell r="C985">
            <v>760</v>
          </cell>
          <cell r="D985">
            <v>41091</v>
          </cell>
          <cell r="E985">
            <v>41197</v>
          </cell>
          <cell r="F985">
            <v>41224</v>
          </cell>
          <cell r="G985">
            <v>1</v>
          </cell>
          <cell r="H985">
            <v>0</v>
          </cell>
          <cell r="I985">
            <v>4904</v>
          </cell>
          <cell r="J985">
            <v>1</v>
          </cell>
          <cell r="K985">
            <v>4904</v>
          </cell>
          <cell r="L985">
            <v>0</v>
          </cell>
          <cell r="M985">
            <v>1</v>
          </cell>
          <cell r="N985">
            <v>2012</v>
          </cell>
        </row>
        <row r="986">
          <cell r="A986">
            <v>78612000052</v>
          </cell>
          <cell r="B986">
            <v>786</v>
          </cell>
          <cell r="C986">
            <v>760</v>
          </cell>
          <cell r="D986">
            <v>41144</v>
          </cell>
          <cell r="E986">
            <v>41223</v>
          </cell>
          <cell r="F986">
            <v>41224</v>
          </cell>
          <cell r="G986">
            <v>2</v>
          </cell>
          <cell r="H986">
            <v>0</v>
          </cell>
          <cell r="I986">
            <v>99529</v>
          </cell>
          <cell r="J986">
            <v>1</v>
          </cell>
          <cell r="K986">
            <v>99529</v>
          </cell>
          <cell r="L986">
            <v>1</v>
          </cell>
          <cell r="M986">
            <v>1</v>
          </cell>
          <cell r="N986">
            <v>2012</v>
          </cell>
        </row>
        <row r="987">
          <cell r="A987">
            <v>78612000053</v>
          </cell>
          <cell r="B987">
            <v>786</v>
          </cell>
          <cell r="C987">
            <v>760</v>
          </cell>
          <cell r="D987">
            <v>39873</v>
          </cell>
          <cell r="E987">
            <v>40122</v>
          </cell>
          <cell r="F987">
            <v>41225</v>
          </cell>
          <cell r="G987">
            <v>1</v>
          </cell>
          <cell r="H987">
            <v>0</v>
          </cell>
          <cell r="I987">
            <v>4904</v>
          </cell>
          <cell r="J987">
            <v>1</v>
          </cell>
          <cell r="K987">
            <v>4904</v>
          </cell>
          <cell r="L987">
            <v>0</v>
          </cell>
          <cell r="M987">
            <v>4</v>
          </cell>
          <cell r="N987">
            <v>2009</v>
          </cell>
        </row>
        <row r="988">
          <cell r="A988">
            <v>78612000055</v>
          </cell>
          <cell r="B988">
            <v>786</v>
          </cell>
          <cell r="C988">
            <v>760</v>
          </cell>
          <cell r="D988">
            <v>41219</v>
          </cell>
          <cell r="E988">
            <v>41239</v>
          </cell>
          <cell r="F988">
            <v>41241</v>
          </cell>
          <cell r="G988">
            <v>1</v>
          </cell>
          <cell r="H988">
            <v>0</v>
          </cell>
          <cell r="I988">
            <v>4976</v>
          </cell>
          <cell r="J988">
            <v>1</v>
          </cell>
          <cell r="K988">
            <v>4976</v>
          </cell>
          <cell r="L988">
            <v>0</v>
          </cell>
          <cell r="M988">
            <v>1</v>
          </cell>
          <cell r="N988">
            <v>2012</v>
          </cell>
        </row>
        <row r="989">
          <cell r="A989">
            <v>78612000056</v>
          </cell>
          <cell r="B989">
            <v>786</v>
          </cell>
          <cell r="C989">
            <v>760</v>
          </cell>
          <cell r="D989">
            <v>41023</v>
          </cell>
          <cell r="E989">
            <v>41122</v>
          </cell>
          <cell r="F989">
            <v>41242</v>
          </cell>
          <cell r="G989">
            <v>2</v>
          </cell>
          <cell r="H989">
            <v>0</v>
          </cell>
          <cell r="I989">
            <v>19906</v>
          </cell>
          <cell r="J989">
            <v>1</v>
          </cell>
          <cell r="K989">
            <v>19906</v>
          </cell>
          <cell r="L989">
            <v>0</v>
          </cell>
          <cell r="M989">
            <v>1</v>
          </cell>
          <cell r="N989">
            <v>2012</v>
          </cell>
        </row>
        <row r="990">
          <cell r="A990">
            <v>78612000058</v>
          </cell>
          <cell r="B990">
            <v>786</v>
          </cell>
          <cell r="C990">
            <v>760</v>
          </cell>
          <cell r="D990">
            <v>40725</v>
          </cell>
          <cell r="E990">
            <v>40993</v>
          </cell>
          <cell r="F990">
            <v>41255</v>
          </cell>
          <cell r="G990">
            <v>1</v>
          </cell>
          <cell r="H990">
            <v>0</v>
          </cell>
          <cell r="I990">
            <v>4976</v>
          </cell>
          <cell r="J990">
            <v>1</v>
          </cell>
          <cell r="K990">
            <v>4976</v>
          </cell>
          <cell r="L990">
            <v>0</v>
          </cell>
          <cell r="M990">
            <v>2</v>
          </cell>
          <cell r="N990">
            <v>2011</v>
          </cell>
        </row>
        <row r="991">
          <cell r="A991">
            <v>78612000059</v>
          </cell>
          <cell r="B991">
            <v>786</v>
          </cell>
          <cell r="C991">
            <v>760</v>
          </cell>
          <cell r="D991">
            <v>40787</v>
          </cell>
          <cell r="E991">
            <v>40957</v>
          </cell>
          <cell r="F991">
            <v>41267</v>
          </cell>
          <cell r="G991">
            <v>2</v>
          </cell>
          <cell r="H991">
            <v>0</v>
          </cell>
          <cell r="I991">
            <v>5000</v>
          </cell>
          <cell r="J991">
            <v>1</v>
          </cell>
          <cell r="K991">
            <v>5000</v>
          </cell>
          <cell r="L991">
            <v>0</v>
          </cell>
          <cell r="M991">
            <v>2</v>
          </cell>
          <cell r="N991">
            <v>2011</v>
          </cell>
        </row>
        <row r="992">
          <cell r="A992">
            <v>78612000060</v>
          </cell>
          <cell r="B992">
            <v>786</v>
          </cell>
          <cell r="C992">
            <v>760</v>
          </cell>
          <cell r="D992">
            <v>40118</v>
          </cell>
          <cell r="E992">
            <v>40284</v>
          </cell>
          <cell r="F992">
            <v>41267</v>
          </cell>
          <cell r="G992">
            <v>1</v>
          </cell>
          <cell r="H992">
            <v>0</v>
          </cell>
          <cell r="I992">
            <v>25000</v>
          </cell>
          <cell r="J992">
            <v>1</v>
          </cell>
          <cell r="K992">
            <v>25000</v>
          </cell>
          <cell r="L992">
            <v>0</v>
          </cell>
          <cell r="M992">
            <v>4</v>
          </cell>
          <cell r="N992">
            <v>2009</v>
          </cell>
        </row>
        <row r="993">
          <cell r="A993">
            <v>79404000002</v>
          </cell>
          <cell r="B993">
            <v>794</v>
          </cell>
          <cell r="C993">
            <v>794</v>
          </cell>
          <cell r="D993">
            <v>37987</v>
          </cell>
          <cell r="E993">
            <v>38109</v>
          </cell>
          <cell r="F993">
            <v>38292</v>
          </cell>
          <cell r="G993">
            <v>1</v>
          </cell>
          <cell r="H993">
            <v>7369</v>
          </cell>
          <cell r="I993">
            <v>0</v>
          </cell>
          <cell r="J993">
            <v>1</v>
          </cell>
          <cell r="K993">
            <v>7369</v>
          </cell>
          <cell r="L993">
            <v>0</v>
          </cell>
          <cell r="M993">
            <v>1</v>
          </cell>
          <cell r="N993">
            <v>2004</v>
          </cell>
        </row>
        <row r="994">
          <cell r="A994">
            <v>79411000001</v>
          </cell>
          <cell r="B994">
            <v>794</v>
          </cell>
          <cell r="C994">
            <v>794</v>
          </cell>
          <cell r="D994">
            <v>40549</v>
          </cell>
          <cell r="E994">
            <v>40748</v>
          </cell>
          <cell r="F994">
            <v>40853</v>
          </cell>
          <cell r="G994">
            <v>1</v>
          </cell>
          <cell r="H994">
            <v>1966</v>
          </cell>
          <cell r="I994">
            <v>3056</v>
          </cell>
          <cell r="J994">
            <v>1</v>
          </cell>
          <cell r="K994">
            <v>5022</v>
          </cell>
          <cell r="L994">
            <v>0</v>
          </cell>
          <cell r="M994">
            <v>1</v>
          </cell>
          <cell r="N994">
            <v>2011</v>
          </cell>
        </row>
        <row r="995">
          <cell r="A995">
            <v>79411000002</v>
          </cell>
          <cell r="B995">
            <v>794</v>
          </cell>
          <cell r="C995">
            <v>794</v>
          </cell>
          <cell r="D995">
            <v>40118</v>
          </cell>
          <cell r="E995">
            <v>40125</v>
          </cell>
          <cell r="F995">
            <v>40875</v>
          </cell>
          <cell r="G995">
            <v>1</v>
          </cell>
          <cell r="H995">
            <v>0</v>
          </cell>
          <cell r="I995">
            <v>5558</v>
          </cell>
          <cell r="J995">
            <v>1</v>
          </cell>
          <cell r="K995">
            <v>5558</v>
          </cell>
          <cell r="L995">
            <v>0</v>
          </cell>
          <cell r="M995">
            <v>3</v>
          </cell>
          <cell r="N995">
            <v>2009</v>
          </cell>
        </row>
        <row r="996">
          <cell r="A996">
            <v>175002000026</v>
          </cell>
          <cell r="B996">
            <v>750</v>
          </cell>
          <cell r="C996">
            <v>760</v>
          </cell>
          <cell r="D996">
            <v>37257</v>
          </cell>
          <cell r="E996">
            <v>37288</v>
          </cell>
          <cell r="F996">
            <v>37395</v>
          </cell>
          <cell r="G996">
            <v>1</v>
          </cell>
          <cell r="H996">
            <v>-30</v>
          </cell>
          <cell r="I996">
            <v>0</v>
          </cell>
          <cell r="J996">
            <v>1</v>
          </cell>
          <cell r="K996">
            <v>-30</v>
          </cell>
          <cell r="L996">
            <v>0</v>
          </cell>
          <cell r="M996">
            <v>1</v>
          </cell>
          <cell r="N996">
            <v>2002</v>
          </cell>
        </row>
        <row r="997">
          <cell r="A997">
            <v>175002000068</v>
          </cell>
          <cell r="B997">
            <v>750</v>
          </cell>
          <cell r="C997">
            <v>760</v>
          </cell>
          <cell r="D997">
            <v>37257</v>
          </cell>
          <cell r="E997">
            <v>37400</v>
          </cell>
          <cell r="F997">
            <v>37453</v>
          </cell>
          <cell r="G997">
            <v>1</v>
          </cell>
          <cell r="H997">
            <v>2133</v>
          </cell>
          <cell r="I997">
            <v>0</v>
          </cell>
          <cell r="J997">
            <v>1</v>
          </cell>
          <cell r="K997">
            <v>2133</v>
          </cell>
          <cell r="L997">
            <v>0</v>
          </cell>
          <cell r="M997">
            <v>1</v>
          </cell>
          <cell r="N997">
            <v>2002</v>
          </cell>
        </row>
        <row r="998">
          <cell r="A998">
            <v>175002000073</v>
          </cell>
          <cell r="B998">
            <v>750</v>
          </cell>
          <cell r="C998">
            <v>760</v>
          </cell>
          <cell r="D998">
            <v>37316</v>
          </cell>
          <cell r="E998">
            <v>37402</v>
          </cell>
          <cell r="F998">
            <v>37461</v>
          </cell>
          <cell r="G998">
            <v>1</v>
          </cell>
          <cell r="H998">
            <v>2342</v>
          </cell>
          <cell r="I998">
            <v>0</v>
          </cell>
          <cell r="J998">
            <v>1</v>
          </cell>
          <cell r="K998">
            <v>2342</v>
          </cell>
          <cell r="L998">
            <v>0</v>
          </cell>
          <cell r="M998">
            <v>1</v>
          </cell>
          <cell r="N998">
            <v>2002</v>
          </cell>
        </row>
      </sheetData>
      <sheetData sheetId="14">
        <row r="4">
          <cell r="S4" t="str">
            <v>tri_2</v>
          </cell>
          <cell r="T4" t="str">
            <v>בתי עסק + דירות רכוש -   שולם + תלוי</v>
          </cell>
        </row>
      </sheetData>
      <sheetData sheetId="15"/>
      <sheetData sheetId="16"/>
      <sheetData sheetId="17"/>
      <sheetData sheetId="18">
        <row r="1">
          <cell r="H1">
            <v>1</v>
          </cell>
        </row>
        <row r="2">
          <cell r="E2">
            <v>2012</v>
          </cell>
          <cell r="BQ2">
            <v>10</v>
          </cell>
        </row>
        <row r="3">
          <cell r="E3">
            <v>2002</v>
          </cell>
        </row>
        <row r="28">
          <cell r="C28">
            <v>1</v>
          </cell>
          <cell r="D28">
            <v>2</v>
          </cell>
          <cell r="E28">
            <v>3</v>
          </cell>
          <cell r="F28">
            <v>4</v>
          </cell>
          <cell r="G28">
            <v>5</v>
          </cell>
          <cell r="H28">
            <v>6</v>
          </cell>
          <cell r="I28">
            <v>7</v>
          </cell>
          <cell r="J28">
            <v>8</v>
          </cell>
          <cell r="K28">
            <v>9</v>
          </cell>
          <cell r="L28">
            <v>10</v>
          </cell>
          <cell r="M28">
            <v>11</v>
          </cell>
          <cell r="N28">
            <v>12</v>
          </cell>
          <cell r="O28">
            <v>13</v>
          </cell>
          <cell r="P28">
            <v>14</v>
          </cell>
          <cell r="Q28">
            <v>15</v>
          </cell>
          <cell r="R28">
            <v>16</v>
          </cell>
          <cell r="S28">
            <v>17</v>
          </cell>
          <cell r="T28">
            <v>18</v>
          </cell>
          <cell r="U28">
            <v>19</v>
          </cell>
          <cell r="V28">
            <v>20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C38">
            <v>1.7680101488336337</v>
          </cell>
          <cell r="D38">
            <v>1.9135439323195986</v>
          </cell>
          <cell r="E38">
            <v>1.2217554644319124</v>
          </cell>
          <cell r="F38">
            <v>1.2937483191502266</v>
          </cell>
          <cell r="G38">
            <v>0.79540330701028239</v>
          </cell>
          <cell r="H38">
            <v>1.0878932509073564</v>
          </cell>
          <cell r="I38">
            <v>0.88698297445829499</v>
          </cell>
          <cell r="J38">
            <v>0.99115176046723452</v>
          </cell>
          <cell r="K38">
            <v>0.98366661590768389</v>
          </cell>
          <cell r="L38">
            <v>0.99603503520026171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C39">
            <v>2.4326720121723318</v>
          </cell>
          <cell r="D39">
            <v>1.5060675322893577</v>
          </cell>
          <cell r="E39">
            <v>1.5854575242781785</v>
          </cell>
          <cell r="F39">
            <v>1.037814596124033</v>
          </cell>
          <cell r="G39">
            <v>0.92964530094011522</v>
          </cell>
          <cell r="H39">
            <v>1.2695736085033924</v>
          </cell>
          <cell r="I39">
            <v>1.0189667134080291</v>
          </cell>
          <cell r="J39">
            <v>0.99770038167766106</v>
          </cell>
          <cell r="K39">
            <v>1.0911420503497404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C40">
            <v>6.1871491648559074</v>
          </cell>
          <cell r="D40">
            <v>2.1563204771049009</v>
          </cell>
          <cell r="E40">
            <v>1.5650242384505457</v>
          </cell>
          <cell r="F40">
            <v>0.87793543650387873</v>
          </cell>
          <cell r="G40">
            <v>1.1863897163936092</v>
          </cell>
          <cell r="H40">
            <v>1.0111790560227025</v>
          </cell>
          <cell r="I40">
            <v>0.93197379910057565</v>
          </cell>
          <cell r="J40">
            <v>0.8811647882906235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C41">
            <v>3.4030351663504339</v>
          </cell>
          <cell r="D41">
            <v>3.5439642257707069</v>
          </cell>
          <cell r="E41">
            <v>0.9977816582729786</v>
          </cell>
          <cell r="F41">
            <v>1.1149720709702642</v>
          </cell>
          <cell r="G41">
            <v>0.97489465110353579</v>
          </cell>
          <cell r="H41">
            <v>1.0748089413234534</v>
          </cell>
          <cell r="I41">
            <v>0.9645345867448607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C42">
            <v>28.172505019736256</v>
          </cell>
          <cell r="D42">
            <v>1.2753308084375634</v>
          </cell>
          <cell r="E42">
            <v>0.91701952927095354</v>
          </cell>
          <cell r="F42">
            <v>0.95573675873215125</v>
          </cell>
          <cell r="G42">
            <v>0.97267586888792901</v>
          </cell>
          <cell r="H42">
            <v>0.86167024172256756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</row>
        <row r="43">
          <cell r="C43">
            <v>7.2455651458316686</v>
          </cell>
          <cell r="D43">
            <v>1.2633976901736153</v>
          </cell>
          <cell r="E43">
            <v>1.5629287074242983</v>
          </cell>
          <cell r="F43">
            <v>1.0707934528408807</v>
          </cell>
          <cell r="G43">
            <v>0.92323505714113652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C44">
            <v>4.6926185853358282</v>
          </cell>
          <cell r="D44">
            <v>1.9421003234699066</v>
          </cell>
          <cell r="E44">
            <v>1.3912762325688122</v>
          </cell>
          <cell r="F44">
            <v>1.0425385031136232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C45">
            <v>7.4938566366450852</v>
          </cell>
          <cell r="D45">
            <v>1.4402162140842301</v>
          </cell>
          <cell r="E45">
            <v>1.2487352581951057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6">
          <cell r="C46">
            <v>3.7880144562473004</v>
          </cell>
          <cell r="D46">
            <v>1.5905719202710906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C47">
            <v>5.2433822560147689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</sheetData>
      <sheetData sheetId="19">
        <row r="6">
          <cell r="AA6">
            <v>28432061884.044136</v>
          </cell>
        </row>
        <row r="7">
          <cell r="AA7">
            <v>1.0000000000137952</v>
          </cell>
        </row>
        <row r="8">
          <cell r="AA8">
            <v>1.0114895421077204</v>
          </cell>
        </row>
        <row r="9">
          <cell r="AA9">
            <v>1</v>
          </cell>
        </row>
        <row r="10">
          <cell r="AA10">
            <v>1.0000010952848717</v>
          </cell>
        </row>
        <row r="11">
          <cell r="AA11">
            <v>1.0054581671979901</v>
          </cell>
        </row>
        <row r="12">
          <cell r="AA12">
            <v>1.0000000000000819</v>
          </cell>
        </row>
        <row r="13">
          <cell r="AA13">
            <v>1.0039436635017311</v>
          </cell>
        </row>
        <row r="14">
          <cell r="AA14">
            <v>1.7666295658208584</v>
          </cell>
        </row>
        <row r="15">
          <cell r="AA15">
            <v>1.0000000000000013</v>
          </cell>
        </row>
        <row r="16">
          <cell r="AA16">
            <v>1.0000413025435992</v>
          </cell>
        </row>
        <row r="17">
          <cell r="AA17">
            <v>1.0000202686318524</v>
          </cell>
        </row>
        <row r="18">
          <cell r="AA18">
            <v>1.0000000008046976</v>
          </cell>
        </row>
        <row r="19">
          <cell r="AA19">
            <v>1.000000000001106</v>
          </cell>
        </row>
        <row r="20">
          <cell r="AA20">
            <v>1.0000000002165048</v>
          </cell>
        </row>
        <row r="21">
          <cell r="AA21">
            <v>1.0000002152089917</v>
          </cell>
        </row>
        <row r="22">
          <cell r="AA22">
            <v>1.000098376713412</v>
          </cell>
        </row>
        <row r="23">
          <cell r="AA23">
            <v>1.0000210081328185</v>
          </cell>
        </row>
        <row r="24">
          <cell r="AA24">
            <v>1.0000000608961301</v>
          </cell>
        </row>
        <row r="25">
          <cell r="AA25">
            <v>1.0000000549165116</v>
          </cell>
        </row>
        <row r="26">
          <cell r="AA26">
            <v>1.0000000000021785</v>
          </cell>
        </row>
        <row r="27">
          <cell r="AA27">
            <v>1.0000366097049038</v>
          </cell>
        </row>
        <row r="28">
          <cell r="AA28">
            <v>1.0000000000000369</v>
          </cell>
        </row>
        <row r="29">
          <cell r="AA29">
            <v>1.0000000000000002</v>
          </cell>
        </row>
        <row r="30">
          <cell r="AA30">
            <v>1.0000007144641583</v>
          </cell>
        </row>
        <row r="31">
          <cell r="AA31">
            <v>1.0000000289337829</v>
          </cell>
        </row>
        <row r="32">
          <cell r="AA32">
            <v>4.7886078033901642E+31</v>
          </cell>
        </row>
        <row r="33">
          <cell r="AA33">
            <v>1.0000023576980954</v>
          </cell>
        </row>
        <row r="34">
          <cell r="AA34">
            <v>1.0000000000001263</v>
          </cell>
        </row>
        <row r="35">
          <cell r="AA35">
            <v>1.000000032513779</v>
          </cell>
        </row>
        <row r="36">
          <cell r="AA36">
            <v>1.0000000000087574</v>
          </cell>
        </row>
        <row r="37">
          <cell r="AA37">
            <v>1.0000000776971594</v>
          </cell>
        </row>
        <row r="38">
          <cell r="AA38">
            <v>1.000000000004736</v>
          </cell>
        </row>
        <row r="39">
          <cell r="AA39">
            <v>50.815430224926956</v>
          </cell>
        </row>
        <row r="40">
          <cell r="AA40">
            <v>1.0000008962738396</v>
          </cell>
        </row>
        <row r="41">
          <cell r="AA41">
            <v>1.0099198018528066</v>
          </cell>
        </row>
        <row r="42">
          <cell r="AA42">
            <v>1.0000036111103949</v>
          </cell>
        </row>
        <row r="43">
          <cell r="AA43">
            <v>1.0000084391287547</v>
          </cell>
        </row>
        <row r="44">
          <cell r="AA44">
            <v>1.0000000000000546</v>
          </cell>
        </row>
        <row r="45">
          <cell r="AA45">
            <v>1.0000000014119168</v>
          </cell>
        </row>
        <row r="46">
          <cell r="AA46">
            <v>31.242045186394634</v>
          </cell>
        </row>
        <row r="47">
          <cell r="AA47">
            <v>1.0000000000767471</v>
          </cell>
        </row>
        <row r="48">
          <cell r="AA48">
            <v>9567.8443061927355</v>
          </cell>
        </row>
        <row r="49">
          <cell r="AA49">
            <v>1.0000000000764646</v>
          </cell>
        </row>
        <row r="50">
          <cell r="AA50">
            <v>1</v>
          </cell>
        </row>
        <row r="51">
          <cell r="AA51">
            <v>1.0000000000000524</v>
          </cell>
        </row>
        <row r="52">
          <cell r="AA52">
            <v>1.0000000000000004</v>
          </cell>
        </row>
        <row r="53">
          <cell r="AA53">
            <v>1031912575788565.6</v>
          </cell>
        </row>
        <row r="54">
          <cell r="AA54">
            <v>511254334713448.31</v>
          </cell>
        </row>
        <row r="55">
          <cell r="AA55">
            <v>1.0000000000000007</v>
          </cell>
        </row>
        <row r="56">
          <cell r="AA56">
            <v>1.0000000030284752</v>
          </cell>
        </row>
        <row r="57">
          <cell r="AA57">
            <v>1.0000000002730898</v>
          </cell>
        </row>
        <row r="58">
          <cell r="AA58">
            <v>1.0000385472342856</v>
          </cell>
        </row>
        <row r="59">
          <cell r="AA59">
            <v>1.0077177547966545</v>
          </cell>
        </row>
        <row r="60">
          <cell r="AA60">
            <v>1.0000000010958983</v>
          </cell>
        </row>
        <row r="61">
          <cell r="AA61">
            <v>5.5481033725968043</v>
          </cell>
        </row>
        <row r="62">
          <cell r="AA62">
            <v>90.89879315131698</v>
          </cell>
        </row>
        <row r="63">
          <cell r="AA63">
            <v>1</v>
          </cell>
        </row>
        <row r="64">
          <cell r="AA64">
            <v>1.0011058650040057</v>
          </cell>
        </row>
        <row r="65">
          <cell r="AA65">
            <v>1.0000194164196321</v>
          </cell>
        </row>
        <row r="66">
          <cell r="AA66">
            <v>1.000002067152137</v>
          </cell>
        </row>
        <row r="67">
          <cell r="AA67">
            <v>1.0014683860334563</v>
          </cell>
        </row>
        <row r="68">
          <cell r="AA68">
            <v>1.0000000012009922</v>
          </cell>
        </row>
        <row r="69">
          <cell r="AA69">
            <v>1.0000000003573348</v>
          </cell>
        </row>
        <row r="70">
          <cell r="AA70">
            <v>1.000000000000276</v>
          </cell>
        </row>
        <row r="71">
          <cell r="AA71">
            <v>1.000000000001585</v>
          </cell>
        </row>
        <row r="72">
          <cell r="AA72">
            <v>1.0158386224220386</v>
          </cell>
        </row>
        <row r="73">
          <cell r="AA73">
            <v>1.0277940985470639</v>
          </cell>
        </row>
        <row r="74">
          <cell r="AA74">
            <v>1.0000000000166038</v>
          </cell>
        </row>
        <row r="75">
          <cell r="AA75">
            <v>4.7137519039899166E+20</v>
          </cell>
        </row>
        <row r="76">
          <cell r="AA76">
            <v>1.0000000123293216</v>
          </cell>
        </row>
        <row r="77">
          <cell r="AA77">
            <v>1.1743460848196753E+24</v>
          </cell>
        </row>
        <row r="78">
          <cell r="AA78">
            <v>1.0009703252105686</v>
          </cell>
        </row>
        <row r="79">
          <cell r="AA79">
            <v>1.0000000004952982</v>
          </cell>
        </row>
        <row r="80">
          <cell r="AA80">
            <v>1.0016380625904258</v>
          </cell>
        </row>
        <row r="81">
          <cell r="AA81">
            <v>1.0000000051678053</v>
          </cell>
        </row>
        <row r="82">
          <cell r="AA82">
            <v>1.0000000000001121</v>
          </cell>
        </row>
        <row r="83">
          <cell r="AA83">
            <v>1.0000000000033116</v>
          </cell>
        </row>
        <row r="84">
          <cell r="AA84">
            <v>4.5553561028218906E+31</v>
          </cell>
        </row>
        <row r="85">
          <cell r="AA85">
            <v>1</v>
          </cell>
        </row>
        <row r="86">
          <cell r="AA86">
            <v>1.0037314137721089</v>
          </cell>
        </row>
        <row r="87">
          <cell r="AA87">
            <v>1.000805302525186</v>
          </cell>
        </row>
        <row r="88">
          <cell r="AA88">
            <v>1.0000000001049831</v>
          </cell>
        </row>
        <row r="89">
          <cell r="AA89">
            <v>3.9260300655584737E+18</v>
          </cell>
        </row>
        <row r="90">
          <cell r="AA90">
            <v>1.0000001507584872</v>
          </cell>
        </row>
        <row r="91">
          <cell r="AA91">
            <v>1.0025046734529384</v>
          </cell>
        </row>
        <row r="92">
          <cell r="AA92">
            <v>1.1921575045475066</v>
          </cell>
        </row>
        <row r="93">
          <cell r="AA93">
            <v>1.0002376086328448</v>
          </cell>
        </row>
        <row r="94">
          <cell r="AA94">
            <v>1.0000000007416452</v>
          </cell>
        </row>
        <row r="95">
          <cell r="AA95">
            <v>1.0000000000000007</v>
          </cell>
        </row>
        <row r="96">
          <cell r="AA96">
            <v>1.0000000000004439</v>
          </cell>
        </row>
        <row r="97">
          <cell r="AA97">
            <v>1.0000000003156864</v>
          </cell>
        </row>
        <row r="98">
          <cell r="AA98">
            <v>1.0000000180090833</v>
          </cell>
        </row>
        <row r="99">
          <cell r="AA99">
            <v>1.0000001791485593</v>
          </cell>
        </row>
        <row r="100">
          <cell r="AA100">
            <v>1.0000000000019595</v>
          </cell>
        </row>
        <row r="101">
          <cell r="AA101">
            <v>3.6070229600868552E+22</v>
          </cell>
        </row>
        <row r="102">
          <cell r="AA102">
            <v>1.0070647236461738</v>
          </cell>
        </row>
        <row r="103">
          <cell r="AA103">
            <v>1.0000000000323503</v>
          </cell>
        </row>
        <row r="104">
          <cell r="AA104">
            <v>1.0001867829735127</v>
          </cell>
        </row>
        <row r="105">
          <cell r="AA105">
            <v>1.0002522446835931</v>
          </cell>
        </row>
        <row r="106">
          <cell r="AA106">
            <v>1.000000852521441</v>
          </cell>
        </row>
        <row r="107">
          <cell r="AA107">
            <v>1.0000000018091166</v>
          </cell>
        </row>
        <row r="108">
          <cell r="AA108">
            <v>1.0000000052594893</v>
          </cell>
        </row>
        <row r="109">
          <cell r="AA109">
            <v>1.0000000005335303</v>
          </cell>
        </row>
        <row r="110">
          <cell r="AA110">
            <v>2.583775845053829E+65</v>
          </cell>
        </row>
        <row r="111">
          <cell r="AA111">
            <v>1.0229159429808083</v>
          </cell>
        </row>
        <row r="112">
          <cell r="AA112">
            <v>1.0000000000119731</v>
          </cell>
        </row>
        <row r="113">
          <cell r="AA113">
            <v>1.000000000000504</v>
          </cell>
        </row>
        <row r="114">
          <cell r="AA114">
            <v>1.0000000042994739</v>
          </cell>
        </row>
        <row r="115">
          <cell r="AA115">
            <v>1.0000002712428782</v>
          </cell>
        </row>
        <row r="116">
          <cell r="AA116">
            <v>1.0000267305099455</v>
          </cell>
        </row>
        <row r="117">
          <cell r="AA117">
            <v>1</v>
          </cell>
        </row>
        <row r="118">
          <cell r="AA118">
            <v>1</v>
          </cell>
        </row>
        <row r="119">
          <cell r="AA119">
            <v>1.0000000000000002</v>
          </cell>
        </row>
        <row r="120">
          <cell r="AA120">
            <v>1.0079618381132314</v>
          </cell>
        </row>
        <row r="121">
          <cell r="AA121">
            <v>1.0002293413005074</v>
          </cell>
        </row>
        <row r="122">
          <cell r="AA122">
            <v>1.0000000000788629</v>
          </cell>
        </row>
        <row r="123">
          <cell r="AA123">
            <v>1.0001010094530833</v>
          </cell>
        </row>
        <row r="124">
          <cell r="AA124">
            <v>1.0005569383014308</v>
          </cell>
        </row>
        <row r="125">
          <cell r="AA125">
            <v>1.000000263549262</v>
          </cell>
        </row>
        <row r="126">
          <cell r="AA126">
            <v>1.0000000062018541</v>
          </cell>
        </row>
        <row r="127">
          <cell r="AA127">
            <v>1.00000000000278</v>
          </cell>
        </row>
        <row r="128">
          <cell r="AA128">
            <v>1.000000000000753</v>
          </cell>
        </row>
        <row r="129">
          <cell r="AA129">
            <v>1.0000000000489615</v>
          </cell>
        </row>
        <row r="130">
          <cell r="AA130">
            <v>1.0000000000000051</v>
          </cell>
        </row>
        <row r="131">
          <cell r="AA131">
            <v>1.0000000000676894</v>
          </cell>
        </row>
        <row r="132">
          <cell r="AA132">
            <v>1.0000000000000107</v>
          </cell>
        </row>
        <row r="133">
          <cell r="AA133">
            <v>1.0000000542677048</v>
          </cell>
        </row>
        <row r="134">
          <cell r="AA134">
            <v>1.0000221369894926</v>
          </cell>
        </row>
        <row r="135">
          <cell r="AA135">
            <v>1.0000000000528146</v>
          </cell>
        </row>
        <row r="136">
          <cell r="AA136">
            <v>1.3676552644503608</v>
          </cell>
        </row>
        <row r="137">
          <cell r="AA137">
            <v>1.0000000000025226</v>
          </cell>
        </row>
        <row r="138">
          <cell r="AA138">
            <v>1.0000000000009022</v>
          </cell>
        </row>
        <row r="139">
          <cell r="AA139">
            <v>1.0000003201977004</v>
          </cell>
        </row>
        <row r="140">
          <cell r="AA140">
            <v>1</v>
          </cell>
        </row>
        <row r="141">
          <cell r="AA141">
            <v>1.0000000000001654</v>
          </cell>
        </row>
        <row r="142">
          <cell r="AA142">
            <v>1.0000000000000011</v>
          </cell>
        </row>
        <row r="143">
          <cell r="AA143">
            <v>2.3807988982679204E+35</v>
          </cell>
        </row>
        <row r="144">
          <cell r="AA144">
            <v>1.0000040616231005</v>
          </cell>
        </row>
        <row r="145">
          <cell r="AA145">
            <v>1.0000000000143738</v>
          </cell>
        </row>
        <row r="146">
          <cell r="AA146">
            <v>1.0000000051924949</v>
          </cell>
        </row>
        <row r="147">
          <cell r="AA147">
            <v>1.0000000293781015</v>
          </cell>
        </row>
        <row r="148">
          <cell r="AA148">
            <v>1.0000000009797474</v>
          </cell>
        </row>
        <row r="149">
          <cell r="AA149">
            <v>2372.3696450346561</v>
          </cell>
        </row>
        <row r="150">
          <cell r="AA150">
            <v>1.0000000653260972</v>
          </cell>
        </row>
        <row r="151">
          <cell r="AA151">
            <v>1.0000000000057989</v>
          </cell>
        </row>
        <row r="152">
          <cell r="AA152">
            <v>4.5009790785565329E+43</v>
          </cell>
        </row>
        <row r="153">
          <cell r="AA153">
            <v>1.0000000003056795</v>
          </cell>
        </row>
        <row r="154">
          <cell r="AA154">
            <v>1.0000000000001288</v>
          </cell>
        </row>
        <row r="155">
          <cell r="AA155">
            <v>1.000000000000016</v>
          </cell>
        </row>
        <row r="156">
          <cell r="AA156">
            <v>1.0000000000000033</v>
          </cell>
        </row>
        <row r="157">
          <cell r="AA157">
            <v>1.000000000070179</v>
          </cell>
        </row>
        <row r="158">
          <cell r="AA158">
            <v>5.9809304156696121E+56</v>
          </cell>
        </row>
        <row r="159">
          <cell r="AA159">
            <v>1.0002979825759628</v>
          </cell>
        </row>
        <row r="160">
          <cell r="AA160">
            <v>1</v>
          </cell>
        </row>
        <row r="161">
          <cell r="AA161">
            <v>1.0005545535587219</v>
          </cell>
        </row>
        <row r="162">
          <cell r="AA162">
            <v>1.0000000015128383</v>
          </cell>
        </row>
        <row r="163">
          <cell r="AA163">
            <v>1.0000000001504472</v>
          </cell>
        </row>
        <row r="164">
          <cell r="AA164">
            <v>1.0000001702242207</v>
          </cell>
        </row>
        <row r="165">
          <cell r="AA165">
            <v>1.000002677106576</v>
          </cell>
        </row>
        <row r="166">
          <cell r="AA166">
            <v>1.0009711823071366</v>
          </cell>
        </row>
        <row r="167">
          <cell r="AA167">
            <v>1.0007047389806871</v>
          </cell>
        </row>
        <row r="168">
          <cell r="AA168">
            <v>1.0000000007092871</v>
          </cell>
        </row>
        <row r="169">
          <cell r="AA169">
            <v>1.0000000000171669</v>
          </cell>
        </row>
        <row r="170">
          <cell r="AA170">
            <v>1.0000000001293561</v>
          </cell>
        </row>
        <row r="171">
          <cell r="AA171">
            <v>1.0000000000000335</v>
          </cell>
        </row>
        <row r="172">
          <cell r="AA172">
            <v>1.000001160677666</v>
          </cell>
        </row>
        <row r="173">
          <cell r="AA173">
            <v>1.0000000001627747</v>
          </cell>
        </row>
        <row r="174">
          <cell r="AA174">
            <v>1.0000000000000002</v>
          </cell>
        </row>
        <row r="175">
          <cell r="AA175">
            <v>1.000000188689413</v>
          </cell>
        </row>
        <row r="176">
          <cell r="AA176">
            <v>1.0000001244410859</v>
          </cell>
        </row>
        <row r="177">
          <cell r="AA177">
            <v>1.0000000000724971</v>
          </cell>
        </row>
        <row r="178">
          <cell r="AA178">
            <v>1.0000000000000013</v>
          </cell>
        </row>
        <row r="179">
          <cell r="AA179">
            <v>1.1698984021309511</v>
          </cell>
        </row>
        <row r="180">
          <cell r="AA180">
            <v>1.0000220066335623</v>
          </cell>
        </row>
        <row r="181">
          <cell r="AA181">
            <v>1.0000000180011002</v>
          </cell>
        </row>
        <row r="182">
          <cell r="AA182">
            <v>1.0000010436064328</v>
          </cell>
        </row>
        <row r="183">
          <cell r="AA183">
            <v>1.0000000031497294</v>
          </cell>
        </row>
        <row r="184">
          <cell r="AA184">
            <v>1.0000000000024563</v>
          </cell>
        </row>
        <row r="185">
          <cell r="AA185">
            <v>1.0000000000062421</v>
          </cell>
        </row>
        <row r="186">
          <cell r="AA186">
            <v>1.0000000009691115</v>
          </cell>
        </row>
        <row r="187">
          <cell r="AA187">
            <v>1.000002967267174</v>
          </cell>
        </row>
        <row r="188">
          <cell r="AA188">
            <v>1.0007870395559997</v>
          </cell>
        </row>
        <row r="189">
          <cell r="AA189">
            <v>1.0000000000455405</v>
          </cell>
        </row>
        <row r="190">
          <cell r="AA190">
            <v>1.0001147559784773</v>
          </cell>
        </row>
        <row r="191">
          <cell r="AA191">
            <v>1.0000000032214691</v>
          </cell>
        </row>
        <row r="192">
          <cell r="AA192">
            <v>1.0044253334486268</v>
          </cell>
        </row>
        <row r="193">
          <cell r="AA193">
            <v>1.000000004697446</v>
          </cell>
        </row>
        <row r="194">
          <cell r="AA194">
            <v>1.0000004631995976</v>
          </cell>
        </row>
        <row r="195">
          <cell r="AA195">
            <v>1.0000001571183907</v>
          </cell>
        </row>
        <row r="196">
          <cell r="AA196">
            <v>1.000000106951572</v>
          </cell>
        </row>
        <row r="197">
          <cell r="AA197">
            <v>1</v>
          </cell>
        </row>
        <row r="198">
          <cell r="AA198">
            <v>1.0000000018109083</v>
          </cell>
        </row>
        <row r="199">
          <cell r="AA199">
            <v>1.0030824167727417</v>
          </cell>
        </row>
        <row r="200">
          <cell r="AA200">
            <v>1.0000000084791101</v>
          </cell>
        </row>
        <row r="201">
          <cell r="AA201">
            <v>1.0000000018809598</v>
          </cell>
        </row>
        <row r="202">
          <cell r="AA202">
            <v>1.0000000000000153</v>
          </cell>
        </row>
        <row r="203">
          <cell r="AA203">
            <v>1.7103246882925267</v>
          </cell>
        </row>
        <row r="204">
          <cell r="AA204">
            <v>1.0000000000003055</v>
          </cell>
        </row>
        <row r="205">
          <cell r="AA205">
            <v>1.0000000000000027</v>
          </cell>
        </row>
        <row r="206">
          <cell r="AA206">
            <v>1.0000000000000009</v>
          </cell>
        </row>
        <row r="207">
          <cell r="AA207">
            <v>1.001088580187204</v>
          </cell>
        </row>
        <row r="208">
          <cell r="AA208">
            <v>1.0000000000000502</v>
          </cell>
        </row>
        <row r="209">
          <cell r="AA209">
            <v>1.1135321148641246</v>
          </cell>
        </row>
        <row r="210">
          <cell r="AA210">
            <v>18742701979693.242</v>
          </cell>
        </row>
        <row r="211">
          <cell r="AA211">
            <v>1.0000117417217766</v>
          </cell>
        </row>
        <row r="212">
          <cell r="AA212">
            <v>1.0000000459895484</v>
          </cell>
        </row>
        <row r="213">
          <cell r="AA213">
            <v>1.0000195982517022</v>
          </cell>
        </row>
        <row r="214">
          <cell r="AA214">
            <v>1</v>
          </cell>
        </row>
        <row r="215">
          <cell r="AA215">
            <v>1</v>
          </cell>
        </row>
        <row r="216">
          <cell r="AA216">
            <v>1.0000000000051519</v>
          </cell>
        </row>
        <row r="217">
          <cell r="AA217">
            <v>1.0000000000000002</v>
          </cell>
        </row>
        <row r="218">
          <cell r="AA218">
            <v>1</v>
          </cell>
        </row>
        <row r="219">
          <cell r="AA219">
            <v>1.0000000932934197</v>
          </cell>
        </row>
        <row r="220">
          <cell r="AA220">
            <v>1.0000019669155946</v>
          </cell>
        </row>
        <row r="221">
          <cell r="AA221">
            <v>1.0000000000015312</v>
          </cell>
        </row>
        <row r="222">
          <cell r="AA222">
            <v>1.0000000000092797</v>
          </cell>
        </row>
        <row r="223">
          <cell r="AA223">
            <v>1.0000000000000335</v>
          </cell>
        </row>
        <row r="224">
          <cell r="AA224">
            <v>1.0013536311665432</v>
          </cell>
        </row>
        <row r="225">
          <cell r="AA225">
            <v>1.000000268616499</v>
          </cell>
        </row>
        <row r="226">
          <cell r="AA226">
            <v>1.0000001285149565</v>
          </cell>
        </row>
        <row r="227">
          <cell r="AA227">
            <v>1.0000003662454799</v>
          </cell>
        </row>
        <row r="228">
          <cell r="AA228">
            <v>4149.8589339304108</v>
          </cell>
        </row>
        <row r="229">
          <cell r="AA229">
            <v>1.0000000000000104</v>
          </cell>
        </row>
        <row r="230">
          <cell r="AA230">
            <v>1.0000000000000004</v>
          </cell>
        </row>
        <row r="231">
          <cell r="AA231">
            <v>1.0000000004493701</v>
          </cell>
        </row>
        <row r="232">
          <cell r="AA232">
            <v>1.0084567308954639</v>
          </cell>
        </row>
        <row r="233">
          <cell r="AA233">
            <v>1.0005477289552462</v>
          </cell>
        </row>
        <row r="234">
          <cell r="AA234">
            <v>1.0000000003052356</v>
          </cell>
        </row>
        <row r="235">
          <cell r="AA235">
            <v>1.0000193186059825</v>
          </cell>
        </row>
        <row r="236">
          <cell r="AA236">
            <v>1.0000000000000018</v>
          </cell>
        </row>
        <row r="237">
          <cell r="AA237">
            <v>1.0000047415534354</v>
          </cell>
        </row>
        <row r="238">
          <cell r="AA238">
            <v>1.000000151506558</v>
          </cell>
        </row>
        <row r="239">
          <cell r="AA239">
            <v>1.0000000000000002</v>
          </cell>
        </row>
        <row r="240">
          <cell r="AA240">
            <v>1.0000000000220424</v>
          </cell>
        </row>
        <row r="241">
          <cell r="AA241">
            <v>1.0236381493790692</v>
          </cell>
        </row>
        <row r="242">
          <cell r="AA242">
            <v>1.0000000000199192</v>
          </cell>
        </row>
        <row r="243">
          <cell r="AA243">
            <v>1.000000000007647</v>
          </cell>
        </row>
        <row r="244">
          <cell r="AA244">
            <v>1.0003892149242897</v>
          </cell>
        </row>
        <row r="245">
          <cell r="AA245">
            <v>1.0000000000001781</v>
          </cell>
        </row>
        <row r="246">
          <cell r="AA246">
            <v>1.0000021604233742</v>
          </cell>
        </row>
        <row r="247">
          <cell r="AA247">
            <v>1.0000293852935078</v>
          </cell>
        </row>
        <row r="248">
          <cell r="AA248">
            <v>1.0234527375999489</v>
          </cell>
        </row>
        <row r="249">
          <cell r="AA249">
            <v>1.3872004593496261</v>
          </cell>
        </row>
        <row r="250">
          <cell r="AA250">
            <v>1.1546287264464254</v>
          </cell>
        </row>
        <row r="251">
          <cell r="AA251">
            <v>1.0000000000006397</v>
          </cell>
        </row>
        <row r="252">
          <cell r="AA252">
            <v>1.0000000094955388</v>
          </cell>
        </row>
        <row r="253">
          <cell r="AA253">
            <v>1.0000000026962801</v>
          </cell>
        </row>
        <row r="254">
          <cell r="AA254">
            <v>1.0002471654491778</v>
          </cell>
        </row>
        <row r="255">
          <cell r="AA255">
            <v>1.0004335211972164</v>
          </cell>
        </row>
        <row r="256">
          <cell r="AA256">
            <v>1.0000000004929881</v>
          </cell>
        </row>
        <row r="257">
          <cell r="AA257">
            <v>1.000000000130715</v>
          </cell>
        </row>
        <row r="258">
          <cell r="AA258">
            <v>1.0000000008833263</v>
          </cell>
        </row>
        <row r="259">
          <cell r="AA259">
            <v>1.0000000000006115</v>
          </cell>
        </row>
        <row r="260">
          <cell r="AA260">
            <v>2.4428225164298596E+49</v>
          </cell>
        </row>
        <row r="261">
          <cell r="AA261">
            <v>1.7478378433130581E+21</v>
          </cell>
        </row>
        <row r="262">
          <cell r="AA262">
            <v>1.0000000006214598</v>
          </cell>
        </row>
        <row r="263">
          <cell r="AA263">
            <v>1.0000000000006304</v>
          </cell>
        </row>
        <row r="264">
          <cell r="AA264">
            <v>1.0000000000030553</v>
          </cell>
        </row>
        <row r="265">
          <cell r="AA265">
            <v>1.0000000014750443</v>
          </cell>
        </row>
        <row r="266">
          <cell r="AA266">
            <v>1.024130803965503</v>
          </cell>
        </row>
        <row r="267">
          <cell r="AA267">
            <v>1.0000000111533152</v>
          </cell>
        </row>
        <row r="268">
          <cell r="AA268">
            <v>1.0000000000001037</v>
          </cell>
        </row>
        <row r="269">
          <cell r="AA269">
            <v>104.16049021517021</v>
          </cell>
        </row>
        <row r="270">
          <cell r="AA270">
            <v>1.0000000011164849</v>
          </cell>
        </row>
        <row r="271">
          <cell r="AA271">
            <v>70636967965832.109</v>
          </cell>
        </row>
        <row r="272">
          <cell r="AA272">
            <v>1.0000007362077385</v>
          </cell>
        </row>
        <row r="273">
          <cell r="AA273">
            <v>1.0000000000000737</v>
          </cell>
        </row>
        <row r="274">
          <cell r="AA274">
            <v>1.0000020033400521</v>
          </cell>
        </row>
        <row r="275">
          <cell r="AA275">
            <v>1</v>
          </cell>
        </row>
        <row r="276">
          <cell r="AA276">
            <v>1.0000000000174203</v>
          </cell>
        </row>
        <row r="277">
          <cell r="AA277">
            <v>1.0002146196248487</v>
          </cell>
        </row>
        <row r="278">
          <cell r="AA278">
            <v>4.4357535326385217E+91</v>
          </cell>
        </row>
        <row r="279">
          <cell r="AA279">
            <v>1.0000000000025624</v>
          </cell>
        </row>
        <row r="280">
          <cell r="AA280">
            <v>66035160093.46743</v>
          </cell>
        </row>
        <row r="281">
          <cell r="AA281">
            <v>1.0000000000000038</v>
          </cell>
        </row>
        <row r="282">
          <cell r="AA282">
            <v>8.8598100561704657E+30</v>
          </cell>
        </row>
        <row r="283">
          <cell r="AA283">
            <v>1</v>
          </cell>
        </row>
        <row r="284">
          <cell r="AA284">
            <v>1.0000118767679018</v>
          </cell>
        </row>
        <row r="285">
          <cell r="AA285">
            <v>1.0026986317825397</v>
          </cell>
        </row>
        <row r="286">
          <cell r="AA286">
            <v>1.0000000143365282</v>
          </cell>
        </row>
        <row r="287">
          <cell r="AA287">
            <v>1.0000000000169307</v>
          </cell>
        </row>
        <row r="288">
          <cell r="AA288">
            <v>1.0000002885404446</v>
          </cell>
        </row>
        <row r="289">
          <cell r="AA289">
            <v>1.0000000000087195</v>
          </cell>
        </row>
        <row r="290">
          <cell r="AA290">
            <v>1.0000041033387166</v>
          </cell>
        </row>
        <row r="291">
          <cell r="AA291">
            <v>1.0000000033318555</v>
          </cell>
        </row>
        <row r="292">
          <cell r="AA292">
            <v>1.0000896674439657</v>
          </cell>
        </row>
        <row r="293">
          <cell r="AA293">
            <v>1.0000391896591383</v>
          </cell>
        </row>
        <row r="294">
          <cell r="AA294">
            <v>149715834147306.91</v>
          </cell>
        </row>
        <row r="295">
          <cell r="AA295">
            <v>1.0000000000005198</v>
          </cell>
        </row>
        <row r="296">
          <cell r="AA296">
            <v>1.0000410997106131</v>
          </cell>
        </row>
        <row r="297">
          <cell r="AA297">
            <v>1.0011369000279204</v>
          </cell>
        </row>
        <row r="298">
          <cell r="AA298">
            <v>1.0000000000316549</v>
          </cell>
        </row>
        <row r="299">
          <cell r="AA299">
            <v>1.0000029070426157</v>
          </cell>
        </row>
        <row r="300">
          <cell r="AA300">
            <v>1.0000000000001421</v>
          </cell>
        </row>
        <row r="301">
          <cell r="AA301">
            <v>1.0161385836880843</v>
          </cell>
        </row>
        <row r="302">
          <cell r="AA302">
            <v>8.7190288044641283E+25</v>
          </cell>
        </row>
        <row r="303">
          <cell r="AA303">
            <v>1.0000000000094615</v>
          </cell>
        </row>
        <row r="304">
          <cell r="AA304">
            <v>1.0062972009847826</v>
          </cell>
        </row>
        <row r="305">
          <cell r="AA305">
            <v>1.0000000000000049</v>
          </cell>
        </row>
        <row r="306">
          <cell r="AA306">
            <v>1.0000000172809995</v>
          </cell>
        </row>
        <row r="307">
          <cell r="AA307">
            <v>1.0000000088324756</v>
          </cell>
        </row>
        <row r="308">
          <cell r="AA308">
            <v>1.0000000000037594</v>
          </cell>
        </row>
        <row r="309">
          <cell r="AA309">
            <v>1.0000000116859264</v>
          </cell>
        </row>
        <row r="310">
          <cell r="AA310">
            <v>1.0000003688696379</v>
          </cell>
        </row>
        <row r="311">
          <cell r="AA311">
            <v>1.000000000046168</v>
          </cell>
        </row>
        <row r="312">
          <cell r="AA312">
            <v>1.0000000000086466</v>
          </cell>
        </row>
        <row r="313">
          <cell r="AA313">
            <v>1.0183834831445995</v>
          </cell>
        </row>
        <row r="314">
          <cell r="AA314">
            <v>1</v>
          </cell>
        </row>
        <row r="315">
          <cell r="AA315">
            <v>1.2181685029825546</v>
          </cell>
        </row>
        <row r="316">
          <cell r="AA316">
            <v>1.0000000000000182</v>
          </cell>
        </row>
        <row r="317">
          <cell r="AA317">
            <v>1.0000002180015473</v>
          </cell>
        </row>
        <row r="318">
          <cell r="AA318">
            <v>1.0006837608457435</v>
          </cell>
        </row>
        <row r="319">
          <cell r="AA319">
            <v>1.0002377032589138</v>
          </cell>
        </row>
        <row r="320">
          <cell r="AA320">
            <v>1.0000001540700401</v>
          </cell>
        </row>
        <row r="321">
          <cell r="AA321">
            <v>1.000000696444953</v>
          </cell>
        </row>
        <row r="322">
          <cell r="AA322">
            <v>1.0000000036764727</v>
          </cell>
        </row>
        <row r="323">
          <cell r="AA323">
            <v>1.0000000024546265</v>
          </cell>
        </row>
        <row r="324">
          <cell r="AA324">
            <v>1.0141487761042245</v>
          </cell>
        </row>
        <row r="325">
          <cell r="AA325">
            <v>1.0000010860632795</v>
          </cell>
        </row>
        <row r="326">
          <cell r="AA326">
            <v>1.0000000397005966</v>
          </cell>
        </row>
        <row r="327">
          <cell r="AA327">
            <v>1.0000000006415615</v>
          </cell>
        </row>
        <row r="328">
          <cell r="AA328">
            <v>1.0000011524581527</v>
          </cell>
        </row>
        <row r="329">
          <cell r="AA329">
            <v>1.0000000000000007</v>
          </cell>
        </row>
        <row r="330">
          <cell r="AA330">
            <v>1.0000000000000093</v>
          </cell>
        </row>
        <row r="331">
          <cell r="AA331">
            <v>1.0000000024092461</v>
          </cell>
        </row>
        <row r="332">
          <cell r="AA332">
            <v>1.0003882199234175</v>
          </cell>
        </row>
        <row r="333">
          <cell r="AA333">
            <v>1.0000260628123963</v>
          </cell>
        </row>
        <row r="334">
          <cell r="AA334">
            <v>1.0000000000006677</v>
          </cell>
        </row>
        <row r="335">
          <cell r="AA335">
            <v>1.0000000000479663</v>
          </cell>
        </row>
        <row r="336">
          <cell r="AA336">
            <v>1.000191655534066</v>
          </cell>
        </row>
        <row r="337">
          <cell r="AA337">
            <v>1.0000000000006497</v>
          </cell>
        </row>
        <row r="338">
          <cell r="AA338">
            <v>1.0000675076025869</v>
          </cell>
        </row>
        <row r="339">
          <cell r="AA339">
            <v>1.0000000000089868</v>
          </cell>
        </row>
        <row r="340">
          <cell r="AA340">
            <v>1.0000000251380483</v>
          </cell>
        </row>
        <row r="341">
          <cell r="AA341">
            <v>1.0000000001744345</v>
          </cell>
        </row>
        <row r="342">
          <cell r="AA342">
            <v>1</v>
          </cell>
        </row>
        <row r="343">
          <cell r="AA343">
            <v>1.0061106609204</v>
          </cell>
        </row>
        <row r="344">
          <cell r="AA344">
            <v>1.0000000000000011</v>
          </cell>
        </row>
        <row r="345">
          <cell r="AA345">
            <v>1.0000000006551784</v>
          </cell>
        </row>
        <row r="346">
          <cell r="AA346">
            <v>1.0000044310334086</v>
          </cell>
        </row>
        <row r="347">
          <cell r="AA347">
            <v>1.0000000000009388</v>
          </cell>
        </row>
        <row r="348">
          <cell r="AA348">
            <v>1</v>
          </cell>
        </row>
        <row r="349">
          <cell r="AA349">
            <v>1.0000000157904929</v>
          </cell>
        </row>
        <row r="350">
          <cell r="AA350">
            <v>1.0000000029222968</v>
          </cell>
        </row>
        <row r="351">
          <cell r="AA351">
            <v>1.0003220885362312</v>
          </cell>
        </row>
        <row r="352">
          <cell r="AA352">
            <v>522.05390630105558</v>
          </cell>
        </row>
        <row r="353">
          <cell r="AA353">
            <v>1.0000031945579337</v>
          </cell>
        </row>
        <row r="354">
          <cell r="AA354">
            <v>1</v>
          </cell>
        </row>
        <row r="355">
          <cell r="AA355">
            <v>1.0000028546074105</v>
          </cell>
        </row>
        <row r="356">
          <cell r="AA356">
            <v>1.0000139785975877</v>
          </cell>
        </row>
        <row r="357">
          <cell r="AA357">
            <v>1.00000039388489</v>
          </cell>
        </row>
        <row r="358">
          <cell r="AA358">
            <v>1.000079078921553</v>
          </cell>
        </row>
        <row r="359">
          <cell r="AA359">
            <v>1.00000001509405</v>
          </cell>
        </row>
        <row r="360">
          <cell r="AA360">
            <v>1.0000000000000329</v>
          </cell>
        </row>
        <row r="361">
          <cell r="AA361">
            <v>1.0000007144806327</v>
          </cell>
        </row>
        <row r="362">
          <cell r="AA362">
            <v>1.0000000000117775</v>
          </cell>
        </row>
        <row r="363">
          <cell r="AA363">
            <v>1.0000000000740699</v>
          </cell>
        </row>
        <row r="364">
          <cell r="AA364">
            <v>1.0000853981448508</v>
          </cell>
        </row>
        <row r="365">
          <cell r="AA365">
            <v>1.0000000000260063</v>
          </cell>
        </row>
        <row r="366">
          <cell r="AA366">
            <v>1.0000000682825472</v>
          </cell>
        </row>
        <row r="367">
          <cell r="AA367">
            <v>1.0000000000000024</v>
          </cell>
        </row>
        <row r="368">
          <cell r="AA368">
            <v>1</v>
          </cell>
        </row>
        <row r="369">
          <cell r="AA369">
            <v>1.0000000673643512</v>
          </cell>
        </row>
        <row r="370">
          <cell r="AA370">
            <v>1.0000003426602662</v>
          </cell>
        </row>
        <row r="371">
          <cell r="AA371">
            <v>1.0000000000139766</v>
          </cell>
        </row>
        <row r="372">
          <cell r="AA372">
            <v>1.0000000000008518</v>
          </cell>
        </row>
        <row r="373">
          <cell r="AA373">
            <v>1.0709201565280408</v>
          </cell>
        </row>
        <row r="374">
          <cell r="AA374">
            <v>1.0000000004917575</v>
          </cell>
        </row>
        <row r="375">
          <cell r="AA375">
            <v>1</v>
          </cell>
        </row>
        <row r="376">
          <cell r="AA376">
            <v>1.0000000000000644</v>
          </cell>
        </row>
        <row r="377">
          <cell r="AA377">
            <v>1.000003097836013</v>
          </cell>
        </row>
        <row r="378">
          <cell r="AA378">
            <v>1.0000000000000888</v>
          </cell>
        </row>
        <row r="379">
          <cell r="AA379">
            <v>1.0004444990630974</v>
          </cell>
        </row>
        <row r="380">
          <cell r="AA380">
            <v>1.0001063372997232</v>
          </cell>
        </row>
        <row r="381">
          <cell r="AA381">
            <v>1.0000000496297596</v>
          </cell>
        </row>
        <row r="382">
          <cell r="AA382">
            <v>1.0000914116186881</v>
          </cell>
        </row>
        <row r="383">
          <cell r="AA383">
            <v>1.0000389416040132</v>
          </cell>
        </row>
        <row r="384">
          <cell r="AA384">
            <v>1.0000065186552038</v>
          </cell>
        </row>
        <row r="385">
          <cell r="AA385">
            <v>1.0000022360847756</v>
          </cell>
        </row>
        <row r="386">
          <cell r="AA386">
            <v>1.047773915173366</v>
          </cell>
        </row>
        <row r="387">
          <cell r="AA387">
            <v>1.172104895913284</v>
          </cell>
        </row>
        <row r="388">
          <cell r="AA388">
            <v>1.0000000165369183</v>
          </cell>
        </row>
        <row r="389">
          <cell r="AA389">
            <v>1</v>
          </cell>
        </row>
        <row r="390">
          <cell r="AA390">
            <v>1.000000000000006</v>
          </cell>
        </row>
        <row r="391">
          <cell r="AA391">
            <v>1.0000000007054199</v>
          </cell>
        </row>
        <row r="392">
          <cell r="AA392">
            <v>1.0000000000090274</v>
          </cell>
        </row>
        <row r="393">
          <cell r="AA393">
            <v>1.0000000000008049</v>
          </cell>
        </row>
        <row r="394">
          <cell r="AA394">
            <v>1.0000043320612857</v>
          </cell>
        </row>
        <row r="395">
          <cell r="AA395">
            <v>1.0005234672388645</v>
          </cell>
        </row>
        <row r="396">
          <cell r="AA396">
            <v>1.0042547661194261</v>
          </cell>
        </row>
        <row r="397">
          <cell r="AA397">
            <v>1</v>
          </cell>
        </row>
        <row r="398">
          <cell r="AA398">
            <v>1.0000000000050835</v>
          </cell>
        </row>
        <row r="399">
          <cell r="AA399">
            <v>1.0000002383867055</v>
          </cell>
        </row>
        <row r="400">
          <cell r="AA400">
            <v>1.000000000080252</v>
          </cell>
        </row>
        <row r="401">
          <cell r="AA401">
            <v>1.0003047806341716</v>
          </cell>
        </row>
        <row r="402">
          <cell r="AA402">
            <v>1</v>
          </cell>
        </row>
        <row r="403">
          <cell r="AA403">
            <v>1.0000000050989879</v>
          </cell>
        </row>
        <row r="404">
          <cell r="AA404">
            <v>1</v>
          </cell>
        </row>
        <row r="405">
          <cell r="AA405">
            <v>3.5957223200217232</v>
          </cell>
        </row>
      </sheetData>
      <sheetData sheetId="20"/>
      <sheetData sheetId="21"/>
      <sheetData sheetId="22">
        <row r="6">
          <cell r="K6">
            <v>0</v>
          </cell>
        </row>
      </sheetData>
      <sheetData sheetId="23">
        <row r="28">
          <cell r="AJ28">
            <v>16.66994643375239</v>
          </cell>
        </row>
      </sheetData>
      <sheetData sheetId="24">
        <row r="2">
          <cell r="BP2">
            <v>0.76455987691862126</v>
          </cell>
        </row>
        <row r="3">
          <cell r="A3">
            <v>20.152953819838718</v>
          </cell>
          <cell r="H3">
            <v>360000</v>
          </cell>
          <cell r="BP3">
            <v>11.752054095660791</v>
          </cell>
        </row>
        <row r="4">
          <cell r="E4">
            <v>200</v>
          </cell>
          <cell r="H4">
            <v>3600000</v>
          </cell>
        </row>
        <row r="5">
          <cell r="H5">
            <v>1000000</v>
          </cell>
        </row>
        <row r="10">
          <cell r="G10">
            <v>394726.02506832738</v>
          </cell>
          <cell r="H10">
            <v>50087.633352028861</v>
          </cell>
          <cell r="I10">
            <v>72330.851963173234</v>
          </cell>
          <cell r="J10">
            <v>338473.45068359061</v>
          </cell>
          <cell r="K10">
            <v>276234.54964945122</v>
          </cell>
          <cell r="L10">
            <v>62716.127457227412</v>
          </cell>
          <cell r="M10">
            <v>118588.7627215375</v>
          </cell>
          <cell r="N10">
            <v>56743.364333377496</v>
          </cell>
          <cell r="O10">
            <v>114117.50439345271</v>
          </cell>
          <cell r="P10">
            <v>143905.90740777215</v>
          </cell>
          <cell r="Q10">
            <v>65946.237842332237</v>
          </cell>
          <cell r="R10">
            <v>126438.94797813419</v>
          </cell>
          <cell r="S10">
            <v>339419.77814447117</v>
          </cell>
          <cell r="T10">
            <v>239832.80496010859</v>
          </cell>
          <cell r="U10">
            <v>200495.06883210264</v>
          </cell>
          <cell r="V10">
            <v>286553.93652386375</v>
          </cell>
          <cell r="W10">
            <v>99073.124419648273</v>
          </cell>
          <cell r="X10">
            <v>69890.347245444893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I10">
            <v>34726.025068327377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</row>
        <row r="11">
          <cell r="G11">
            <v>81928.212094600298</v>
          </cell>
          <cell r="H11">
            <v>100152.61337634713</v>
          </cell>
          <cell r="I11">
            <v>109193.69002612642</v>
          </cell>
          <cell r="J11">
            <v>48551.546218805801</v>
          </cell>
          <cell r="K11">
            <v>932175.09800334787</v>
          </cell>
          <cell r="L11">
            <v>26894.518122852471</v>
          </cell>
          <cell r="M11">
            <v>184641.92265903438</v>
          </cell>
          <cell r="N11">
            <v>52419.7040052839</v>
          </cell>
          <cell r="O11">
            <v>174339.95204750617</v>
          </cell>
          <cell r="P11">
            <v>288664.39211047505</v>
          </cell>
          <cell r="Q11">
            <v>70009.625873270095</v>
          </cell>
          <cell r="R11">
            <v>202159.47321333774</v>
          </cell>
          <cell r="S11">
            <v>77203.068052039875</v>
          </cell>
          <cell r="T11">
            <v>155861.11833612632</v>
          </cell>
          <cell r="U11">
            <v>466794.64040659094</v>
          </cell>
          <cell r="V11">
            <v>724822.80390778044</v>
          </cell>
          <cell r="W11">
            <v>48411.675099014035</v>
          </cell>
          <cell r="X11">
            <v>103772.90024870624</v>
          </cell>
          <cell r="Y11">
            <v>85806.309957900434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572175.09800334787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106794.64040659094</v>
          </cell>
          <cell r="BX11">
            <v>364822.80390778044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</row>
        <row r="12">
          <cell r="G12">
            <v>218306.51787882426</v>
          </cell>
          <cell r="H12">
            <v>239490.89433154749</v>
          </cell>
          <cell r="I12">
            <v>688481.45635765814</v>
          </cell>
          <cell r="J12">
            <v>126709.59761702879</v>
          </cell>
          <cell r="K12">
            <v>118532.61932078222</v>
          </cell>
          <cell r="L12">
            <v>116360.33174493142</v>
          </cell>
          <cell r="M12">
            <v>33444.990187366864</v>
          </cell>
          <cell r="N12">
            <v>92604.970489408253</v>
          </cell>
          <cell r="O12">
            <v>385653.04570560512</v>
          </cell>
          <cell r="P12">
            <v>56054.324778118877</v>
          </cell>
          <cell r="Q12">
            <v>61707.688607748678</v>
          </cell>
          <cell r="R12">
            <v>88263.901764130715</v>
          </cell>
          <cell r="S12">
            <v>106094.76212707377</v>
          </cell>
          <cell r="T12">
            <v>68879.918812465097</v>
          </cell>
          <cell r="U12">
            <v>208786.71364825373</v>
          </cell>
          <cell r="V12">
            <v>188602.71988805244</v>
          </cell>
          <cell r="W12">
            <v>198125.99045323126</v>
          </cell>
          <cell r="X12">
            <v>63821.839077798053</v>
          </cell>
          <cell r="Y12">
            <v>119774.50697487837</v>
          </cell>
          <cell r="Z12">
            <v>42691.62059738642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I12">
            <v>0</v>
          </cell>
          <cell r="BJ12">
            <v>0</v>
          </cell>
          <cell r="BK12">
            <v>328481.45635765814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25653.045705605124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</row>
        <row r="13">
          <cell r="G13">
            <v>61728.76452368265</v>
          </cell>
          <cell r="H13">
            <v>149477.36369647662</v>
          </cell>
          <cell r="I13">
            <v>99337.974226463208</v>
          </cell>
          <cell r="J13">
            <v>18912.714685515839</v>
          </cell>
          <cell r="K13">
            <v>185853.76079872405</v>
          </cell>
          <cell r="L13">
            <v>187008.2076339206</v>
          </cell>
          <cell r="M13">
            <v>308013.78460439597</v>
          </cell>
          <cell r="N13">
            <v>85029.490330675282</v>
          </cell>
          <cell r="O13">
            <v>32516.264293323249</v>
          </cell>
          <cell r="P13">
            <v>169024.43324881466</v>
          </cell>
          <cell r="Q13">
            <v>24450.100746644697</v>
          </cell>
          <cell r="R13">
            <v>52257.166192576573</v>
          </cell>
          <cell r="S13">
            <v>38891.622349748803</v>
          </cell>
          <cell r="T13">
            <v>446052.64284878212</v>
          </cell>
          <cell r="U13">
            <v>57121.388552975135</v>
          </cell>
          <cell r="V13">
            <v>106791.9251231435</v>
          </cell>
          <cell r="W13">
            <v>149883.75413880876</v>
          </cell>
          <cell r="X13">
            <v>122626.61610736667</v>
          </cell>
          <cell r="Y13">
            <v>194365.43109742421</v>
          </cell>
          <cell r="Z13">
            <v>385392.86617208924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86052.642848782125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25392.866172089241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</row>
        <row r="14">
          <cell r="G14">
            <v>349309.52340222342</v>
          </cell>
          <cell r="H14">
            <v>40123.125036227451</v>
          </cell>
          <cell r="I14">
            <v>242629.05818250251</v>
          </cell>
          <cell r="J14">
            <v>215264.94551049636</v>
          </cell>
          <cell r="K14">
            <v>195650.18895914059</v>
          </cell>
          <cell r="L14">
            <v>117631.88073217485</v>
          </cell>
          <cell r="M14">
            <v>522255.67172908381</v>
          </cell>
          <cell r="N14">
            <v>37326.863719932866</v>
          </cell>
          <cell r="O14">
            <v>100985.47634850991</v>
          </cell>
          <cell r="P14">
            <v>13418.040968916328</v>
          </cell>
          <cell r="Q14">
            <v>295801.60215014452</v>
          </cell>
          <cell r="R14">
            <v>58301.771477227783</v>
          </cell>
          <cell r="S14">
            <v>151449.51319269135</v>
          </cell>
          <cell r="T14">
            <v>97062.703526242083</v>
          </cell>
          <cell r="U14">
            <v>128991.48480710901</v>
          </cell>
          <cell r="V14">
            <v>181616.711099954</v>
          </cell>
          <cell r="W14">
            <v>144482.83595290687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162255.67172908381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</row>
        <row r="15">
          <cell r="G15">
            <v>126800.44586980424</v>
          </cell>
          <cell r="H15">
            <v>91612.703038098203</v>
          </cell>
          <cell r="I15">
            <v>111465.07093085191</v>
          </cell>
          <cell r="J15">
            <v>149513.72493778911</v>
          </cell>
          <cell r="K15">
            <v>142426.98223592978</v>
          </cell>
          <cell r="L15">
            <v>220957.92917986182</v>
          </cell>
          <cell r="M15">
            <v>419570.77339157043</v>
          </cell>
          <cell r="N15">
            <v>52135.915614053592</v>
          </cell>
          <cell r="O15">
            <v>102048.79151408876</v>
          </cell>
          <cell r="P15">
            <v>80080.06406888747</v>
          </cell>
          <cell r="Q15">
            <v>122339.91706275647</v>
          </cell>
          <cell r="R15">
            <v>305577.8299116093</v>
          </cell>
          <cell r="S15">
            <v>117658.25040808985</v>
          </cell>
          <cell r="T15">
            <v>413472.96710754593</v>
          </cell>
          <cell r="U15">
            <v>365610.46929531678</v>
          </cell>
          <cell r="V15">
            <v>94088.717624235956</v>
          </cell>
          <cell r="W15">
            <v>70203.343855967847</v>
          </cell>
          <cell r="X15">
            <v>206894.38202900847</v>
          </cell>
          <cell r="Y15">
            <v>9957.5011764318042</v>
          </cell>
          <cell r="Z15">
            <v>52749.923321478513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59570.77339157043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53472.967107545934</v>
          </cell>
          <cell r="BW15">
            <v>5610.4692953167832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</row>
        <row r="16">
          <cell r="G16">
            <v>168576.64479739373</v>
          </cell>
          <cell r="H16">
            <v>47729.536243612063</v>
          </cell>
          <cell r="I16">
            <v>45825.899950261635</v>
          </cell>
          <cell r="J16">
            <v>133192.47100700554</v>
          </cell>
          <cell r="K16">
            <v>167248.39020485507</v>
          </cell>
          <cell r="L16">
            <v>31446.255295159332</v>
          </cell>
          <cell r="M16">
            <v>105822.44900582366</v>
          </cell>
          <cell r="N16">
            <v>161474.35640029763</v>
          </cell>
          <cell r="O16">
            <v>157585.60511117286</v>
          </cell>
          <cell r="P16">
            <v>161046.54838902198</v>
          </cell>
          <cell r="Q16">
            <v>94526.162962214104</v>
          </cell>
          <cell r="R16">
            <v>130195.2340304104</v>
          </cell>
          <cell r="S16">
            <v>177828.05793584787</v>
          </cell>
          <cell r="T16">
            <v>41961.277615814739</v>
          </cell>
          <cell r="U16">
            <v>513239.86316207843</v>
          </cell>
          <cell r="V16">
            <v>101541.36641402697</v>
          </cell>
          <cell r="W16">
            <v>51791.624054441148</v>
          </cell>
          <cell r="X16">
            <v>37535.520115691659</v>
          </cell>
          <cell r="Y16">
            <v>183767.10935842476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153239.86316207843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</row>
        <row r="17">
          <cell r="G17">
            <v>26171.871893017422</v>
          </cell>
          <cell r="H17">
            <v>63063.075695906722</v>
          </cell>
          <cell r="I17">
            <v>52033.413491686697</v>
          </cell>
          <cell r="J17">
            <v>61934.758465283237</v>
          </cell>
          <cell r="K17">
            <v>204271.31199385799</v>
          </cell>
          <cell r="L17">
            <v>102659.62225757395</v>
          </cell>
          <cell r="M17">
            <v>464918.0930007195</v>
          </cell>
          <cell r="N17">
            <v>225534.19062946623</v>
          </cell>
          <cell r="O17">
            <v>366459.77300332417</v>
          </cell>
          <cell r="P17">
            <v>105344.88334949403</v>
          </cell>
          <cell r="Q17">
            <v>105004.81669301334</v>
          </cell>
          <cell r="R17">
            <v>170868.51321277683</v>
          </cell>
          <cell r="S17">
            <v>430713.4555679331</v>
          </cell>
          <cell r="T17">
            <v>322356.47945470584</v>
          </cell>
          <cell r="U17">
            <v>262965.8338410774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104918.0930007195</v>
          </cell>
          <cell r="BP17">
            <v>0</v>
          </cell>
          <cell r="BQ17">
            <v>6459.7730033241678</v>
          </cell>
          <cell r="BR17">
            <v>0</v>
          </cell>
          <cell r="BS17">
            <v>0</v>
          </cell>
          <cell r="BT17">
            <v>0</v>
          </cell>
          <cell r="BU17">
            <v>70713.455567933095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</row>
        <row r="18">
          <cell r="G18">
            <v>137645.68438880279</v>
          </cell>
          <cell r="H18">
            <v>41349.469241104416</v>
          </cell>
          <cell r="I18">
            <v>461087.76099039277</v>
          </cell>
          <cell r="J18">
            <v>155181.94092784583</v>
          </cell>
          <cell r="K18">
            <v>28892.395560340836</v>
          </cell>
          <cell r="L18">
            <v>86857.293311083893</v>
          </cell>
          <cell r="M18">
            <v>358271.51313563564</v>
          </cell>
          <cell r="N18">
            <v>67152.675614220323</v>
          </cell>
          <cell r="O18">
            <v>254200.26496844384</v>
          </cell>
          <cell r="P18">
            <v>45621.167039912514</v>
          </cell>
          <cell r="Q18">
            <v>90720.809203055876</v>
          </cell>
          <cell r="R18">
            <v>281263.40120396536</v>
          </cell>
          <cell r="S18">
            <v>59596.082045236872</v>
          </cell>
          <cell r="T18">
            <v>59396.597621091096</v>
          </cell>
          <cell r="U18">
            <v>69475.642679664175</v>
          </cell>
          <cell r="V18">
            <v>154174.76738193652</v>
          </cell>
          <cell r="W18">
            <v>257857.76258097286</v>
          </cell>
          <cell r="X18">
            <v>237827.54576659724</v>
          </cell>
          <cell r="Y18">
            <v>89486.231255674516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I18">
            <v>0</v>
          </cell>
          <cell r="BJ18">
            <v>0</v>
          </cell>
          <cell r="BK18">
            <v>101087.76099039277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</row>
        <row r="19">
          <cell r="G19">
            <v>93442.164765883208</v>
          </cell>
          <cell r="H19">
            <v>168511.18398648573</v>
          </cell>
          <cell r="I19">
            <v>219371.23769088165</v>
          </cell>
          <cell r="J19">
            <v>48467.700099092821</v>
          </cell>
          <cell r="K19">
            <v>182149.34274878007</v>
          </cell>
          <cell r="L19">
            <v>42365.075436858708</v>
          </cell>
          <cell r="M19">
            <v>37147.318343230501</v>
          </cell>
          <cell r="N19">
            <v>269840.75778622116</v>
          </cell>
          <cell r="O19">
            <v>32784.206167071105</v>
          </cell>
          <cell r="P19">
            <v>508173.4187328273</v>
          </cell>
          <cell r="Q19">
            <v>226657.52617235534</v>
          </cell>
          <cell r="R19">
            <v>78335.689809722375</v>
          </cell>
          <cell r="S19">
            <v>74290.598388234153</v>
          </cell>
          <cell r="T19">
            <v>131758.53496004886</v>
          </cell>
          <cell r="U19">
            <v>118392.32158006029</v>
          </cell>
          <cell r="V19">
            <v>231189.77581830468</v>
          </cell>
          <cell r="W19">
            <v>210938.99941011798</v>
          </cell>
          <cell r="X19">
            <v>98528.668062980432</v>
          </cell>
          <cell r="Y19">
            <v>69660.978440967228</v>
          </cell>
          <cell r="Z19">
            <v>182965.01601739027</v>
          </cell>
          <cell r="AA19">
            <v>249020.45451073023</v>
          </cell>
          <cell r="AB19">
            <v>968868.44896805508</v>
          </cell>
          <cell r="AC19">
            <v>75468.578981473736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148173.4187328273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608868.44896805508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</row>
        <row r="20">
          <cell r="G20">
            <v>154536.52772404545</v>
          </cell>
          <cell r="H20">
            <v>23996.489964338536</v>
          </cell>
          <cell r="I20">
            <v>57921.142719263873</v>
          </cell>
          <cell r="J20">
            <v>390857.3577372547</v>
          </cell>
          <cell r="K20">
            <v>143235.45349403299</v>
          </cell>
          <cell r="L20">
            <v>225281.49688535984</v>
          </cell>
          <cell r="M20">
            <v>64976.75284273758</v>
          </cell>
          <cell r="N20">
            <v>217035.98682038678</v>
          </cell>
          <cell r="O20">
            <v>175351.26651339934</v>
          </cell>
          <cell r="P20">
            <v>122272.65778320552</v>
          </cell>
          <cell r="Q20">
            <v>55187.230535877847</v>
          </cell>
          <cell r="R20">
            <v>382340.73037979438</v>
          </cell>
          <cell r="S20">
            <v>100185.49420053104</v>
          </cell>
          <cell r="T20">
            <v>312655.51367397053</v>
          </cell>
          <cell r="U20">
            <v>59297.341152963709</v>
          </cell>
          <cell r="V20">
            <v>154791.448391048</v>
          </cell>
          <cell r="W20">
            <v>374871.55480084225</v>
          </cell>
          <cell r="X20">
            <v>297472.62471738673</v>
          </cell>
          <cell r="Y20">
            <v>365863.55958263308</v>
          </cell>
          <cell r="Z20">
            <v>100887.81068047798</v>
          </cell>
          <cell r="AA20">
            <v>242030.24657346337</v>
          </cell>
          <cell r="AB20">
            <v>34475.724965160807</v>
          </cell>
          <cell r="AC20">
            <v>109272.24227824059</v>
          </cell>
          <cell r="AD20">
            <v>37245.378787492104</v>
          </cell>
          <cell r="AE20">
            <v>105703.33286565376</v>
          </cell>
          <cell r="AF20">
            <v>97742.504579679153</v>
          </cell>
          <cell r="AG20">
            <v>129972.70939194993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30857.357737254701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22340.730379794375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14871.554800842248</v>
          </cell>
          <cell r="BZ20">
            <v>0</v>
          </cell>
          <cell r="CA20">
            <v>5863.5595826330828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</row>
        <row r="21">
          <cell r="G21">
            <v>115980.2073558774</v>
          </cell>
          <cell r="H21">
            <v>249115.30700103348</v>
          </cell>
          <cell r="I21">
            <v>49903.27733877534</v>
          </cell>
          <cell r="J21">
            <v>61067.117724561031</v>
          </cell>
          <cell r="K21">
            <v>79579.03188713573</v>
          </cell>
          <cell r="L21">
            <v>99171.603580367795</v>
          </cell>
          <cell r="M21">
            <v>33246.355275837377</v>
          </cell>
          <cell r="N21">
            <v>151613.48775193893</v>
          </cell>
          <cell r="O21">
            <v>180093.32709946475</v>
          </cell>
          <cell r="P21">
            <v>79914.759827329079</v>
          </cell>
          <cell r="Q21">
            <v>36445.019094161878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</row>
        <row r="22">
          <cell r="G22">
            <v>82058.927008473387</v>
          </cell>
          <cell r="H22">
            <v>331158.46838735812</v>
          </cell>
          <cell r="I22">
            <v>61509.064620880694</v>
          </cell>
          <cell r="J22">
            <v>119842.69385552974</v>
          </cell>
          <cell r="K22">
            <v>77052.573645458207</v>
          </cell>
          <cell r="L22">
            <v>135924.23647330081</v>
          </cell>
          <cell r="M22">
            <v>194933.4401662508</v>
          </cell>
          <cell r="N22">
            <v>37127.515418369287</v>
          </cell>
          <cell r="O22">
            <v>53795.017980809876</v>
          </cell>
          <cell r="P22">
            <v>140781.31276065981</v>
          </cell>
          <cell r="Q22">
            <v>131736.46893157618</v>
          </cell>
          <cell r="R22">
            <v>112558.75889706658</v>
          </cell>
          <cell r="S22">
            <v>40084.662988665557</v>
          </cell>
          <cell r="T22">
            <v>576473.72215744795</v>
          </cell>
          <cell r="U22">
            <v>115231.48655853093</v>
          </cell>
          <cell r="V22">
            <v>237734.7483858075</v>
          </cell>
          <cell r="W22">
            <v>88917.696812484341</v>
          </cell>
          <cell r="X22">
            <v>75443.513453035659</v>
          </cell>
          <cell r="Y22">
            <v>214029.65765454216</v>
          </cell>
          <cell r="Z22">
            <v>213454.10960621762</v>
          </cell>
          <cell r="AA22">
            <v>599314.77429591154</v>
          </cell>
          <cell r="AB22">
            <v>334567.02334840328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216473.72215744795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239314.77429591154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</row>
        <row r="23">
          <cell r="G23">
            <v>80423.854119606316</v>
          </cell>
          <cell r="H23">
            <v>58192.721240424638</v>
          </cell>
          <cell r="I23">
            <v>42825.314080959528</v>
          </cell>
          <cell r="J23">
            <v>89669.658093600534</v>
          </cell>
          <cell r="K23">
            <v>120862.16873993147</v>
          </cell>
          <cell r="L23">
            <v>112699.38042181981</v>
          </cell>
          <cell r="M23">
            <v>88211.35151103379</v>
          </cell>
          <cell r="N23">
            <v>168903.31057299362</v>
          </cell>
          <cell r="O23">
            <v>179317.08350907543</v>
          </cell>
          <cell r="P23">
            <v>293715.58777975442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</row>
        <row r="24">
          <cell r="G24">
            <v>255275.85775225249</v>
          </cell>
          <cell r="H24">
            <v>216825.68575189076</v>
          </cell>
          <cell r="I24">
            <v>331819.38667473954</v>
          </cell>
          <cell r="J24">
            <v>108914.99835230876</v>
          </cell>
          <cell r="K24">
            <v>243001.0308910734</v>
          </cell>
          <cell r="L24">
            <v>139750.84385297471</v>
          </cell>
          <cell r="M24">
            <v>24698.641416711765</v>
          </cell>
          <cell r="N24">
            <v>150163.1598326705</v>
          </cell>
          <cell r="O24">
            <v>197799.08556921227</v>
          </cell>
          <cell r="P24">
            <v>61339.451258386958</v>
          </cell>
          <cell r="Q24">
            <v>310833.061236932</v>
          </cell>
          <cell r="R24">
            <v>151090.36240398191</v>
          </cell>
          <cell r="S24">
            <v>416186.34117221204</v>
          </cell>
          <cell r="T24">
            <v>225771.05116529338</v>
          </cell>
          <cell r="U24">
            <v>117091.36510843085</v>
          </cell>
          <cell r="V24">
            <v>71530.196093085586</v>
          </cell>
          <cell r="W24">
            <v>141941.53901343676</v>
          </cell>
          <cell r="X24">
            <v>32899.397959406764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56186.341172212036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</row>
        <row r="25">
          <cell r="G25">
            <v>184658.2691289362</v>
          </cell>
          <cell r="H25">
            <v>177817.76805513035</v>
          </cell>
          <cell r="I25">
            <v>246687.59530897284</v>
          </cell>
          <cell r="J25">
            <v>146182.81660269934</v>
          </cell>
          <cell r="K25">
            <v>495711.76407751552</v>
          </cell>
          <cell r="L25">
            <v>84148.333491091951</v>
          </cell>
          <cell r="M25">
            <v>197528.92692428874</v>
          </cell>
          <cell r="N25">
            <v>76169.0753974533</v>
          </cell>
          <cell r="O25">
            <v>75800.161875181118</v>
          </cell>
          <cell r="P25">
            <v>238572.36090255866</v>
          </cell>
          <cell r="Q25">
            <v>47653.293414586406</v>
          </cell>
          <cell r="R25">
            <v>69636.058264314968</v>
          </cell>
          <cell r="S25">
            <v>129945.38096686028</v>
          </cell>
          <cell r="T25">
            <v>61911.095863333372</v>
          </cell>
          <cell r="U25">
            <v>281603.95652965247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135711.76407751552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</row>
        <row r="26">
          <cell r="G26">
            <v>97143.792178600299</v>
          </cell>
          <cell r="H26">
            <v>283574.8013200495</v>
          </cell>
          <cell r="I26">
            <v>739833.89806818427</v>
          </cell>
          <cell r="J26">
            <v>379750.30068422243</v>
          </cell>
          <cell r="K26">
            <v>138832.34978835852</v>
          </cell>
          <cell r="L26">
            <v>378210.59160960803</v>
          </cell>
          <cell r="M26">
            <v>116734.97673972386</v>
          </cell>
          <cell r="N26">
            <v>225400.69923040655</v>
          </cell>
          <cell r="O26">
            <v>49959.427373185841</v>
          </cell>
          <cell r="P26">
            <v>49280.708893878029</v>
          </cell>
          <cell r="Q26">
            <v>78069.901835922559</v>
          </cell>
          <cell r="R26">
            <v>71520.304931089559</v>
          </cell>
          <cell r="S26">
            <v>110504.51621464701</v>
          </cell>
          <cell r="T26">
            <v>103951.08941717021</v>
          </cell>
          <cell r="U26">
            <v>99250.873200038637</v>
          </cell>
          <cell r="V26">
            <v>58655.999999014435</v>
          </cell>
          <cell r="W26">
            <v>138831.66128721833</v>
          </cell>
          <cell r="X26">
            <v>92285.041539390018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I26">
            <v>0</v>
          </cell>
          <cell r="BJ26">
            <v>0</v>
          </cell>
          <cell r="BK26">
            <v>379833.89806818427</v>
          </cell>
          <cell r="BL26">
            <v>19750.300684222428</v>
          </cell>
          <cell r="BM26">
            <v>0</v>
          </cell>
          <cell r="BN26">
            <v>18210.591609608033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</row>
        <row r="27">
          <cell r="G27">
            <v>189748.76026133023</v>
          </cell>
          <cell r="H27">
            <v>136808.8545688091</v>
          </cell>
          <cell r="I27">
            <v>81966.894306291317</v>
          </cell>
          <cell r="J27">
            <v>286220.40492768981</v>
          </cell>
          <cell r="K27">
            <v>143835.25589618107</v>
          </cell>
          <cell r="L27">
            <v>61148.241741803962</v>
          </cell>
          <cell r="M27">
            <v>578155.33389347128</v>
          </cell>
          <cell r="N27">
            <v>66958.923778660639</v>
          </cell>
          <cell r="O27">
            <v>120406.70681567941</v>
          </cell>
          <cell r="P27">
            <v>100792.71622128686</v>
          </cell>
          <cell r="Q27">
            <v>234782.51385640676</v>
          </cell>
          <cell r="R27">
            <v>106005.48656456619</v>
          </cell>
          <cell r="S27">
            <v>96482.063292893319</v>
          </cell>
          <cell r="T27">
            <v>24113.232683394072</v>
          </cell>
          <cell r="U27">
            <v>62497.111172035409</v>
          </cell>
          <cell r="V27">
            <v>109504.38745459834</v>
          </cell>
          <cell r="W27">
            <v>720782.33056158363</v>
          </cell>
          <cell r="X27">
            <v>167811.05224365977</v>
          </cell>
          <cell r="Y27">
            <v>186986.92382241142</v>
          </cell>
          <cell r="Z27">
            <v>428080.81552778475</v>
          </cell>
          <cell r="AA27">
            <v>183865.71005151194</v>
          </cell>
          <cell r="AB27">
            <v>89510.070610413153</v>
          </cell>
          <cell r="AC27">
            <v>67198.559021419438</v>
          </cell>
          <cell r="AD27">
            <v>513271.91196377017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218155.33389347128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360782.33056158363</v>
          </cell>
          <cell r="BZ27">
            <v>0</v>
          </cell>
          <cell r="CA27">
            <v>0</v>
          </cell>
          <cell r="CB27">
            <v>68080.815527784755</v>
          </cell>
          <cell r="CC27">
            <v>0</v>
          </cell>
          <cell r="CD27">
            <v>0</v>
          </cell>
          <cell r="CE27">
            <v>0</v>
          </cell>
          <cell r="CF27">
            <v>153271.91196377017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</row>
        <row r="28">
          <cell r="G28">
            <v>116837.14521637437</v>
          </cell>
          <cell r="H28">
            <v>227213.2024726636</v>
          </cell>
          <cell r="I28">
            <v>72074.692385564573</v>
          </cell>
          <cell r="J28">
            <v>77756.730156328631</v>
          </cell>
          <cell r="K28">
            <v>109572.95843201246</v>
          </cell>
          <cell r="L28">
            <v>34773.799774127277</v>
          </cell>
          <cell r="M28">
            <v>324544.50039411092</v>
          </cell>
          <cell r="N28">
            <v>83797.343812249237</v>
          </cell>
          <cell r="O28">
            <v>56132.252470480118</v>
          </cell>
          <cell r="P28">
            <v>51131.745776597694</v>
          </cell>
          <cell r="Q28">
            <v>203724.25184827996</v>
          </cell>
          <cell r="R28">
            <v>318532.0321019027</v>
          </cell>
          <cell r="S28">
            <v>132709.56666755737</v>
          </cell>
          <cell r="T28">
            <v>134984.49625455047</v>
          </cell>
          <cell r="U28">
            <v>315103.87531354552</v>
          </cell>
          <cell r="V28">
            <v>61752.605208680885</v>
          </cell>
          <cell r="W28">
            <v>40251.848401160452</v>
          </cell>
          <cell r="X28">
            <v>97965.180543835537</v>
          </cell>
          <cell r="Y28">
            <v>38278.009500405853</v>
          </cell>
          <cell r="Z28">
            <v>157366.54476909604</v>
          </cell>
          <cell r="AA28">
            <v>582784.67656065687</v>
          </cell>
          <cell r="AB28">
            <v>32238.279345283197</v>
          </cell>
          <cell r="AC28">
            <v>73594.437735630228</v>
          </cell>
          <cell r="AD28">
            <v>147812.2930310283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222784.67656065687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</row>
        <row r="29">
          <cell r="G29">
            <v>366992.51992496749</v>
          </cell>
          <cell r="H29">
            <v>47180.857511167589</v>
          </cell>
          <cell r="I29">
            <v>228562.97371396894</v>
          </cell>
          <cell r="J29">
            <v>29449.970604296999</v>
          </cell>
          <cell r="K29">
            <v>64084.350942516634</v>
          </cell>
          <cell r="L29">
            <v>181298.58163300451</v>
          </cell>
          <cell r="M29">
            <v>114316.31608380338</v>
          </cell>
          <cell r="N29">
            <v>178406.45381389224</v>
          </cell>
          <cell r="O29">
            <v>228110.58537855238</v>
          </cell>
          <cell r="P29">
            <v>92119.569803220875</v>
          </cell>
          <cell r="Q29">
            <v>64216.77231899555</v>
          </cell>
          <cell r="R29">
            <v>128401.51429091986</v>
          </cell>
          <cell r="S29">
            <v>201593.65063506598</v>
          </cell>
          <cell r="T29">
            <v>69826.895701936795</v>
          </cell>
          <cell r="U29">
            <v>138735.80537929846</v>
          </cell>
          <cell r="V29">
            <v>99757.407775205604</v>
          </cell>
          <cell r="W29">
            <v>45942.966025617519</v>
          </cell>
          <cell r="X29">
            <v>45379.905281555359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I29">
            <v>6992.5199249674915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</row>
        <row r="30">
          <cell r="G30">
            <v>55077.520775188968</v>
          </cell>
          <cell r="H30">
            <v>196272.63914663886</v>
          </cell>
          <cell r="I30">
            <v>150607.00464771158</v>
          </cell>
          <cell r="J30">
            <v>265711.66215971712</v>
          </cell>
          <cell r="K30">
            <v>568940.51990840933</v>
          </cell>
          <cell r="L30">
            <v>173064.48487794845</v>
          </cell>
          <cell r="M30">
            <v>153733.44929349542</v>
          </cell>
          <cell r="N30">
            <v>90532.300117753519</v>
          </cell>
          <cell r="O30">
            <v>186721.93483275876</v>
          </cell>
          <cell r="P30">
            <v>212850.48436879282</v>
          </cell>
          <cell r="Q30">
            <v>22606.62938659155</v>
          </cell>
          <cell r="R30">
            <v>54127.3327000684</v>
          </cell>
          <cell r="S30">
            <v>464592.81838822016</v>
          </cell>
          <cell r="T30">
            <v>111724.41615461464</v>
          </cell>
          <cell r="U30">
            <v>60644.839672591857</v>
          </cell>
          <cell r="V30">
            <v>99036.570327126115</v>
          </cell>
          <cell r="W30">
            <v>53609.523341095111</v>
          </cell>
          <cell r="X30">
            <v>32505.534867303064</v>
          </cell>
          <cell r="Y30">
            <v>420772.78101498855</v>
          </cell>
          <cell r="Z30">
            <v>39409.434533355547</v>
          </cell>
          <cell r="AA30">
            <v>140507.89173835979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208940.51990840933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104592.81838822016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60772.781014988548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</row>
        <row r="31">
          <cell r="G31">
            <v>110011.40919377093</v>
          </cell>
          <cell r="H31">
            <v>108810.98032522295</v>
          </cell>
          <cell r="I31">
            <v>395700.50361175823</v>
          </cell>
          <cell r="J31">
            <v>41008.723746759373</v>
          </cell>
          <cell r="K31">
            <v>53806.159540553017</v>
          </cell>
          <cell r="L31">
            <v>83430.457289275015</v>
          </cell>
          <cell r="M31">
            <v>439739.19817250432</v>
          </cell>
          <cell r="N31">
            <v>167258.91787263963</v>
          </cell>
          <cell r="O31">
            <v>86662.867666610648</v>
          </cell>
          <cell r="P31">
            <v>80506.886022269478</v>
          </cell>
          <cell r="Q31">
            <v>346053.97243486467</v>
          </cell>
          <cell r="R31">
            <v>49653.276655309928</v>
          </cell>
          <cell r="S31">
            <v>44674.519573971644</v>
          </cell>
          <cell r="T31">
            <v>133203.11475980713</v>
          </cell>
          <cell r="U31">
            <v>44625.932238378089</v>
          </cell>
          <cell r="V31">
            <v>90163.952256852732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I31">
            <v>0</v>
          </cell>
          <cell r="BJ31">
            <v>0</v>
          </cell>
          <cell r="BK31">
            <v>35700.503611758235</v>
          </cell>
          <cell r="BL31">
            <v>0</v>
          </cell>
          <cell r="BM31">
            <v>0</v>
          </cell>
          <cell r="BN31">
            <v>0</v>
          </cell>
          <cell r="BO31">
            <v>79739.198172504315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</row>
        <row r="32">
          <cell r="G32">
            <v>373003.85960718157</v>
          </cell>
          <cell r="H32">
            <v>256388.36996857807</v>
          </cell>
          <cell r="I32">
            <v>147374.1961764197</v>
          </cell>
          <cell r="J32">
            <v>184643.23955681259</v>
          </cell>
          <cell r="K32">
            <v>19111.194946192092</v>
          </cell>
          <cell r="L32">
            <v>156614.91017786306</v>
          </cell>
          <cell r="M32">
            <v>99108.827272855357</v>
          </cell>
          <cell r="N32">
            <v>151477.55382524882</v>
          </cell>
          <cell r="O32">
            <v>235048.75759744222</v>
          </cell>
          <cell r="P32">
            <v>538342.52562795288</v>
          </cell>
          <cell r="Q32">
            <v>51074.976935801591</v>
          </cell>
          <cell r="R32">
            <v>85468.698147893898</v>
          </cell>
          <cell r="S32">
            <v>156622.44879895769</v>
          </cell>
          <cell r="T32">
            <v>255105.44329033699</v>
          </cell>
          <cell r="U32">
            <v>428003.42198017886</v>
          </cell>
          <cell r="V32">
            <v>73710.025100786195</v>
          </cell>
          <cell r="W32">
            <v>48477.141825556915</v>
          </cell>
          <cell r="X32">
            <v>46878.281900359463</v>
          </cell>
          <cell r="Y32">
            <v>25319.967188558006</v>
          </cell>
          <cell r="Z32">
            <v>136547.58705002686</v>
          </cell>
          <cell r="AA32">
            <v>142646.19755403025</v>
          </cell>
          <cell r="AB32">
            <v>394904.06726712466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I32">
            <v>13003.85960718157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178342.52562795288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68003.421980178857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34904.067267124658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</row>
        <row r="33">
          <cell r="G33">
            <v>66948.593753301699</v>
          </cell>
          <cell r="H33">
            <v>42409.837608078233</v>
          </cell>
          <cell r="I33">
            <v>167793.53568235243</v>
          </cell>
          <cell r="J33">
            <v>299892.91035386838</v>
          </cell>
          <cell r="K33">
            <v>141798.48597412903</v>
          </cell>
          <cell r="L33">
            <v>136292.8521507142</v>
          </cell>
          <cell r="M33">
            <v>134357.89233685879</v>
          </cell>
          <cell r="N33">
            <v>590079.91773344309</v>
          </cell>
          <cell r="O33">
            <v>110866.59220390885</v>
          </cell>
          <cell r="P33">
            <v>630344.58130750689</v>
          </cell>
          <cell r="Q33">
            <v>64324.992325417596</v>
          </cell>
          <cell r="R33">
            <v>105167.69701424659</v>
          </cell>
          <cell r="S33">
            <v>156690.36735763718</v>
          </cell>
          <cell r="T33">
            <v>348167.82952923048</v>
          </cell>
          <cell r="U33">
            <v>134483.60887009124</v>
          </cell>
          <cell r="V33">
            <v>238344.67179416303</v>
          </cell>
          <cell r="W33">
            <v>675176.67683370749</v>
          </cell>
          <cell r="X33">
            <v>133425.63920053636</v>
          </cell>
          <cell r="Y33">
            <v>95253.890481378388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230079.91773344309</v>
          </cell>
          <cell r="BQ33">
            <v>0</v>
          </cell>
          <cell r="BR33">
            <v>270344.58130750689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315176.67683370749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</row>
        <row r="34">
          <cell r="G34">
            <v>100429.16830475211</v>
          </cell>
          <cell r="H34">
            <v>274863.45135057945</v>
          </cell>
          <cell r="I34">
            <v>45127.434652826545</v>
          </cell>
          <cell r="J34">
            <v>678971.57008880144</v>
          </cell>
          <cell r="K34">
            <v>114560.5411341305</v>
          </cell>
          <cell r="L34">
            <v>258603.61853678772</v>
          </cell>
          <cell r="M34">
            <v>128025.66018064007</v>
          </cell>
          <cell r="N34">
            <v>131380.49754061378</v>
          </cell>
          <cell r="O34">
            <v>148832.07734793317</v>
          </cell>
          <cell r="P34">
            <v>70809.610164304133</v>
          </cell>
          <cell r="Q34">
            <v>413596.4972902367</v>
          </cell>
          <cell r="R34">
            <v>156264.43763584216</v>
          </cell>
          <cell r="S34">
            <v>69355.562291091977</v>
          </cell>
          <cell r="T34">
            <v>24313.394832545928</v>
          </cell>
          <cell r="U34">
            <v>102419.56433077181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318971.57008880144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53596.497290236701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</row>
        <row r="35">
          <cell r="G35">
            <v>180018.19059850919</v>
          </cell>
          <cell r="H35">
            <v>120845.44363622763</v>
          </cell>
          <cell r="I35">
            <v>52526.178009388896</v>
          </cell>
          <cell r="J35">
            <v>16117.727714026054</v>
          </cell>
          <cell r="K35">
            <v>51858.048031624014</v>
          </cell>
          <cell r="L35">
            <v>70011.658993045712</v>
          </cell>
          <cell r="M35">
            <v>123716.98992313053</v>
          </cell>
          <cell r="N35">
            <v>262857.03539054154</v>
          </cell>
          <cell r="O35">
            <v>514975.84915727784</v>
          </cell>
          <cell r="P35">
            <v>101133.58660901572</v>
          </cell>
          <cell r="Q35">
            <v>168962.52884976624</v>
          </cell>
          <cell r="R35">
            <v>520819.99038307642</v>
          </cell>
          <cell r="S35">
            <v>142499.14655660986</v>
          </cell>
          <cell r="T35">
            <v>465400.4247515754</v>
          </cell>
          <cell r="U35">
            <v>60056.584191584989</v>
          </cell>
          <cell r="V35">
            <v>90335.302161832093</v>
          </cell>
          <cell r="W35">
            <v>66562.397209982548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154975.84915727784</v>
          </cell>
          <cell r="BR35">
            <v>0</v>
          </cell>
          <cell r="BS35">
            <v>0</v>
          </cell>
          <cell r="BT35">
            <v>160819.99038307642</v>
          </cell>
          <cell r="BU35">
            <v>0</v>
          </cell>
          <cell r="BV35">
            <v>105400.4247515754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</row>
        <row r="36">
          <cell r="G36">
            <v>53400.687403365664</v>
          </cell>
          <cell r="H36">
            <v>154770.38503617031</v>
          </cell>
          <cell r="I36">
            <v>58949.663058256236</v>
          </cell>
          <cell r="J36">
            <v>99668.97024960682</v>
          </cell>
          <cell r="K36">
            <v>114134.42208636532</v>
          </cell>
          <cell r="L36">
            <v>88465.40822298557</v>
          </cell>
          <cell r="M36">
            <v>87089.530574118879</v>
          </cell>
          <cell r="N36">
            <v>110797.80585436287</v>
          </cell>
          <cell r="O36">
            <v>105323.33574649393</v>
          </cell>
          <cell r="P36">
            <v>121646.34316740182</v>
          </cell>
          <cell r="Q36">
            <v>165123.34339775841</v>
          </cell>
          <cell r="R36">
            <v>83843.376703876464</v>
          </cell>
          <cell r="S36">
            <v>39757.360665677632</v>
          </cell>
          <cell r="T36">
            <v>149516.1837723928</v>
          </cell>
          <cell r="U36">
            <v>499844.43427099392</v>
          </cell>
          <cell r="V36">
            <v>87323.722902406895</v>
          </cell>
          <cell r="W36">
            <v>165378.20843430512</v>
          </cell>
          <cell r="X36">
            <v>346177.20936588035</v>
          </cell>
          <cell r="Y36">
            <v>68801.931676507782</v>
          </cell>
          <cell r="Z36">
            <v>179598.91120933642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139844.43427099392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</row>
        <row r="37">
          <cell r="G37">
            <v>415609.23180893622</v>
          </cell>
          <cell r="H37">
            <v>335822.64891134005</v>
          </cell>
          <cell r="I37">
            <v>197277.76517668372</v>
          </cell>
          <cell r="J37">
            <v>152040.08553343313</v>
          </cell>
          <cell r="K37">
            <v>116598.2664477912</v>
          </cell>
          <cell r="L37">
            <v>48146.968751861248</v>
          </cell>
          <cell r="M37">
            <v>157993.65167508894</v>
          </cell>
          <cell r="N37">
            <v>108160.86380286895</v>
          </cell>
          <cell r="O37">
            <v>250021.27745524931</v>
          </cell>
          <cell r="P37">
            <v>190749.59400109219</v>
          </cell>
          <cell r="Q37">
            <v>124430.61681532893</v>
          </cell>
          <cell r="R37">
            <v>233451.45454442324</v>
          </cell>
          <cell r="S37">
            <v>171848.54002290752</v>
          </cell>
          <cell r="T37">
            <v>56406.993337661086</v>
          </cell>
          <cell r="U37">
            <v>84390.421559241411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I37">
            <v>55609.231808936223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</row>
        <row r="38">
          <cell r="G38">
            <v>122953.6239119659</v>
          </cell>
          <cell r="H38">
            <v>57430.345330554082</v>
          </cell>
          <cell r="I38">
            <v>45372.99683671711</v>
          </cell>
          <cell r="J38">
            <v>87322.288024727022</v>
          </cell>
          <cell r="K38">
            <v>143938.56303272053</v>
          </cell>
          <cell r="L38">
            <v>51984.435504624722</v>
          </cell>
          <cell r="M38">
            <v>57382.956141853887</v>
          </cell>
          <cell r="N38">
            <v>123302.38010800625</v>
          </cell>
          <cell r="O38">
            <v>113529.3509889198</v>
          </cell>
          <cell r="P38">
            <v>79880.720495478905</v>
          </cell>
          <cell r="Q38">
            <v>282373.36516996939</v>
          </cell>
          <cell r="R38">
            <v>127211.92370041121</v>
          </cell>
          <cell r="S38">
            <v>40748.24344753586</v>
          </cell>
          <cell r="T38">
            <v>330182.89991767285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</row>
        <row r="39">
          <cell r="G39">
            <v>73585.545958413684</v>
          </cell>
          <cell r="H39">
            <v>41022.000277218925</v>
          </cell>
          <cell r="I39">
            <v>176632.38239439856</v>
          </cell>
          <cell r="J39">
            <v>174323.46466633139</v>
          </cell>
          <cell r="K39">
            <v>105937.33933171908</v>
          </cell>
          <cell r="L39">
            <v>365666.83667190443</v>
          </cell>
          <cell r="M39">
            <v>17384.556207740869</v>
          </cell>
          <cell r="N39">
            <v>174005.04080885515</v>
          </cell>
          <cell r="O39">
            <v>190687.94498543502</v>
          </cell>
          <cell r="P39">
            <v>52561.550385179486</v>
          </cell>
          <cell r="Q39">
            <v>223132.34465034161</v>
          </cell>
          <cell r="R39">
            <v>60376.109416419</v>
          </cell>
          <cell r="S39">
            <v>144075.05486235983</v>
          </cell>
          <cell r="T39">
            <v>482128.39951288479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5666.8366719044279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122128.39951288479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</row>
        <row r="40">
          <cell r="G40">
            <v>184437.09667896081</v>
          </cell>
          <cell r="H40">
            <v>48723.527889084005</v>
          </cell>
          <cell r="I40">
            <v>47600.983829097189</v>
          </cell>
          <cell r="J40">
            <v>82832.872324985103</v>
          </cell>
          <cell r="K40">
            <v>233323.50899896957</v>
          </cell>
          <cell r="L40">
            <v>72602.068086402986</v>
          </cell>
          <cell r="M40">
            <v>48637.176771360813</v>
          </cell>
          <cell r="N40">
            <v>83338.095147620799</v>
          </cell>
          <cell r="O40">
            <v>338868.91755280166</v>
          </cell>
          <cell r="P40">
            <v>65803.646840668094</v>
          </cell>
          <cell r="Q40">
            <v>54453.929256096642</v>
          </cell>
          <cell r="R40">
            <v>50562.25414449213</v>
          </cell>
          <cell r="S40">
            <v>48461.975707260914</v>
          </cell>
          <cell r="T40">
            <v>80903.208008234506</v>
          </cell>
          <cell r="U40">
            <v>120982.22390548074</v>
          </cell>
          <cell r="V40">
            <v>344401.34973456175</v>
          </cell>
          <cell r="W40">
            <v>47982.827328515908</v>
          </cell>
          <cell r="X40">
            <v>251736.47444647949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</row>
        <row r="41">
          <cell r="G41">
            <v>39038.502828748649</v>
          </cell>
          <cell r="H41">
            <v>52692.765111935703</v>
          </cell>
          <cell r="I41">
            <v>370468.18359184184</v>
          </cell>
          <cell r="J41">
            <v>164751.36057452331</v>
          </cell>
          <cell r="K41">
            <v>396939.26498044725</v>
          </cell>
          <cell r="L41">
            <v>168785.28623154838</v>
          </cell>
          <cell r="M41">
            <v>320196.77870717784</v>
          </cell>
          <cell r="N41">
            <v>230231.15345503559</v>
          </cell>
          <cell r="O41">
            <v>61809.142329547103</v>
          </cell>
          <cell r="P41">
            <v>630582.13086157315</v>
          </cell>
          <cell r="Q41">
            <v>256238.12033040437</v>
          </cell>
          <cell r="R41">
            <v>72840.357604242439</v>
          </cell>
          <cell r="S41">
            <v>134195.60391603527</v>
          </cell>
          <cell r="T41">
            <v>80430.112392878771</v>
          </cell>
          <cell r="U41">
            <v>44089.507718147994</v>
          </cell>
          <cell r="V41">
            <v>170124.94907006042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I41">
            <v>0</v>
          </cell>
          <cell r="BJ41">
            <v>0</v>
          </cell>
          <cell r="BK41">
            <v>10468.183591841836</v>
          </cell>
          <cell r="BL41">
            <v>0</v>
          </cell>
          <cell r="BM41">
            <v>36939.264980447246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270582.13086157315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</row>
        <row r="42">
          <cell r="G42">
            <v>284879.1595582742</v>
          </cell>
          <cell r="H42">
            <v>49440.015119931915</v>
          </cell>
          <cell r="I42">
            <v>92220.029622550137</v>
          </cell>
          <cell r="J42">
            <v>148391.09185520338</v>
          </cell>
          <cell r="K42">
            <v>216905.52046501884</v>
          </cell>
          <cell r="L42">
            <v>282453.66398300958</v>
          </cell>
          <cell r="M42">
            <v>110043.50734474871</v>
          </cell>
          <cell r="N42">
            <v>65140.7202981706</v>
          </cell>
          <cell r="O42">
            <v>161620.60647557414</v>
          </cell>
          <cell r="P42">
            <v>63794.275617065898</v>
          </cell>
          <cell r="Q42">
            <v>436904.408272253</v>
          </cell>
          <cell r="R42">
            <v>38737.443025038221</v>
          </cell>
          <cell r="S42">
            <v>33560.957852962099</v>
          </cell>
          <cell r="T42">
            <v>62477.704060806151</v>
          </cell>
          <cell r="U42">
            <v>46481.522837726596</v>
          </cell>
          <cell r="V42">
            <v>91142.159215380671</v>
          </cell>
          <cell r="W42">
            <v>138857.3878406024</v>
          </cell>
          <cell r="X42">
            <v>148431.3631465096</v>
          </cell>
          <cell r="Y42">
            <v>27919.492023941144</v>
          </cell>
          <cell r="Z42">
            <v>125267.62614253134</v>
          </cell>
          <cell r="AA42">
            <v>922474.88077621523</v>
          </cell>
          <cell r="AB42">
            <v>109520.84724062742</v>
          </cell>
          <cell r="AC42">
            <v>75240.346723458628</v>
          </cell>
          <cell r="AD42">
            <v>487489.45377299393</v>
          </cell>
          <cell r="AE42">
            <v>75508.255529958478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76904.408272253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562474.88077621523</v>
          </cell>
          <cell r="CD42">
            <v>0</v>
          </cell>
          <cell r="CE42">
            <v>0</v>
          </cell>
          <cell r="CF42">
            <v>127489.45377299393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</row>
        <row r="43">
          <cell r="G43">
            <v>219629.07580684967</v>
          </cell>
          <cell r="H43">
            <v>425795.34690119681</v>
          </cell>
          <cell r="I43">
            <v>117809.46970205904</v>
          </cell>
          <cell r="J43">
            <v>73822.073392725782</v>
          </cell>
          <cell r="K43">
            <v>39085.271624356385</v>
          </cell>
          <cell r="L43">
            <v>51288.147824256281</v>
          </cell>
          <cell r="M43">
            <v>129577.89893690503</v>
          </cell>
          <cell r="N43">
            <v>203968.83774468253</v>
          </cell>
          <cell r="O43">
            <v>192418.89134518971</v>
          </cell>
          <cell r="P43">
            <v>107862.04374142793</v>
          </cell>
          <cell r="Q43">
            <v>79469.439207970878</v>
          </cell>
          <cell r="R43">
            <v>267507.78400164912</v>
          </cell>
          <cell r="S43">
            <v>121318.33072081651</v>
          </cell>
          <cell r="T43">
            <v>363546.08775784803</v>
          </cell>
          <cell r="U43">
            <v>229592.70343899753</v>
          </cell>
          <cell r="V43">
            <v>277258.49171974225</v>
          </cell>
          <cell r="W43">
            <v>373342.45316340175</v>
          </cell>
          <cell r="X43">
            <v>249880.2334472861</v>
          </cell>
          <cell r="Y43">
            <v>70657.509261381303</v>
          </cell>
          <cell r="Z43">
            <v>101025.76820002271</v>
          </cell>
          <cell r="AA43">
            <v>238716.24265927641</v>
          </cell>
          <cell r="AB43">
            <v>128774.18118467148</v>
          </cell>
          <cell r="AC43">
            <v>335065.40058227733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I43">
            <v>0</v>
          </cell>
          <cell r="BJ43">
            <v>65795.346901196812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3546.0877578480286</v>
          </cell>
          <cell r="BW43">
            <v>0</v>
          </cell>
          <cell r="BX43">
            <v>0</v>
          </cell>
          <cell r="BY43">
            <v>13342.453163401748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</row>
        <row r="44">
          <cell r="G44">
            <v>38429.2024556377</v>
          </cell>
          <cell r="H44">
            <v>29376.4195699802</v>
          </cell>
          <cell r="I44">
            <v>95572.566350332505</v>
          </cell>
          <cell r="J44">
            <v>103940.74605936492</v>
          </cell>
          <cell r="K44">
            <v>89887.12647999647</v>
          </cell>
          <cell r="L44">
            <v>209219.32615516501</v>
          </cell>
          <cell r="M44">
            <v>45706.016097616652</v>
          </cell>
          <cell r="N44">
            <v>73051.641863028155</v>
          </cell>
          <cell r="O44">
            <v>96659.511716288383</v>
          </cell>
          <cell r="P44">
            <v>75318.942191768423</v>
          </cell>
          <cell r="Q44">
            <v>73379.468744031299</v>
          </cell>
          <cell r="R44">
            <v>383098.87171761168</v>
          </cell>
          <cell r="S44">
            <v>45609.90858121468</v>
          </cell>
          <cell r="T44">
            <v>124004.27995113481</v>
          </cell>
          <cell r="U44">
            <v>37954.279597084955</v>
          </cell>
          <cell r="V44">
            <v>279002.46247603232</v>
          </cell>
          <cell r="W44">
            <v>83112.656536224968</v>
          </cell>
          <cell r="X44">
            <v>104449.41872854653</v>
          </cell>
          <cell r="Y44">
            <v>125387.61647349702</v>
          </cell>
          <cell r="Z44">
            <v>66689.306721491725</v>
          </cell>
          <cell r="AA44">
            <v>492522.09452390007</v>
          </cell>
          <cell r="AB44">
            <v>81180.905776211352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23098.871717611677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132522.09452390007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</row>
        <row r="45">
          <cell r="G45">
            <v>38009.142013656732</v>
          </cell>
          <cell r="H45">
            <v>47662.713465964713</v>
          </cell>
          <cell r="I45">
            <v>48900.794027824573</v>
          </cell>
          <cell r="J45">
            <v>107575.63450776681</v>
          </cell>
          <cell r="K45">
            <v>122866.32070172165</v>
          </cell>
          <cell r="L45">
            <v>212069.0031998865</v>
          </cell>
          <cell r="M45">
            <v>108283.21052546563</v>
          </cell>
          <cell r="N45">
            <v>57197.585728116945</v>
          </cell>
          <cell r="O45">
            <v>243785.65488506021</v>
          </cell>
          <cell r="P45">
            <v>151486.94496222108</v>
          </cell>
          <cell r="Q45">
            <v>145005.82039858087</v>
          </cell>
          <cell r="R45">
            <v>100934.10555592868</v>
          </cell>
          <cell r="S45">
            <v>68853.636823617853</v>
          </cell>
          <cell r="T45">
            <v>33135.40351534784</v>
          </cell>
          <cell r="U45">
            <v>58611.653218284453</v>
          </cell>
          <cell r="V45">
            <v>129701.96055703697</v>
          </cell>
          <cell r="W45">
            <v>379773.71669093904</v>
          </cell>
          <cell r="X45">
            <v>88370.943979679898</v>
          </cell>
          <cell r="Y45">
            <v>466065.37950147619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19773.716690939036</v>
          </cell>
          <cell r="BZ45">
            <v>0</v>
          </cell>
          <cell r="CA45">
            <v>106065.37950147619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</row>
        <row r="46">
          <cell r="G46">
            <v>261202.18560122233</v>
          </cell>
          <cell r="H46">
            <v>272779.75839878811</v>
          </cell>
          <cell r="I46">
            <v>73461.890880683102</v>
          </cell>
          <cell r="J46">
            <v>84101.149386408928</v>
          </cell>
          <cell r="K46">
            <v>21426.004876312811</v>
          </cell>
          <cell r="L46">
            <v>199399.38700599462</v>
          </cell>
          <cell r="M46">
            <v>99229.791314905771</v>
          </cell>
          <cell r="N46">
            <v>259869.94348117692</v>
          </cell>
          <cell r="O46">
            <v>77623.211830778775</v>
          </cell>
          <cell r="P46">
            <v>57213.221994910993</v>
          </cell>
          <cell r="Q46">
            <v>54452.569817231146</v>
          </cell>
          <cell r="R46">
            <v>72506.777879665126</v>
          </cell>
          <cell r="S46">
            <v>132397.32256597522</v>
          </cell>
          <cell r="T46">
            <v>278318.22126684873</v>
          </cell>
          <cell r="U46">
            <v>48049.151672690423</v>
          </cell>
          <cell r="V46">
            <v>72205.015304667875</v>
          </cell>
          <cell r="W46">
            <v>79032.987670369344</v>
          </cell>
          <cell r="X46">
            <v>295732.58862048591</v>
          </cell>
          <cell r="Y46">
            <v>126049.2061470498</v>
          </cell>
          <cell r="Z46">
            <v>115860.70793612464</v>
          </cell>
          <cell r="AA46">
            <v>84256.383588181896</v>
          </cell>
          <cell r="AB46">
            <v>173952.08769127078</v>
          </cell>
          <cell r="AC46">
            <v>37078.16500456717</v>
          </cell>
          <cell r="AD46">
            <v>72881.310488587726</v>
          </cell>
          <cell r="AE46">
            <v>181167.22832552769</v>
          </cell>
          <cell r="AF46">
            <v>199237.8937830764</v>
          </cell>
          <cell r="AG46">
            <v>123633.45829915204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</row>
        <row r="47">
          <cell r="G47">
            <v>207229.63729248245</v>
          </cell>
          <cell r="H47">
            <v>181375.65728950538</v>
          </cell>
          <cell r="I47">
            <v>709068.77983060363</v>
          </cell>
          <cell r="J47">
            <v>93914.006871513368</v>
          </cell>
          <cell r="K47">
            <v>197780.70739674848</v>
          </cell>
          <cell r="L47">
            <v>99884.472431345479</v>
          </cell>
          <cell r="M47">
            <v>99860.164857231241</v>
          </cell>
          <cell r="N47">
            <v>264205.59881674434</v>
          </cell>
          <cell r="O47">
            <v>64815.826450009081</v>
          </cell>
          <cell r="P47">
            <v>449165.87079085439</v>
          </cell>
          <cell r="Q47">
            <v>105197.10105565852</v>
          </cell>
          <cell r="R47">
            <v>73162.341665521264</v>
          </cell>
          <cell r="S47">
            <v>100018.58374459826</v>
          </cell>
          <cell r="T47">
            <v>92397.993943956404</v>
          </cell>
          <cell r="U47">
            <v>72495.873040397666</v>
          </cell>
          <cell r="V47">
            <v>454784.72861648683</v>
          </cell>
          <cell r="W47">
            <v>96601.859450792806</v>
          </cell>
          <cell r="X47">
            <v>270165.04678016348</v>
          </cell>
          <cell r="Y47">
            <v>24337.561110634266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I47">
            <v>0</v>
          </cell>
          <cell r="BJ47">
            <v>0</v>
          </cell>
          <cell r="BK47">
            <v>349068.77983060363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89165.870790854387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94784.728616486827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</row>
        <row r="48">
          <cell r="G48">
            <v>82157.365447278455</v>
          </cell>
          <cell r="H48">
            <v>222357.23475193957</v>
          </cell>
          <cell r="I48">
            <v>170807.69712157623</v>
          </cell>
          <cell r="J48">
            <v>11944.649175697274</v>
          </cell>
          <cell r="K48">
            <v>70940.49540202583</v>
          </cell>
          <cell r="L48">
            <v>58336.552493697935</v>
          </cell>
          <cell r="M48">
            <v>318568.06309443433</v>
          </cell>
          <cell r="N48">
            <v>79559.684823181989</v>
          </cell>
          <cell r="O48">
            <v>28955.706684133798</v>
          </cell>
          <cell r="P48">
            <v>119892.79720455386</v>
          </cell>
          <cell r="Q48">
            <v>28274.79424315536</v>
          </cell>
          <cell r="R48">
            <v>97431.057267081065</v>
          </cell>
          <cell r="S48">
            <v>673458.76069968753</v>
          </cell>
          <cell r="T48">
            <v>23216.348190369907</v>
          </cell>
          <cell r="U48">
            <v>252232.41637768349</v>
          </cell>
          <cell r="V48">
            <v>398013.63601388881</v>
          </cell>
          <cell r="W48">
            <v>100233.1325771847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313458.76069968753</v>
          </cell>
          <cell r="BV48">
            <v>0</v>
          </cell>
          <cell r="BW48">
            <v>0</v>
          </cell>
          <cell r="BX48">
            <v>38013.636013888812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</row>
        <row r="49">
          <cell r="G49">
            <v>120520.44735418106</v>
          </cell>
          <cell r="H49">
            <v>260002.11654162081</v>
          </cell>
          <cell r="I49">
            <v>100199.5643309086</v>
          </cell>
          <cell r="J49">
            <v>129854.99688926479</v>
          </cell>
          <cell r="K49">
            <v>141403.41867333502</v>
          </cell>
          <cell r="L49">
            <v>103948.44937503614</v>
          </cell>
          <cell r="M49">
            <v>42578.835419444506</v>
          </cell>
          <cell r="N49">
            <v>77215.046958678242</v>
          </cell>
          <cell r="O49">
            <v>129411.3404204164</v>
          </cell>
          <cell r="P49">
            <v>54276.194342632276</v>
          </cell>
          <cell r="Q49">
            <v>503728.89516882115</v>
          </cell>
          <cell r="R49">
            <v>117268.49944856373</v>
          </cell>
          <cell r="S49">
            <v>43275.000770653867</v>
          </cell>
          <cell r="T49">
            <v>24329.870341756279</v>
          </cell>
          <cell r="U49">
            <v>62328.473734224244</v>
          </cell>
          <cell r="V49">
            <v>192612.74437908488</v>
          </cell>
          <cell r="W49">
            <v>88879.358360932689</v>
          </cell>
          <cell r="X49">
            <v>47045.370020312439</v>
          </cell>
          <cell r="Y49">
            <v>52742.092010072818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143728.89516882115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</row>
        <row r="50">
          <cell r="G50">
            <v>72383.812861658953</v>
          </cell>
          <cell r="H50">
            <v>292144.4180308549</v>
          </cell>
          <cell r="I50">
            <v>96261.136168225261</v>
          </cell>
          <cell r="J50">
            <v>91992.912377489862</v>
          </cell>
          <cell r="K50">
            <v>254694.29517860734</v>
          </cell>
          <cell r="L50">
            <v>819723.38289970951</v>
          </cell>
          <cell r="M50">
            <v>240150.61851072713</v>
          </cell>
          <cell r="N50">
            <v>185173.34491516629</v>
          </cell>
          <cell r="O50">
            <v>196348.31590830695</v>
          </cell>
          <cell r="P50">
            <v>49842.62207666332</v>
          </cell>
          <cell r="Q50">
            <v>97224.17560809273</v>
          </cell>
          <cell r="R50">
            <v>56297.331192197133</v>
          </cell>
          <cell r="S50">
            <v>119548.76145505116</v>
          </cell>
          <cell r="T50">
            <v>29747.964974397368</v>
          </cell>
          <cell r="U50">
            <v>304031.24129059387</v>
          </cell>
          <cell r="V50">
            <v>188417.73408115804</v>
          </cell>
          <cell r="W50">
            <v>84793.742829359704</v>
          </cell>
          <cell r="X50">
            <v>134159.99337905287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459723.38289970951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</row>
        <row r="51">
          <cell r="G51">
            <v>120441.77699449792</v>
          </cell>
          <cell r="H51">
            <v>38518.486637571979</v>
          </cell>
          <cell r="I51">
            <v>86482.571524271698</v>
          </cell>
          <cell r="J51">
            <v>311791.55317283754</v>
          </cell>
          <cell r="K51">
            <v>1236644.9178054584</v>
          </cell>
          <cell r="L51">
            <v>8859.7302862459037</v>
          </cell>
          <cell r="M51">
            <v>331454.96303164482</v>
          </cell>
          <cell r="N51">
            <v>352470.32563696482</v>
          </cell>
          <cell r="O51">
            <v>66918.480127982213</v>
          </cell>
          <cell r="P51">
            <v>33784.468006025723</v>
          </cell>
          <cell r="Q51">
            <v>198983.70986184134</v>
          </cell>
          <cell r="R51">
            <v>80774.303254028666</v>
          </cell>
          <cell r="S51">
            <v>258826.10625375214</v>
          </cell>
          <cell r="T51">
            <v>154607.36538794509</v>
          </cell>
          <cell r="U51">
            <v>43174.116583460251</v>
          </cell>
          <cell r="V51">
            <v>131017.23787937523</v>
          </cell>
          <cell r="W51">
            <v>42135.462874239507</v>
          </cell>
          <cell r="X51">
            <v>55267.538243829658</v>
          </cell>
          <cell r="Y51">
            <v>105247.1622553021</v>
          </cell>
          <cell r="Z51">
            <v>62664.546381508051</v>
          </cell>
          <cell r="AA51">
            <v>37360.177663846087</v>
          </cell>
          <cell r="AB51">
            <v>77810.883607552925</v>
          </cell>
          <cell r="AC51">
            <v>46091.629071012561</v>
          </cell>
          <cell r="AD51">
            <v>448018.62077040528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876644.91780545842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88018.620770405279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</row>
        <row r="52">
          <cell r="G52">
            <v>89137.041886106468</v>
          </cell>
          <cell r="H52">
            <v>87473.839607605303</v>
          </cell>
          <cell r="I52">
            <v>164619.43880668763</v>
          </cell>
          <cell r="J52">
            <v>47457.780705239653</v>
          </cell>
          <cell r="K52">
            <v>38789.513870627678</v>
          </cell>
          <cell r="L52">
            <v>136895.88180048484</v>
          </cell>
          <cell r="M52">
            <v>357007.33555280487</v>
          </cell>
          <cell r="N52">
            <v>313472.64346593723</v>
          </cell>
          <cell r="O52">
            <v>139186.41511165386</v>
          </cell>
          <cell r="P52">
            <v>563621.50729399733</v>
          </cell>
          <cell r="Q52">
            <v>27091.820739272629</v>
          </cell>
          <cell r="R52">
            <v>366070.83165001805</v>
          </cell>
          <cell r="S52">
            <v>52850.25909128788</v>
          </cell>
          <cell r="T52">
            <v>58616.295542882559</v>
          </cell>
          <cell r="U52">
            <v>70344.519641629915</v>
          </cell>
          <cell r="V52">
            <v>32417.912462350312</v>
          </cell>
          <cell r="W52">
            <v>289792.62964293855</v>
          </cell>
          <cell r="X52">
            <v>315712.97652537387</v>
          </cell>
          <cell r="Y52">
            <v>185321.61019294307</v>
          </cell>
          <cell r="Z52">
            <v>185445.52186416244</v>
          </cell>
          <cell r="AA52">
            <v>139470.07945216741</v>
          </cell>
          <cell r="AB52">
            <v>155142.76575237888</v>
          </cell>
          <cell r="AC52">
            <v>116993.90321795027</v>
          </cell>
          <cell r="AD52">
            <v>46645.050325150034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203621.50729399733</v>
          </cell>
          <cell r="BS52">
            <v>0</v>
          </cell>
          <cell r="BT52">
            <v>6070.8316500180517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</row>
        <row r="53">
          <cell r="G53">
            <v>100720.55411522884</v>
          </cell>
          <cell r="H53">
            <v>216965.89842027554</v>
          </cell>
          <cell r="I53">
            <v>144521.60791908234</v>
          </cell>
          <cell r="J53">
            <v>120887.77622016819</v>
          </cell>
          <cell r="K53">
            <v>184951.60691037381</v>
          </cell>
          <cell r="L53">
            <v>46975.187806774025</v>
          </cell>
          <cell r="M53">
            <v>47846.37596072453</v>
          </cell>
          <cell r="N53">
            <v>22508.764834665235</v>
          </cell>
          <cell r="O53">
            <v>73826.985757024595</v>
          </cell>
          <cell r="P53">
            <v>101508.50465985126</v>
          </cell>
          <cell r="Q53">
            <v>115344.67351685178</v>
          </cell>
          <cell r="R53">
            <v>228404.75778288479</v>
          </cell>
          <cell r="S53">
            <v>83886.024451337507</v>
          </cell>
          <cell r="T53">
            <v>102078.73368875994</v>
          </cell>
          <cell r="U53">
            <v>60481.354954966198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</row>
        <row r="54">
          <cell r="G54">
            <v>117930.99687984594</v>
          </cell>
          <cell r="H54">
            <v>143777.55121765332</v>
          </cell>
          <cell r="I54">
            <v>471697.5298001226</v>
          </cell>
          <cell r="J54">
            <v>68932.511923734608</v>
          </cell>
          <cell r="K54">
            <v>293560.09165119362</v>
          </cell>
          <cell r="L54">
            <v>384486.75703836681</v>
          </cell>
          <cell r="M54">
            <v>47760.289645811172</v>
          </cell>
          <cell r="N54">
            <v>112142.80529712517</v>
          </cell>
          <cell r="O54">
            <v>62847.55147624245</v>
          </cell>
          <cell r="P54">
            <v>180403.76613727919</v>
          </cell>
          <cell r="Q54">
            <v>73896.396942948282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I54">
            <v>0</v>
          </cell>
          <cell r="BJ54">
            <v>0</v>
          </cell>
          <cell r="BK54">
            <v>111697.5298001226</v>
          </cell>
          <cell r="BL54">
            <v>0</v>
          </cell>
          <cell r="BM54">
            <v>0</v>
          </cell>
          <cell r="BN54">
            <v>24486.757038366806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</row>
        <row r="55">
          <cell r="G55">
            <v>233143.42913121288</v>
          </cell>
          <cell r="H55">
            <v>228234.12724542103</v>
          </cell>
          <cell r="I55">
            <v>403450.45312716154</v>
          </cell>
          <cell r="J55">
            <v>74315.367174462182</v>
          </cell>
          <cell r="K55">
            <v>189061.42610513687</v>
          </cell>
          <cell r="L55">
            <v>65071.786512770639</v>
          </cell>
          <cell r="M55">
            <v>798700.82404518721</v>
          </cell>
          <cell r="N55">
            <v>99925.002440195167</v>
          </cell>
          <cell r="O55">
            <v>100217.37735645197</v>
          </cell>
          <cell r="P55">
            <v>55187.856741018426</v>
          </cell>
          <cell r="Q55">
            <v>650691.74395724724</v>
          </cell>
          <cell r="R55">
            <v>145604.77296967237</v>
          </cell>
          <cell r="S55">
            <v>65959.43253855122</v>
          </cell>
          <cell r="T55">
            <v>79391.989450500565</v>
          </cell>
          <cell r="U55">
            <v>83844.983877680992</v>
          </cell>
          <cell r="V55">
            <v>181094.0344572257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I55">
            <v>0</v>
          </cell>
          <cell r="BJ55">
            <v>0</v>
          </cell>
          <cell r="BK55">
            <v>43450.453127161541</v>
          </cell>
          <cell r="BL55">
            <v>0</v>
          </cell>
          <cell r="BM55">
            <v>0</v>
          </cell>
          <cell r="BN55">
            <v>0</v>
          </cell>
          <cell r="BO55">
            <v>438700.82404518721</v>
          </cell>
          <cell r="BP55">
            <v>0</v>
          </cell>
          <cell r="BQ55">
            <v>0</v>
          </cell>
          <cell r="BR55">
            <v>0</v>
          </cell>
          <cell r="BS55">
            <v>290691.74395724724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</row>
        <row r="56">
          <cell r="G56">
            <v>201213.46386333916</v>
          </cell>
          <cell r="H56">
            <v>69022.573382418093</v>
          </cell>
          <cell r="I56">
            <v>99495.827565432483</v>
          </cell>
          <cell r="J56">
            <v>78773.27304481859</v>
          </cell>
          <cell r="K56">
            <v>104823.73643954209</v>
          </cell>
          <cell r="L56">
            <v>93898.756890876815</v>
          </cell>
          <cell r="M56">
            <v>72597.504776351314</v>
          </cell>
          <cell r="N56">
            <v>172091.73641340766</v>
          </cell>
          <cell r="O56">
            <v>121927.46732495121</v>
          </cell>
          <cell r="P56">
            <v>141044.22644175933</v>
          </cell>
          <cell r="Q56">
            <v>44107.670443323354</v>
          </cell>
          <cell r="R56">
            <v>58754.291017449163</v>
          </cell>
          <cell r="S56">
            <v>59860.103839548719</v>
          </cell>
          <cell r="T56">
            <v>421751.59408611507</v>
          </cell>
          <cell r="U56">
            <v>147858.79844017717</v>
          </cell>
          <cell r="V56">
            <v>104241.4137605638</v>
          </cell>
          <cell r="W56">
            <v>53356.713056016342</v>
          </cell>
          <cell r="X56">
            <v>85443.276724667914</v>
          </cell>
          <cell r="Y56">
            <v>27449.826777611939</v>
          </cell>
          <cell r="Z56">
            <v>76532.216270747711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61751.594086115074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</row>
        <row r="57">
          <cell r="G57">
            <v>105041.44533965242</v>
          </cell>
          <cell r="H57">
            <v>27688.979722900604</v>
          </cell>
          <cell r="I57">
            <v>86260.170231470533</v>
          </cell>
          <cell r="J57">
            <v>55159.986743643516</v>
          </cell>
          <cell r="K57">
            <v>56794.858178898088</v>
          </cell>
          <cell r="L57">
            <v>104484.7453875771</v>
          </cell>
          <cell r="M57">
            <v>158232.14281491519</v>
          </cell>
          <cell r="N57">
            <v>141733.97079561497</v>
          </cell>
          <cell r="O57">
            <v>51726.426627263871</v>
          </cell>
          <cell r="P57">
            <v>149602.49194707815</v>
          </cell>
          <cell r="Q57">
            <v>202034.23352647215</v>
          </cell>
          <cell r="R57">
            <v>131992.24067763169</v>
          </cell>
          <cell r="S57">
            <v>41758.259468904704</v>
          </cell>
          <cell r="T57">
            <v>164139.67163959233</v>
          </cell>
          <cell r="U57">
            <v>54126.78982674775</v>
          </cell>
          <cell r="V57">
            <v>252134.86667936412</v>
          </cell>
          <cell r="W57">
            <v>84324.112171734421</v>
          </cell>
          <cell r="X57">
            <v>136527.26737661072</v>
          </cell>
          <cell r="Y57">
            <v>208121.48420550046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</row>
        <row r="58">
          <cell r="G58">
            <v>173100.9315425996</v>
          </cell>
          <cell r="H58">
            <v>129962.64285805056</v>
          </cell>
          <cell r="I58">
            <v>158422.80768090684</v>
          </cell>
          <cell r="J58">
            <v>27343.589163146429</v>
          </cell>
          <cell r="K58">
            <v>160742.67079986009</v>
          </cell>
          <cell r="L58">
            <v>78240.419952180455</v>
          </cell>
          <cell r="M58">
            <v>103482.72456028857</v>
          </cell>
          <cell r="N58">
            <v>54528.529045995398</v>
          </cell>
          <cell r="O58">
            <v>70503.651352016765</v>
          </cell>
          <cell r="P58">
            <v>83744.645086675941</v>
          </cell>
          <cell r="Q58">
            <v>259364.84885034163</v>
          </cell>
          <cell r="R58">
            <v>64600.057422504688</v>
          </cell>
          <cell r="S58">
            <v>77543.334507299835</v>
          </cell>
          <cell r="T58">
            <v>210449.48211042173</v>
          </cell>
          <cell r="U58">
            <v>74937.952146041876</v>
          </cell>
          <cell r="V58">
            <v>180073.76907254636</v>
          </cell>
          <cell r="W58">
            <v>219581.32558056619</v>
          </cell>
          <cell r="X58">
            <v>111804.2589997828</v>
          </cell>
          <cell r="Y58">
            <v>75565.595485055586</v>
          </cell>
          <cell r="Z58">
            <v>98973.531636223255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</row>
        <row r="59">
          <cell r="G59">
            <v>45171.692557538576</v>
          </cell>
          <cell r="H59">
            <v>198733.49228453939</v>
          </cell>
          <cell r="I59">
            <v>370758.49144277372</v>
          </cell>
          <cell r="J59">
            <v>88960.541899831776</v>
          </cell>
          <cell r="K59">
            <v>268170.70692311978</v>
          </cell>
          <cell r="L59">
            <v>14345.106302605827</v>
          </cell>
          <cell r="M59">
            <v>250419.41322179002</v>
          </cell>
          <cell r="N59">
            <v>127153.27412092657</v>
          </cell>
          <cell r="O59">
            <v>236422.67681881072</v>
          </cell>
          <cell r="P59">
            <v>42200.973684377379</v>
          </cell>
          <cell r="Q59">
            <v>411322.52170161944</v>
          </cell>
          <cell r="R59">
            <v>241546.80518578901</v>
          </cell>
          <cell r="S59">
            <v>107344.67854737178</v>
          </cell>
          <cell r="T59">
            <v>195334.00116316631</v>
          </cell>
          <cell r="U59">
            <v>182839.98120874315</v>
          </cell>
          <cell r="V59">
            <v>176033.71353731953</v>
          </cell>
          <cell r="W59">
            <v>192671.9303883769</v>
          </cell>
          <cell r="X59">
            <v>182285.55675148001</v>
          </cell>
          <cell r="Y59">
            <v>149240.69167904966</v>
          </cell>
          <cell r="Z59">
            <v>182054.92362574887</v>
          </cell>
          <cell r="AA59">
            <v>57917.330776933624</v>
          </cell>
          <cell r="AB59">
            <v>102735.89932816895</v>
          </cell>
          <cell r="AC59">
            <v>145733.75732079786</v>
          </cell>
          <cell r="AD59">
            <v>106027.94982656943</v>
          </cell>
          <cell r="AE59">
            <v>296804.76581949368</v>
          </cell>
          <cell r="AF59">
            <v>124974.03094495262</v>
          </cell>
          <cell r="AG59">
            <v>203664.30593838156</v>
          </cell>
          <cell r="AH59">
            <v>483855.85015204357</v>
          </cell>
          <cell r="AI59">
            <v>199624.61653068761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I59">
            <v>0</v>
          </cell>
          <cell r="BJ59">
            <v>0</v>
          </cell>
          <cell r="BK59">
            <v>10758.491442773724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51322.521701619436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123855.85015204357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</row>
        <row r="60">
          <cell r="G60">
            <v>131796.56904080225</v>
          </cell>
          <cell r="H60">
            <v>265931.66087413422</v>
          </cell>
          <cell r="I60">
            <v>52488.823623566896</v>
          </cell>
          <cell r="J60">
            <v>423778.10798759101</v>
          </cell>
          <cell r="K60">
            <v>232731.48008191565</v>
          </cell>
          <cell r="L60">
            <v>49920.967778484483</v>
          </cell>
          <cell r="M60">
            <v>437744.98688593641</v>
          </cell>
          <cell r="N60">
            <v>186809.61385928903</v>
          </cell>
          <cell r="O60">
            <v>95172.858434255613</v>
          </cell>
          <cell r="P60">
            <v>108824.4776063741</v>
          </cell>
          <cell r="Q60">
            <v>231911.42729520617</v>
          </cell>
          <cell r="R60">
            <v>61703.967785730725</v>
          </cell>
          <cell r="S60">
            <v>128554.79506775367</v>
          </cell>
          <cell r="T60">
            <v>34080.42890572075</v>
          </cell>
          <cell r="U60">
            <v>82878.502376485558</v>
          </cell>
          <cell r="V60">
            <v>31001.266775064982</v>
          </cell>
          <cell r="W60">
            <v>436380.1472065933</v>
          </cell>
          <cell r="X60">
            <v>275726.17580599349</v>
          </cell>
          <cell r="Y60">
            <v>316773.17867272638</v>
          </cell>
          <cell r="Z60">
            <v>37226.167351546166</v>
          </cell>
          <cell r="AA60">
            <v>66253.435658327537</v>
          </cell>
          <cell r="AB60">
            <v>250183.778152766</v>
          </cell>
          <cell r="AC60">
            <v>131972.63671677883</v>
          </cell>
          <cell r="AD60">
            <v>195027.71891799578</v>
          </cell>
          <cell r="AE60">
            <v>119327.33303311114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63778.107987591007</v>
          </cell>
          <cell r="BM60">
            <v>0</v>
          </cell>
          <cell r="BN60">
            <v>0</v>
          </cell>
          <cell r="BO60">
            <v>77744.986885936407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76380.147206593305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</row>
        <row r="61">
          <cell r="G61">
            <v>13966.254636290028</v>
          </cell>
          <cell r="H61">
            <v>264055.2564233446</v>
          </cell>
          <cell r="I61">
            <v>76244.109739729116</v>
          </cell>
          <cell r="J61">
            <v>89768.202897890427</v>
          </cell>
          <cell r="K61">
            <v>68636.839910943498</v>
          </cell>
          <cell r="L61">
            <v>190518.71364616271</v>
          </cell>
          <cell r="M61">
            <v>168719.64081454236</v>
          </cell>
          <cell r="N61">
            <v>53448.280040343532</v>
          </cell>
          <cell r="O61">
            <v>142255.06225333709</v>
          </cell>
          <cell r="P61">
            <v>310001.82950378727</v>
          </cell>
          <cell r="Q61">
            <v>231615.80982266372</v>
          </cell>
          <cell r="R61">
            <v>253144.95793467242</v>
          </cell>
          <cell r="S61">
            <v>49376.322021878012</v>
          </cell>
          <cell r="T61">
            <v>215724.61006361913</v>
          </cell>
          <cell r="U61">
            <v>72967.257205871094</v>
          </cell>
          <cell r="V61">
            <v>651958.30685254547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291958.30685254547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</row>
        <row r="62">
          <cell r="G62">
            <v>521442.71351650811</v>
          </cell>
          <cell r="H62">
            <v>124062.81962157473</v>
          </cell>
          <cell r="I62">
            <v>190456.62274079275</v>
          </cell>
          <cell r="J62">
            <v>231804.90277845034</v>
          </cell>
          <cell r="K62">
            <v>202295.40554899632</v>
          </cell>
          <cell r="L62">
            <v>346836.83360192145</v>
          </cell>
          <cell r="M62">
            <v>119450.34371466518</v>
          </cell>
          <cell r="N62">
            <v>333339.01033916499</v>
          </cell>
          <cell r="O62">
            <v>103031.23634662232</v>
          </cell>
          <cell r="P62">
            <v>120217.43611347814</v>
          </cell>
          <cell r="Q62">
            <v>171818.78385283373</v>
          </cell>
          <cell r="R62">
            <v>136033.44449081391</v>
          </cell>
          <cell r="S62">
            <v>173354.03053782825</v>
          </cell>
          <cell r="T62">
            <v>84529.749604676661</v>
          </cell>
          <cell r="U62">
            <v>103519.48385097431</v>
          </cell>
          <cell r="V62">
            <v>843391.06378890725</v>
          </cell>
          <cell r="W62">
            <v>35088.611944506549</v>
          </cell>
          <cell r="X62">
            <v>399882.77758205548</v>
          </cell>
          <cell r="Y62">
            <v>300451.57064674416</v>
          </cell>
          <cell r="Z62">
            <v>77124.240602510123</v>
          </cell>
          <cell r="AA62">
            <v>93971.193566826492</v>
          </cell>
          <cell r="AB62">
            <v>111436.36414169367</v>
          </cell>
          <cell r="AC62">
            <v>115808.89109931915</v>
          </cell>
          <cell r="AD62">
            <v>64389.483297779931</v>
          </cell>
          <cell r="AE62">
            <v>126355.36099583333</v>
          </cell>
          <cell r="AF62">
            <v>221903.03285481286</v>
          </cell>
          <cell r="AG62">
            <v>99687.912123490445</v>
          </cell>
          <cell r="AH62">
            <v>241857.30264422498</v>
          </cell>
          <cell r="AI62">
            <v>101997.02123786471</v>
          </cell>
          <cell r="AJ62">
            <v>46577.05677079891</v>
          </cell>
          <cell r="AK62">
            <v>74354.331365627964</v>
          </cell>
          <cell r="AL62">
            <v>124226.88212059108</v>
          </cell>
          <cell r="AM62">
            <v>295130.95991062786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I62">
            <v>161442.71351650811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483391.06378890725</v>
          </cell>
          <cell r="BY62">
            <v>0</v>
          </cell>
          <cell r="BZ62">
            <v>39882.777582055482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</row>
        <row r="63">
          <cell r="G63">
            <v>56491.696695231731</v>
          </cell>
          <cell r="H63">
            <v>95104.420006127402</v>
          </cell>
          <cell r="I63">
            <v>177831.13699950455</v>
          </cell>
          <cell r="J63">
            <v>82498.116238539646</v>
          </cell>
          <cell r="K63">
            <v>67762.877435584436</v>
          </cell>
          <cell r="L63">
            <v>62999.336358498083</v>
          </cell>
          <cell r="M63">
            <v>336524.62999303255</v>
          </cell>
          <cell r="N63">
            <v>181805.97992144024</v>
          </cell>
          <cell r="O63">
            <v>93045.261759933433</v>
          </cell>
          <cell r="P63">
            <v>160210.19418968985</v>
          </cell>
          <cell r="Q63">
            <v>181968.89821003174</v>
          </cell>
          <cell r="R63">
            <v>125599.84172190281</v>
          </cell>
          <cell r="S63">
            <v>261511.57482820912</v>
          </cell>
          <cell r="T63">
            <v>194895.64565838128</v>
          </cell>
          <cell r="U63">
            <v>1328877.4120929567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968877.41209295671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</row>
        <row r="64">
          <cell r="G64">
            <v>119959.0064759979</v>
          </cell>
          <cell r="H64">
            <v>243152.2958102026</v>
          </cell>
          <cell r="I64">
            <v>194459.42532466899</v>
          </cell>
          <cell r="J64">
            <v>308507.16832695791</v>
          </cell>
          <cell r="K64">
            <v>159509.77666070915</v>
          </cell>
          <cell r="L64">
            <v>334977.93640898372</v>
          </cell>
          <cell r="M64">
            <v>153725.50394896537</v>
          </cell>
          <cell r="N64">
            <v>245247.10722680381</v>
          </cell>
          <cell r="O64">
            <v>56691.036387650543</v>
          </cell>
          <cell r="P64">
            <v>94140.432803773219</v>
          </cell>
          <cell r="Q64">
            <v>209092.47702757342</v>
          </cell>
          <cell r="R64">
            <v>48013.781033140476</v>
          </cell>
          <cell r="S64">
            <v>123519.54513387005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</row>
        <row r="65">
          <cell r="G65">
            <v>180345.59483068483</v>
          </cell>
          <cell r="H65">
            <v>596820.74265086383</v>
          </cell>
          <cell r="I65">
            <v>142891.50569380462</v>
          </cell>
          <cell r="J65">
            <v>164897.63388667014</v>
          </cell>
          <cell r="K65">
            <v>105821.87230067648</v>
          </cell>
          <cell r="L65">
            <v>204982.37592793035</v>
          </cell>
          <cell r="M65">
            <v>93186.908991469594</v>
          </cell>
          <cell r="N65">
            <v>117700.69333375798</v>
          </cell>
          <cell r="O65">
            <v>67995.077202873639</v>
          </cell>
          <cell r="P65">
            <v>92983.705953777346</v>
          </cell>
          <cell r="Q65">
            <v>267774.67479793978</v>
          </cell>
          <cell r="R65">
            <v>242735.8085369484</v>
          </cell>
          <cell r="S65">
            <v>193984.85427436841</v>
          </cell>
          <cell r="T65">
            <v>37976.189190742996</v>
          </cell>
          <cell r="U65">
            <v>36185.981882906606</v>
          </cell>
          <cell r="V65">
            <v>150817.61779967</v>
          </cell>
          <cell r="W65">
            <v>268149.71993565123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I65">
            <v>0</v>
          </cell>
          <cell r="BJ65">
            <v>236820.74265086383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</row>
        <row r="66">
          <cell r="G66">
            <v>153742.55432396961</v>
          </cell>
          <cell r="H66">
            <v>144411.30118078319</v>
          </cell>
          <cell r="I66">
            <v>163320.36277985608</v>
          </cell>
          <cell r="J66">
            <v>55663.617435822409</v>
          </cell>
          <cell r="K66">
            <v>44035.571393668462</v>
          </cell>
          <cell r="L66">
            <v>529571.26693630952</v>
          </cell>
          <cell r="M66">
            <v>70689.965472227472</v>
          </cell>
          <cell r="N66">
            <v>146877.09617640238</v>
          </cell>
          <cell r="O66">
            <v>100519.89315666145</v>
          </cell>
          <cell r="P66">
            <v>242350.16144840125</v>
          </cell>
          <cell r="Q66">
            <v>84714.883011914222</v>
          </cell>
          <cell r="R66">
            <v>36867.584662767862</v>
          </cell>
          <cell r="S66">
            <v>181735.82802633697</v>
          </cell>
          <cell r="T66">
            <v>184095.65886800276</v>
          </cell>
          <cell r="U66">
            <v>113449.57498880745</v>
          </cell>
          <cell r="V66">
            <v>106932.43586326147</v>
          </cell>
          <cell r="W66">
            <v>46716.018899617557</v>
          </cell>
          <cell r="X66">
            <v>243846.25109963134</v>
          </cell>
          <cell r="Y66">
            <v>36242.254615114456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169571.26693630952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</row>
        <row r="67">
          <cell r="G67">
            <v>242129.47840282699</v>
          </cell>
          <cell r="H67">
            <v>31973.747195737142</v>
          </cell>
          <cell r="I67">
            <v>121155.79816265353</v>
          </cell>
          <cell r="J67">
            <v>212778.76208698191</v>
          </cell>
          <cell r="K67">
            <v>275316.42525311658</v>
          </cell>
          <cell r="L67">
            <v>187617.42478297884</v>
          </cell>
          <cell r="M67">
            <v>75012.774236948986</v>
          </cell>
          <cell r="N67">
            <v>139906.0424830507</v>
          </cell>
          <cell r="O67">
            <v>208268.98829532156</v>
          </cell>
          <cell r="P67">
            <v>92827.104955226881</v>
          </cell>
          <cell r="Q67">
            <v>232506.65443728428</v>
          </cell>
          <cell r="R67">
            <v>23571.24459370313</v>
          </cell>
          <cell r="S67">
            <v>118860.93544792583</v>
          </cell>
          <cell r="T67">
            <v>540400.93969503487</v>
          </cell>
          <cell r="U67">
            <v>39708.918869897061</v>
          </cell>
          <cell r="V67">
            <v>312768.72176771623</v>
          </cell>
          <cell r="W67">
            <v>80372.351899536778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180400.93969503487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</row>
        <row r="68">
          <cell r="G68">
            <v>530566.42530237313</v>
          </cell>
          <cell r="H68">
            <v>101503.57264642304</v>
          </cell>
          <cell r="I68">
            <v>76785.81766623928</v>
          </cell>
          <cell r="J68">
            <v>169507.14800416128</v>
          </cell>
          <cell r="K68">
            <v>231743.7254616865</v>
          </cell>
          <cell r="L68">
            <v>226404.63820228752</v>
          </cell>
          <cell r="M68">
            <v>38162.065466631517</v>
          </cell>
          <cell r="N68">
            <v>71471.74117464709</v>
          </cell>
          <cell r="O68">
            <v>121686.16895054138</v>
          </cell>
          <cell r="P68">
            <v>22616.595665721947</v>
          </cell>
          <cell r="Q68">
            <v>113501.68015301001</v>
          </cell>
          <cell r="R68">
            <v>315517.83011030115</v>
          </cell>
          <cell r="S68">
            <v>202831.49465548736</v>
          </cell>
          <cell r="T68">
            <v>102546.30922828818</v>
          </cell>
          <cell r="U68">
            <v>67847.709247614723</v>
          </cell>
          <cell r="V68">
            <v>254756.22731754943</v>
          </cell>
          <cell r="W68">
            <v>113119.46668845584</v>
          </cell>
          <cell r="X68">
            <v>222897.77155727014</v>
          </cell>
          <cell r="Y68">
            <v>221676.51896784495</v>
          </cell>
          <cell r="Z68">
            <v>107767.89134615789</v>
          </cell>
          <cell r="AA68">
            <v>118308.8749285868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I68">
            <v>170566.42530237313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</row>
        <row r="69">
          <cell r="G69">
            <v>242383.43838818101</v>
          </cell>
          <cell r="H69">
            <v>170208.95818210466</v>
          </cell>
          <cell r="I69">
            <v>84710.1786851918</v>
          </cell>
          <cell r="J69">
            <v>128997.06521462707</v>
          </cell>
          <cell r="K69">
            <v>121247.22337227444</v>
          </cell>
          <cell r="L69">
            <v>257937.86156496583</v>
          </cell>
          <cell r="M69">
            <v>76164.151539263694</v>
          </cell>
          <cell r="N69">
            <v>117986.8848822805</v>
          </cell>
          <cell r="O69">
            <v>302679.37560528895</v>
          </cell>
          <cell r="P69">
            <v>66016.941766099786</v>
          </cell>
          <cell r="Q69">
            <v>124532.69446691821</v>
          </cell>
          <cell r="R69">
            <v>117183.59557207004</v>
          </cell>
          <cell r="S69">
            <v>160472.2386735777</v>
          </cell>
          <cell r="T69">
            <v>159058.11960665035</v>
          </cell>
          <cell r="U69">
            <v>58570.122969069824</v>
          </cell>
          <cell r="V69">
            <v>64803.183201346386</v>
          </cell>
          <cell r="W69">
            <v>97316.233913223274</v>
          </cell>
          <cell r="X69">
            <v>274408.83187097876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</row>
        <row r="70">
          <cell r="G70">
            <v>87844.18328472515</v>
          </cell>
          <cell r="H70">
            <v>118569.00208853313</v>
          </cell>
          <cell r="I70">
            <v>317561.32659295772</v>
          </cell>
          <cell r="J70">
            <v>235541.32314910489</v>
          </cell>
          <cell r="K70">
            <v>222565.64291099299</v>
          </cell>
          <cell r="L70">
            <v>94171.725939462165</v>
          </cell>
          <cell r="M70">
            <v>70434.811841849616</v>
          </cell>
          <cell r="N70">
            <v>51552.519057363301</v>
          </cell>
          <cell r="O70">
            <v>91665.866841948766</v>
          </cell>
          <cell r="P70">
            <v>92966.368904306088</v>
          </cell>
          <cell r="Q70">
            <v>330571.46190984931</v>
          </cell>
          <cell r="R70">
            <v>303245.36820111098</v>
          </cell>
          <cell r="S70">
            <v>83940.399696152876</v>
          </cell>
          <cell r="T70">
            <v>425518.21242175967</v>
          </cell>
          <cell r="U70">
            <v>280905.81578935077</v>
          </cell>
          <cell r="V70">
            <v>72355.298393401637</v>
          </cell>
          <cell r="W70">
            <v>134929.52278054639</v>
          </cell>
          <cell r="X70">
            <v>405140.31588848983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65518.212421759672</v>
          </cell>
          <cell r="BW70">
            <v>0</v>
          </cell>
          <cell r="BX70">
            <v>0</v>
          </cell>
          <cell r="BY70">
            <v>0</v>
          </cell>
          <cell r="BZ70">
            <v>45140.315888489829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</row>
        <row r="71">
          <cell r="G71">
            <v>248580.1459443889</v>
          </cell>
          <cell r="H71">
            <v>266154.05853685271</v>
          </cell>
          <cell r="I71">
            <v>125211.54907235432</v>
          </cell>
          <cell r="J71">
            <v>78847.613248236827</v>
          </cell>
          <cell r="K71">
            <v>251229.14258622003</v>
          </cell>
          <cell r="L71">
            <v>30160.152100009764</v>
          </cell>
          <cell r="M71">
            <v>586867.57840760448</v>
          </cell>
          <cell r="N71">
            <v>157985.77634789285</v>
          </cell>
          <cell r="O71">
            <v>229966.46516618947</v>
          </cell>
          <cell r="P71">
            <v>200781.75327478445</v>
          </cell>
          <cell r="Q71">
            <v>90039.417578273569</v>
          </cell>
          <cell r="R71">
            <v>153479.48145303695</v>
          </cell>
          <cell r="S71">
            <v>120970.0398830311</v>
          </cell>
          <cell r="T71">
            <v>121311.27265326622</v>
          </cell>
          <cell r="U71">
            <v>446849.13498403679</v>
          </cell>
          <cell r="V71">
            <v>114097.64735908445</v>
          </cell>
          <cell r="W71">
            <v>157189.98818475782</v>
          </cell>
          <cell r="X71">
            <v>124280.25763456395</v>
          </cell>
          <cell r="Y71">
            <v>97974.110965922431</v>
          </cell>
          <cell r="Z71">
            <v>148409.49555130897</v>
          </cell>
          <cell r="AA71">
            <v>26700.30029566454</v>
          </cell>
          <cell r="AB71">
            <v>274033.73556335061</v>
          </cell>
          <cell r="AC71">
            <v>61208.847190351851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226867.57840760448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86849.134984036791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</row>
        <row r="72">
          <cell r="G72">
            <v>116982.07348785302</v>
          </cell>
          <cell r="H72">
            <v>137588.49672196049</v>
          </cell>
          <cell r="I72">
            <v>81112.969593952468</v>
          </cell>
          <cell r="J72">
            <v>24455.63780887951</v>
          </cell>
          <cell r="K72">
            <v>222261.49175296028</v>
          </cell>
          <cell r="L72">
            <v>206525.19080608449</v>
          </cell>
          <cell r="M72">
            <v>133307.18975915053</v>
          </cell>
          <cell r="N72">
            <v>82052.100894278832</v>
          </cell>
          <cell r="O72">
            <v>155787.18429399614</v>
          </cell>
          <cell r="P72">
            <v>160757.63154033449</v>
          </cell>
          <cell r="Q72">
            <v>363443.00777359767</v>
          </cell>
          <cell r="R72">
            <v>24685.128861594949</v>
          </cell>
          <cell r="S72">
            <v>264107.91307624459</v>
          </cell>
          <cell r="T72">
            <v>94573.541255157805</v>
          </cell>
          <cell r="U72">
            <v>39303.569530056171</v>
          </cell>
          <cell r="V72">
            <v>48106.516115787788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3443.0077735976665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</row>
        <row r="73">
          <cell r="G73">
            <v>139300.56411722995</v>
          </cell>
          <cell r="H73">
            <v>171953.78667932408</v>
          </cell>
          <cell r="I73">
            <v>133115.39407033406</v>
          </cell>
          <cell r="J73">
            <v>172392.08795921781</v>
          </cell>
          <cell r="K73">
            <v>99837.430294006117</v>
          </cell>
          <cell r="L73">
            <v>46952.852618503195</v>
          </cell>
          <cell r="M73">
            <v>90447.077527688059</v>
          </cell>
          <cell r="N73">
            <v>150874.5545581012</v>
          </cell>
          <cell r="O73">
            <v>282905.30457919423</v>
          </cell>
          <cell r="P73">
            <v>39342.780468890553</v>
          </cell>
          <cell r="Q73">
            <v>76668.865792087847</v>
          </cell>
          <cell r="R73">
            <v>196235.5670519234</v>
          </cell>
          <cell r="S73">
            <v>49077.159771789411</v>
          </cell>
          <cell r="T73">
            <v>95579.071609295526</v>
          </cell>
          <cell r="U73">
            <v>93243.142742605138</v>
          </cell>
          <cell r="V73">
            <v>195399.8943823273</v>
          </cell>
          <cell r="W73">
            <v>19071.923017040372</v>
          </cell>
          <cell r="X73">
            <v>160535.02497357619</v>
          </cell>
          <cell r="Y73">
            <v>111901.05150127545</v>
          </cell>
          <cell r="Z73">
            <v>949885.75289696874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589885.75289696874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</row>
        <row r="74">
          <cell r="G74">
            <v>93045.702593749447</v>
          </cell>
          <cell r="H74">
            <v>96420.797119378782</v>
          </cell>
          <cell r="I74">
            <v>210343.86586335168</v>
          </cell>
          <cell r="J74">
            <v>106403.66265755588</v>
          </cell>
          <cell r="K74">
            <v>62323.16518656406</v>
          </cell>
          <cell r="L74">
            <v>743291.19862791745</v>
          </cell>
          <cell r="M74">
            <v>72095.682606653456</v>
          </cell>
          <cell r="N74">
            <v>36613.413553743056</v>
          </cell>
          <cell r="O74">
            <v>555144.41590998136</v>
          </cell>
          <cell r="P74">
            <v>26872.195612119325</v>
          </cell>
          <cell r="Q74">
            <v>421308.86096430232</v>
          </cell>
          <cell r="R74">
            <v>255100.85728409028</v>
          </cell>
          <cell r="S74">
            <v>12647.12225299425</v>
          </cell>
          <cell r="T74">
            <v>147104.69671630242</v>
          </cell>
          <cell r="U74">
            <v>370175.29981927259</v>
          </cell>
          <cell r="V74">
            <v>136783.55686655425</v>
          </cell>
          <cell r="W74">
            <v>67785.803885578454</v>
          </cell>
          <cell r="X74">
            <v>144091.09027935864</v>
          </cell>
          <cell r="Y74">
            <v>192992.40849866034</v>
          </cell>
          <cell r="Z74">
            <v>56821.406002766445</v>
          </cell>
          <cell r="AA74">
            <v>119753.43937919098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383291.19862791745</v>
          </cell>
          <cell r="BO74">
            <v>0</v>
          </cell>
          <cell r="BP74">
            <v>0</v>
          </cell>
          <cell r="BQ74">
            <v>195144.41590998136</v>
          </cell>
          <cell r="BR74">
            <v>0</v>
          </cell>
          <cell r="BS74">
            <v>61308.860964302323</v>
          </cell>
          <cell r="BT74">
            <v>0</v>
          </cell>
          <cell r="BU74">
            <v>0</v>
          </cell>
          <cell r="BV74">
            <v>0</v>
          </cell>
          <cell r="BW74">
            <v>10175.299819272594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</row>
        <row r="75">
          <cell r="G75">
            <v>199698.08560016783</v>
          </cell>
          <cell r="H75">
            <v>310262.57650623971</v>
          </cell>
          <cell r="I75">
            <v>1220207.0797350446</v>
          </cell>
          <cell r="J75">
            <v>122137.69774287692</v>
          </cell>
          <cell r="K75">
            <v>127996.37114049203</v>
          </cell>
          <cell r="L75">
            <v>57766.861332065993</v>
          </cell>
          <cell r="M75">
            <v>489552.21485594229</v>
          </cell>
          <cell r="N75">
            <v>353598.10452863353</v>
          </cell>
          <cell r="O75">
            <v>71129.611768689341</v>
          </cell>
          <cell r="P75">
            <v>59745.551378978962</v>
          </cell>
          <cell r="Q75">
            <v>251783.69146105004</v>
          </cell>
          <cell r="R75">
            <v>90752.520379738824</v>
          </cell>
          <cell r="S75">
            <v>168816.78424721115</v>
          </cell>
          <cell r="T75">
            <v>190389.31573448534</v>
          </cell>
          <cell r="U75">
            <v>87546.002452871631</v>
          </cell>
          <cell r="V75">
            <v>28121.100365484301</v>
          </cell>
          <cell r="W75">
            <v>111654.23783339938</v>
          </cell>
          <cell r="X75">
            <v>87452.368951458193</v>
          </cell>
          <cell r="Y75">
            <v>181722.29443006168</v>
          </cell>
          <cell r="Z75">
            <v>68024.971395363682</v>
          </cell>
          <cell r="AA75">
            <v>66457.525035511426</v>
          </cell>
          <cell r="AB75">
            <v>450702.26372811734</v>
          </cell>
          <cell r="AC75">
            <v>127649.39752102741</v>
          </cell>
          <cell r="AD75">
            <v>140460.71180422141</v>
          </cell>
          <cell r="AE75">
            <v>74022.837933439296</v>
          </cell>
          <cell r="AF75">
            <v>59063.883188239997</v>
          </cell>
          <cell r="AG75">
            <v>43864.580429654336</v>
          </cell>
          <cell r="AH75">
            <v>77558.513280115178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I75">
            <v>0</v>
          </cell>
          <cell r="BJ75">
            <v>0</v>
          </cell>
          <cell r="BK75">
            <v>860207.07973504462</v>
          </cell>
          <cell r="BL75">
            <v>0</v>
          </cell>
          <cell r="BM75">
            <v>0</v>
          </cell>
          <cell r="BN75">
            <v>0</v>
          </cell>
          <cell r="BO75">
            <v>129552.21485594229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90702.263728117337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</row>
        <row r="76">
          <cell r="G76">
            <v>49804.492317240059</v>
          </cell>
          <cell r="H76">
            <v>128028.69526518385</v>
          </cell>
          <cell r="I76">
            <v>73178.854037317826</v>
          </cell>
          <cell r="J76">
            <v>48046.134181967856</v>
          </cell>
          <cell r="K76">
            <v>72657.039167177572</v>
          </cell>
          <cell r="L76">
            <v>300837.06961460918</v>
          </cell>
          <cell r="M76">
            <v>10353.596083367789</v>
          </cell>
          <cell r="N76">
            <v>227187.89954115843</v>
          </cell>
          <cell r="O76">
            <v>282485.84290916141</v>
          </cell>
          <cell r="P76">
            <v>66341.013620040001</v>
          </cell>
          <cell r="Q76">
            <v>223938.82698845561</v>
          </cell>
          <cell r="R76">
            <v>53775.17182115146</v>
          </cell>
          <cell r="S76">
            <v>143168.32217607304</v>
          </cell>
          <cell r="T76">
            <v>86090.026842874824</v>
          </cell>
          <cell r="U76">
            <v>75131.464185997567</v>
          </cell>
          <cell r="V76">
            <v>513873.1821408174</v>
          </cell>
          <cell r="W76">
            <v>517825.07322008797</v>
          </cell>
          <cell r="X76">
            <v>41776.256182637124</v>
          </cell>
          <cell r="Y76">
            <v>65816.977407392129</v>
          </cell>
          <cell r="Z76">
            <v>152787.19004622972</v>
          </cell>
          <cell r="AA76">
            <v>50911.431003489102</v>
          </cell>
          <cell r="AB76">
            <v>77138.662144650778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153873.1821408174</v>
          </cell>
          <cell r="BY76">
            <v>157825.07322008797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</row>
        <row r="77">
          <cell r="G77">
            <v>190639.27781345998</v>
          </cell>
          <cell r="H77">
            <v>145689.49803574174</v>
          </cell>
          <cell r="I77">
            <v>129696.1127371847</v>
          </cell>
          <cell r="J77">
            <v>262201.3708250979</v>
          </cell>
          <cell r="K77">
            <v>149113.46757746936</v>
          </cell>
          <cell r="L77">
            <v>150033.21118229118</v>
          </cell>
          <cell r="M77">
            <v>138521.07924407968</v>
          </cell>
          <cell r="N77">
            <v>114321.05792587732</v>
          </cell>
          <cell r="O77">
            <v>93560.091273991173</v>
          </cell>
          <cell r="P77">
            <v>208190.50092851857</v>
          </cell>
          <cell r="Q77">
            <v>73847.228816901727</v>
          </cell>
          <cell r="R77">
            <v>83269.735083941778</v>
          </cell>
          <cell r="S77">
            <v>163054.66454011848</v>
          </cell>
          <cell r="T77">
            <v>108346.67861124114</v>
          </cell>
          <cell r="U77">
            <v>148014.97191827613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</row>
        <row r="78">
          <cell r="G78">
            <v>190629.4349603345</v>
          </cell>
          <cell r="H78">
            <v>21700.905695500533</v>
          </cell>
          <cell r="I78">
            <v>268004.03896974295</v>
          </cell>
          <cell r="J78">
            <v>55803.34537766876</v>
          </cell>
          <cell r="K78">
            <v>75321.9648858195</v>
          </cell>
          <cell r="L78">
            <v>260010.31179629811</v>
          </cell>
          <cell r="M78">
            <v>44202.10077501912</v>
          </cell>
          <cell r="N78">
            <v>309577.63067243883</v>
          </cell>
          <cell r="O78">
            <v>139073.73440205591</v>
          </cell>
          <cell r="P78">
            <v>237602.99567264243</v>
          </cell>
          <cell r="Q78">
            <v>302665.65685682744</v>
          </cell>
          <cell r="R78">
            <v>78629.346790346448</v>
          </cell>
          <cell r="S78">
            <v>229404.80078273758</v>
          </cell>
          <cell r="T78">
            <v>159008.83116460472</v>
          </cell>
          <cell r="U78">
            <v>220726.62965772775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</row>
        <row r="79">
          <cell r="G79">
            <v>107569.82963523526</v>
          </cell>
          <cell r="H79">
            <v>326480.68254267954</v>
          </cell>
          <cell r="I79">
            <v>23141.329299965993</v>
          </cell>
          <cell r="J79">
            <v>97353.463641501075</v>
          </cell>
          <cell r="K79">
            <v>75385.294947965624</v>
          </cell>
          <cell r="L79">
            <v>81826.313074164267</v>
          </cell>
          <cell r="M79">
            <v>40594.247308434533</v>
          </cell>
          <cell r="N79">
            <v>437300.85155679588</v>
          </cell>
          <cell r="O79">
            <v>43127.495336166627</v>
          </cell>
          <cell r="P79">
            <v>46293.913620658961</v>
          </cell>
          <cell r="Q79">
            <v>287470.98400081304</v>
          </cell>
          <cell r="R79">
            <v>198554.88014614707</v>
          </cell>
          <cell r="S79">
            <v>352036.1998320432</v>
          </cell>
          <cell r="T79">
            <v>138133.49558275781</v>
          </cell>
          <cell r="U79">
            <v>40895.723285141794</v>
          </cell>
          <cell r="V79">
            <v>116963.60120795589</v>
          </cell>
          <cell r="W79">
            <v>518360.79112808109</v>
          </cell>
          <cell r="X79">
            <v>53349.458435212611</v>
          </cell>
          <cell r="Y79">
            <v>146094.43925109084</v>
          </cell>
          <cell r="Z79">
            <v>45717.679999962435</v>
          </cell>
          <cell r="AA79">
            <v>84158.835658746873</v>
          </cell>
          <cell r="AB79">
            <v>205462.50848834118</v>
          </cell>
          <cell r="AC79">
            <v>235323.41133835758</v>
          </cell>
          <cell r="AD79">
            <v>78994.636434200584</v>
          </cell>
          <cell r="AE79">
            <v>38402.594990800775</v>
          </cell>
          <cell r="AF79">
            <v>65917.308167272349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77300.851556795882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158360.79112808109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</row>
        <row r="80">
          <cell r="G80">
            <v>418695.53762044746</v>
          </cell>
          <cell r="H80">
            <v>123295.00922444754</v>
          </cell>
          <cell r="I80">
            <v>140810.76436596696</v>
          </cell>
          <cell r="J80">
            <v>86985.727305663517</v>
          </cell>
          <cell r="K80">
            <v>93342.015479175301</v>
          </cell>
          <cell r="L80">
            <v>56484.433465982176</v>
          </cell>
          <cell r="M80">
            <v>160284.19777893712</v>
          </cell>
          <cell r="N80">
            <v>114984.9930939777</v>
          </cell>
          <cell r="O80">
            <v>41255.292289475779</v>
          </cell>
          <cell r="P80">
            <v>140450.38200130538</v>
          </cell>
          <cell r="Q80">
            <v>105828.75857150221</v>
          </cell>
          <cell r="R80">
            <v>79841.978402917142</v>
          </cell>
          <cell r="S80">
            <v>1496659.3047936801</v>
          </cell>
          <cell r="T80">
            <v>79900.651912522633</v>
          </cell>
          <cell r="U80">
            <v>126982.36141848163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I80">
            <v>58695.53762044746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1136659.3047936801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</row>
        <row r="81">
          <cell r="G81">
            <v>127328.59065563089</v>
          </cell>
          <cell r="H81">
            <v>81309.641832302485</v>
          </cell>
          <cell r="I81">
            <v>27449.04398339547</v>
          </cell>
          <cell r="J81">
            <v>289603.55665584916</v>
          </cell>
          <cell r="K81">
            <v>71867.551496442815</v>
          </cell>
          <cell r="L81">
            <v>161892.88248309187</v>
          </cell>
          <cell r="M81">
            <v>40817.768652101404</v>
          </cell>
          <cell r="N81">
            <v>390399.18511759746</v>
          </cell>
          <cell r="O81">
            <v>247685.89691972302</v>
          </cell>
          <cell r="P81">
            <v>59630.185192021294</v>
          </cell>
          <cell r="Q81">
            <v>83934.175394988299</v>
          </cell>
          <cell r="R81">
            <v>190009.15975117762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30399.185117597459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</row>
        <row r="82">
          <cell r="G82">
            <v>197964.88253735163</v>
          </cell>
          <cell r="H82">
            <v>563603.20094888355</v>
          </cell>
          <cell r="I82">
            <v>80074.741193274574</v>
          </cell>
          <cell r="J82">
            <v>70181.406436491045</v>
          </cell>
          <cell r="K82">
            <v>93850.75108237617</v>
          </cell>
          <cell r="L82">
            <v>259434.6281443761</v>
          </cell>
          <cell r="M82">
            <v>59291.086923156756</v>
          </cell>
          <cell r="N82">
            <v>179016.33910145448</v>
          </cell>
          <cell r="O82">
            <v>64992.263628625093</v>
          </cell>
          <cell r="P82">
            <v>81886.809930868272</v>
          </cell>
          <cell r="Q82">
            <v>130575.23128434112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I82">
            <v>0</v>
          </cell>
          <cell r="BJ82">
            <v>203603.20094888355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</row>
        <row r="83">
          <cell r="G83">
            <v>203099.90824929587</v>
          </cell>
          <cell r="H83">
            <v>122005.16569695373</v>
          </cell>
          <cell r="I83">
            <v>400082.62121255085</v>
          </cell>
          <cell r="J83">
            <v>171879.03421904979</v>
          </cell>
          <cell r="K83">
            <v>149560.77013808265</v>
          </cell>
          <cell r="L83">
            <v>49113.95380056525</v>
          </cell>
          <cell r="M83">
            <v>198098.36197007014</v>
          </cell>
          <cell r="N83">
            <v>165890.14954349908</v>
          </cell>
          <cell r="O83">
            <v>298881.61055885552</v>
          </cell>
          <cell r="P83">
            <v>145658.94520795805</v>
          </cell>
          <cell r="Q83">
            <v>286515.43565731723</v>
          </cell>
          <cell r="R83">
            <v>170869.17490745807</v>
          </cell>
          <cell r="S83">
            <v>246890.58769951234</v>
          </cell>
          <cell r="T83">
            <v>137464.37069323048</v>
          </cell>
          <cell r="U83">
            <v>168598.37803734076</v>
          </cell>
          <cell r="V83">
            <v>89573.117013980387</v>
          </cell>
          <cell r="W83">
            <v>138275.3497709416</v>
          </cell>
          <cell r="X83">
            <v>65522.533472184958</v>
          </cell>
          <cell r="Y83">
            <v>247690.37917237674</v>
          </cell>
          <cell r="Z83">
            <v>89052.851496967181</v>
          </cell>
          <cell r="AA83">
            <v>132865.22666996787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I83">
            <v>0</v>
          </cell>
          <cell r="BJ83">
            <v>0</v>
          </cell>
          <cell r="BK83">
            <v>40082.621212550846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</row>
        <row r="84">
          <cell r="G84">
            <v>58764.626921106887</v>
          </cell>
          <cell r="H84">
            <v>110963.6497040793</v>
          </cell>
          <cell r="I84">
            <v>238314.58135745014</v>
          </cell>
          <cell r="J84">
            <v>90892.289896434871</v>
          </cell>
          <cell r="K84">
            <v>112848.72776396673</v>
          </cell>
          <cell r="L84">
            <v>112420.12829858532</v>
          </cell>
          <cell r="M84">
            <v>55413.129414088777</v>
          </cell>
          <cell r="N84">
            <v>132584.2026909405</v>
          </cell>
          <cell r="O84">
            <v>31144.364406337834</v>
          </cell>
          <cell r="P84">
            <v>278287.55227540777</v>
          </cell>
          <cell r="Q84">
            <v>94501.671645767958</v>
          </cell>
          <cell r="R84">
            <v>124030.48619694625</v>
          </cell>
          <cell r="S84">
            <v>175452.98548725867</v>
          </cell>
          <cell r="T84">
            <v>103480.4429884081</v>
          </cell>
          <cell r="U84">
            <v>75447.022455244965</v>
          </cell>
          <cell r="V84">
            <v>254975.53764648188</v>
          </cell>
          <cell r="W84">
            <v>157638.76291810724</v>
          </cell>
          <cell r="X84">
            <v>109519.65045103971</v>
          </cell>
          <cell r="Y84">
            <v>73697.748409058084</v>
          </cell>
          <cell r="Z84">
            <v>80793.147005816427</v>
          </cell>
          <cell r="AA84">
            <v>293193.32423583092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</row>
        <row r="85">
          <cell r="G85">
            <v>70669.292532532068</v>
          </cell>
          <cell r="H85">
            <v>75094.867229661031</v>
          </cell>
          <cell r="I85">
            <v>271668.67157201236</v>
          </cell>
          <cell r="J85">
            <v>121066.2022210373</v>
          </cell>
          <cell r="K85">
            <v>86860.492396372094</v>
          </cell>
          <cell r="L85">
            <v>118056.19824669254</v>
          </cell>
          <cell r="M85">
            <v>125432.03119167537</v>
          </cell>
          <cell r="N85">
            <v>188363.92894875302</v>
          </cell>
          <cell r="O85">
            <v>28926.751982638656</v>
          </cell>
          <cell r="P85">
            <v>153099.00442386488</v>
          </cell>
          <cell r="Q85">
            <v>164290.71022776669</v>
          </cell>
          <cell r="R85">
            <v>123679.89621830182</v>
          </cell>
          <cell r="S85">
            <v>87857.69097090188</v>
          </cell>
          <cell r="T85">
            <v>85592.448848403932</v>
          </cell>
          <cell r="U85">
            <v>138466.81143550851</v>
          </cell>
          <cell r="V85">
            <v>50032.736946113451</v>
          </cell>
          <cell r="W85">
            <v>67425.123497968802</v>
          </cell>
          <cell r="X85">
            <v>83730.055310117474</v>
          </cell>
          <cell r="Y85">
            <v>135226.7698244426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</row>
        <row r="86">
          <cell r="G86">
            <v>114243.83983187868</v>
          </cell>
          <cell r="H86">
            <v>34821.182308026953</v>
          </cell>
          <cell r="I86">
            <v>168814.08076160611</v>
          </cell>
          <cell r="J86">
            <v>149419.71196994689</v>
          </cell>
          <cell r="K86">
            <v>67291.02928347238</v>
          </cell>
          <cell r="L86">
            <v>371623.54429601948</v>
          </cell>
          <cell r="M86">
            <v>59111.173085262439</v>
          </cell>
          <cell r="N86">
            <v>139406.80676285177</v>
          </cell>
          <cell r="O86">
            <v>231107.83689107813</v>
          </cell>
          <cell r="P86">
            <v>82902.505419568915</v>
          </cell>
          <cell r="Q86">
            <v>212531.45106503647</v>
          </cell>
          <cell r="R86">
            <v>80290.705015635409</v>
          </cell>
          <cell r="S86">
            <v>99276.248877039878</v>
          </cell>
          <cell r="T86">
            <v>32533.187017998545</v>
          </cell>
          <cell r="U86">
            <v>72572.98123242888</v>
          </cell>
          <cell r="V86">
            <v>69683.147935639252</v>
          </cell>
          <cell r="W86">
            <v>59531.397929911174</v>
          </cell>
          <cell r="X86">
            <v>114127.76523952914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11623.544296019478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</row>
        <row r="87">
          <cell r="G87">
            <v>116639.07972005205</v>
          </cell>
          <cell r="H87">
            <v>51298.008535199791</v>
          </cell>
          <cell r="I87">
            <v>52472.496778887296</v>
          </cell>
          <cell r="J87">
            <v>165522.28853100829</v>
          </cell>
          <cell r="K87">
            <v>184001.83122763244</v>
          </cell>
          <cell r="L87">
            <v>66850.093393866147</v>
          </cell>
          <cell r="M87">
            <v>46807.792515625188</v>
          </cell>
          <cell r="N87">
            <v>156442.25121781803</v>
          </cell>
          <cell r="O87">
            <v>132201.04639941599</v>
          </cell>
          <cell r="P87">
            <v>80335.202091471845</v>
          </cell>
          <cell r="Q87">
            <v>22607.962999528332</v>
          </cell>
          <cell r="R87">
            <v>357209.66971633141</v>
          </cell>
          <cell r="S87">
            <v>100747.05883032351</v>
          </cell>
          <cell r="T87">
            <v>32211.802831092471</v>
          </cell>
          <cell r="U87">
            <v>295903.9718874332</v>
          </cell>
          <cell r="V87">
            <v>139800.24179515705</v>
          </cell>
          <cell r="W87">
            <v>229714.49519611427</v>
          </cell>
          <cell r="X87">
            <v>62564.147746803093</v>
          </cell>
          <cell r="Y87">
            <v>87025.06948466273</v>
          </cell>
          <cell r="Z87">
            <v>170886.6077730463</v>
          </cell>
          <cell r="AA87">
            <v>83860.906621924893</v>
          </cell>
          <cell r="AB87">
            <v>180900.72266640872</v>
          </cell>
          <cell r="AC87">
            <v>79494.770074858476</v>
          </cell>
          <cell r="AD87">
            <v>152760.1034740184</v>
          </cell>
          <cell r="AE87">
            <v>195752.70311331993</v>
          </cell>
          <cell r="AF87">
            <v>668438.70359235129</v>
          </cell>
          <cell r="AG87">
            <v>160893.37256610964</v>
          </cell>
          <cell r="AH87">
            <v>92085.488277160897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308438.70359235129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</row>
        <row r="88">
          <cell r="G88">
            <v>453953.14086589235</v>
          </cell>
          <cell r="H88">
            <v>149427.19832960636</v>
          </cell>
          <cell r="I88">
            <v>124316.66494881861</v>
          </cell>
          <cell r="J88">
            <v>351492.87241792231</v>
          </cell>
          <cell r="K88">
            <v>80776.926316259793</v>
          </cell>
          <cell r="L88">
            <v>292787.39949348243</v>
          </cell>
          <cell r="M88">
            <v>162630.9436576736</v>
          </cell>
          <cell r="N88">
            <v>76601.751108503973</v>
          </cell>
          <cell r="O88">
            <v>139256.68870345483</v>
          </cell>
          <cell r="P88">
            <v>105122.30190236011</v>
          </cell>
          <cell r="Q88">
            <v>78546.403073622365</v>
          </cell>
          <cell r="R88">
            <v>33756.75097532697</v>
          </cell>
          <cell r="S88">
            <v>92604.690203904989</v>
          </cell>
          <cell r="T88">
            <v>35281.812581592989</v>
          </cell>
          <cell r="U88">
            <v>61922.281003519121</v>
          </cell>
          <cell r="V88">
            <v>136643.31729299866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I88">
            <v>93953.140865892346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</row>
        <row r="89">
          <cell r="G89">
            <v>81684.277789196494</v>
          </cell>
          <cell r="H89">
            <v>62971.196914321365</v>
          </cell>
          <cell r="I89">
            <v>339456.5654170526</v>
          </cell>
          <cell r="J89">
            <v>94451.950982216105</v>
          </cell>
          <cell r="K89">
            <v>65727.805724009639</v>
          </cell>
          <cell r="L89">
            <v>185088.37416057702</v>
          </cell>
          <cell r="M89">
            <v>57351.386730062455</v>
          </cell>
          <cell r="N89">
            <v>106472.99816110606</v>
          </cell>
          <cell r="O89">
            <v>462436.85217219708</v>
          </cell>
          <cell r="P89">
            <v>75626.510214738926</v>
          </cell>
          <cell r="Q89">
            <v>91833.488524139233</v>
          </cell>
          <cell r="R89">
            <v>136267.23838421595</v>
          </cell>
          <cell r="S89">
            <v>179106.76625061143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102436.85217219708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</row>
        <row r="90">
          <cell r="G90">
            <v>42281.78480978169</v>
          </cell>
          <cell r="H90">
            <v>94631.781464746062</v>
          </cell>
          <cell r="I90">
            <v>95139.084984285757</v>
          </cell>
          <cell r="J90">
            <v>229199.89889910695</v>
          </cell>
          <cell r="K90">
            <v>96851.881647315997</v>
          </cell>
          <cell r="L90">
            <v>338261.61341317988</v>
          </cell>
          <cell r="M90">
            <v>43372.097784332924</v>
          </cell>
          <cell r="N90">
            <v>216546.7570644748</v>
          </cell>
          <cell r="O90">
            <v>109188.81324428989</v>
          </cell>
          <cell r="P90">
            <v>101045.17305331418</v>
          </cell>
          <cell r="Q90">
            <v>121607.15999669416</v>
          </cell>
          <cell r="R90">
            <v>102434.55027498282</v>
          </cell>
          <cell r="S90">
            <v>186491.01420080825</v>
          </cell>
          <cell r="T90">
            <v>46468.584801014003</v>
          </cell>
          <cell r="U90">
            <v>44801.304364660216</v>
          </cell>
          <cell r="V90">
            <v>286336.38924731099</v>
          </cell>
          <cell r="W90">
            <v>1562155.8377551683</v>
          </cell>
          <cell r="X90">
            <v>44605.595877546097</v>
          </cell>
          <cell r="Y90">
            <v>475638.0511637333</v>
          </cell>
          <cell r="Z90">
            <v>29229.931534841933</v>
          </cell>
          <cell r="AA90">
            <v>35788.830551793755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1202155.8377551683</v>
          </cell>
          <cell r="BZ90">
            <v>0</v>
          </cell>
          <cell r="CA90">
            <v>115638.0511637333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</row>
        <row r="91">
          <cell r="G91">
            <v>67607.032723516822</v>
          </cell>
          <cell r="H91">
            <v>67278.579484994538</v>
          </cell>
          <cell r="I91">
            <v>211200.03964483613</v>
          </cell>
          <cell r="J91">
            <v>104415.82920189862</v>
          </cell>
          <cell r="K91">
            <v>132134.26912932319</v>
          </cell>
          <cell r="L91">
            <v>72342.463747001035</v>
          </cell>
          <cell r="M91">
            <v>92557.05779283728</v>
          </cell>
          <cell r="N91">
            <v>57771.931705167357</v>
          </cell>
          <cell r="O91">
            <v>35104.96430280085</v>
          </cell>
          <cell r="P91">
            <v>1179893.8388347013</v>
          </cell>
          <cell r="Q91">
            <v>74300.996076701325</v>
          </cell>
          <cell r="R91">
            <v>75998.319027135396</v>
          </cell>
          <cell r="S91">
            <v>109238.4470130195</v>
          </cell>
          <cell r="T91">
            <v>200672.27306290652</v>
          </cell>
          <cell r="U91">
            <v>76086.542828493839</v>
          </cell>
          <cell r="V91">
            <v>311189.14398045716</v>
          </cell>
          <cell r="W91">
            <v>160604.67637989248</v>
          </cell>
          <cell r="X91">
            <v>48046.215429471573</v>
          </cell>
          <cell r="Y91">
            <v>175636.5821096664</v>
          </cell>
          <cell r="Z91">
            <v>91315.809917657432</v>
          </cell>
          <cell r="AA91">
            <v>90933.697456448339</v>
          </cell>
          <cell r="AB91">
            <v>99470.229911008806</v>
          </cell>
          <cell r="AC91">
            <v>126264.17188291458</v>
          </cell>
          <cell r="AD91">
            <v>114555.49648042319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819893.83883470134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</row>
        <row r="92">
          <cell r="G92">
            <v>128288.84742078435</v>
          </cell>
          <cell r="H92">
            <v>61374.049878077087</v>
          </cell>
          <cell r="I92">
            <v>176383.16718426871</v>
          </cell>
          <cell r="J92">
            <v>178702.97638238218</v>
          </cell>
          <cell r="K92">
            <v>320157.30038756994</v>
          </cell>
          <cell r="L92">
            <v>459124.97102481459</v>
          </cell>
          <cell r="M92">
            <v>49544.551479042442</v>
          </cell>
          <cell r="N92">
            <v>124031.41471772267</v>
          </cell>
          <cell r="O92">
            <v>77748.321050921775</v>
          </cell>
          <cell r="P92">
            <v>113128.3470742491</v>
          </cell>
          <cell r="Q92">
            <v>22555.66809031161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99124.971024814586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</row>
        <row r="93">
          <cell r="G93">
            <v>146278.33715359398</v>
          </cell>
          <cell r="H93">
            <v>30664.155757326887</v>
          </cell>
          <cell r="I93">
            <v>187337.98617525463</v>
          </cell>
          <cell r="J93">
            <v>78428.384121772615</v>
          </cell>
          <cell r="K93">
            <v>221036.2206727236</v>
          </cell>
          <cell r="L93">
            <v>119298.78752328936</v>
          </cell>
          <cell r="M93">
            <v>57951.730023903641</v>
          </cell>
          <cell r="N93">
            <v>178345.35842861931</v>
          </cell>
          <cell r="O93">
            <v>124436.52328135309</v>
          </cell>
          <cell r="P93">
            <v>122950.70376853656</v>
          </cell>
          <cell r="Q93">
            <v>81072.497438077116</v>
          </cell>
          <cell r="R93">
            <v>103339.51787061166</v>
          </cell>
          <cell r="S93">
            <v>41785.914478031802</v>
          </cell>
          <cell r="T93">
            <v>34728.337567161303</v>
          </cell>
          <cell r="U93">
            <v>231729.35017218662</v>
          </cell>
          <cell r="V93">
            <v>72777.297146192534</v>
          </cell>
          <cell r="W93">
            <v>30636.036850798955</v>
          </cell>
          <cell r="X93">
            <v>221050.96329541365</v>
          </cell>
          <cell r="Y93">
            <v>142282.93821686343</v>
          </cell>
          <cell r="Z93">
            <v>105824.24196114535</v>
          </cell>
          <cell r="AA93">
            <v>106647.50412161004</v>
          </cell>
          <cell r="AB93">
            <v>157954.67819913122</v>
          </cell>
          <cell r="AC93">
            <v>171301.32158631634</v>
          </cell>
          <cell r="AD93">
            <v>131454.66901526865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</row>
        <row r="94">
          <cell r="G94">
            <v>51973.161792761573</v>
          </cell>
          <cell r="H94">
            <v>137374.37189768828</v>
          </cell>
          <cell r="I94">
            <v>413104.54730771668</v>
          </cell>
          <cell r="J94">
            <v>83829.294483695194</v>
          </cell>
          <cell r="K94">
            <v>361405.81441902975</v>
          </cell>
          <cell r="L94">
            <v>35309.726678175808</v>
          </cell>
          <cell r="M94">
            <v>249959.49207786407</v>
          </cell>
          <cell r="N94">
            <v>50980.652839456961</v>
          </cell>
          <cell r="O94">
            <v>112877.71418651324</v>
          </cell>
          <cell r="P94">
            <v>142852.52409301925</v>
          </cell>
          <cell r="Q94">
            <v>72479.638930215646</v>
          </cell>
          <cell r="R94">
            <v>150342.0453737808</v>
          </cell>
          <cell r="S94">
            <v>449617.48233055527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I94">
            <v>0</v>
          </cell>
          <cell r="BJ94">
            <v>0</v>
          </cell>
          <cell r="BK94">
            <v>53104.547307716683</v>
          </cell>
          <cell r="BL94">
            <v>0</v>
          </cell>
          <cell r="BM94">
            <v>1405.8144190297462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89617.482330555271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</row>
        <row r="95">
          <cell r="G95">
            <v>195142.20242267178</v>
          </cell>
          <cell r="H95">
            <v>151236.39733820647</v>
          </cell>
          <cell r="I95">
            <v>198122.77088644961</v>
          </cell>
          <cell r="J95">
            <v>99803.322776368121</v>
          </cell>
          <cell r="K95">
            <v>341141.27844699274</v>
          </cell>
          <cell r="L95">
            <v>183146.22792063048</v>
          </cell>
          <cell r="M95">
            <v>65495.59680828308</v>
          </cell>
          <cell r="N95">
            <v>161334.64267355992</v>
          </cell>
          <cell r="O95">
            <v>163602.89252071551</v>
          </cell>
          <cell r="P95">
            <v>373371.68849498843</v>
          </cell>
          <cell r="Q95">
            <v>44001.114059044747</v>
          </cell>
          <cell r="R95">
            <v>45263.119284198736</v>
          </cell>
          <cell r="S95">
            <v>111661.12771856874</v>
          </cell>
          <cell r="T95">
            <v>118593.89036382516</v>
          </cell>
          <cell r="U95">
            <v>59944.924632750044</v>
          </cell>
          <cell r="V95">
            <v>163642.38449086712</v>
          </cell>
          <cell r="W95">
            <v>78615.150078813997</v>
          </cell>
          <cell r="X95">
            <v>46795.484590634485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13371.688494988426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</row>
        <row r="96">
          <cell r="G96">
            <v>147605.56249840191</v>
          </cell>
          <cell r="H96">
            <v>400678.47137699352</v>
          </cell>
          <cell r="I96">
            <v>115101.28412326647</v>
          </cell>
          <cell r="J96">
            <v>509676.99005829939</v>
          </cell>
          <cell r="K96">
            <v>23019.371165514636</v>
          </cell>
          <cell r="L96">
            <v>87229.812036841031</v>
          </cell>
          <cell r="M96">
            <v>102967.99041849816</v>
          </cell>
          <cell r="N96">
            <v>131367.07781120585</v>
          </cell>
          <cell r="O96">
            <v>65472.436105899695</v>
          </cell>
          <cell r="P96">
            <v>220262.4510574278</v>
          </cell>
          <cell r="Q96">
            <v>182277.93615090792</v>
          </cell>
          <cell r="R96">
            <v>247989.46304894931</v>
          </cell>
          <cell r="S96">
            <v>51280.540628174429</v>
          </cell>
          <cell r="T96">
            <v>136917.13496978077</v>
          </cell>
          <cell r="U96">
            <v>167679.99355223187</v>
          </cell>
          <cell r="V96">
            <v>1630816.2672265214</v>
          </cell>
          <cell r="W96">
            <v>22410.202521351344</v>
          </cell>
          <cell r="X96">
            <v>86869.718640921579</v>
          </cell>
          <cell r="Y96">
            <v>466078.1627484989</v>
          </cell>
          <cell r="Z96">
            <v>163461.82384369505</v>
          </cell>
          <cell r="AA96">
            <v>82669.918823544213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I96">
            <v>0</v>
          </cell>
          <cell r="BJ96">
            <v>40678.471376993519</v>
          </cell>
          <cell r="BK96">
            <v>0</v>
          </cell>
          <cell r="BL96">
            <v>149676.99005829939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1270816.2672265214</v>
          </cell>
          <cell r="BY96">
            <v>0</v>
          </cell>
          <cell r="BZ96">
            <v>0</v>
          </cell>
          <cell r="CA96">
            <v>106078.1627484989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</row>
        <row r="97">
          <cell r="G97">
            <v>309362.08269312448</v>
          </cell>
          <cell r="H97">
            <v>123308.48982613183</v>
          </cell>
          <cell r="I97">
            <v>98040.82019212711</v>
          </cell>
          <cell r="J97">
            <v>67241.99083969467</v>
          </cell>
          <cell r="K97">
            <v>107091.2554359468</v>
          </cell>
          <cell r="L97">
            <v>69061.978129713156</v>
          </cell>
          <cell r="M97">
            <v>313794.71189998655</v>
          </cell>
          <cell r="N97">
            <v>278512.39162045624</v>
          </cell>
          <cell r="O97">
            <v>279292.76321874914</v>
          </cell>
          <cell r="P97">
            <v>38230.530023112762</v>
          </cell>
          <cell r="Q97">
            <v>71860.390620918959</v>
          </cell>
          <cell r="R97">
            <v>26256.362974822048</v>
          </cell>
          <cell r="S97">
            <v>115562.22794161817</v>
          </cell>
          <cell r="T97">
            <v>87997.719849412926</v>
          </cell>
          <cell r="U97">
            <v>65665.417733652008</v>
          </cell>
          <cell r="V97">
            <v>112548.57810796863</v>
          </cell>
          <cell r="W97">
            <v>237400.71158035178</v>
          </cell>
          <cell r="X97">
            <v>574802.34319156862</v>
          </cell>
          <cell r="Y97">
            <v>75271.284119085409</v>
          </cell>
          <cell r="Z97">
            <v>476426.28019868233</v>
          </cell>
          <cell r="AA97">
            <v>139148.94419834367</v>
          </cell>
          <cell r="AB97">
            <v>117377.98552580713</v>
          </cell>
          <cell r="AC97">
            <v>66065.621262693778</v>
          </cell>
          <cell r="AD97">
            <v>109335.27695287498</v>
          </cell>
          <cell r="AE97">
            <v>595083.24366230587</v>
          </cell>
          <cell r="AF97">
            <v>261342.01196705137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214802.34319156862</v>
          </cell>
          <cell r="CA97">
            <v>0</v>
          </cell>
          <cell r="CB97">
            <v>116426.28019868233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235083.24366230587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</row>
        <row r="98">
          <cell r="G98">
            <v>165416.03033187074</v>
          </cell>
          <cell r="H98">
            <v>195972.1377358248</v>
          </cell>
          <cell r="I98">
            <v>242670.9663857797</v>
          </cell>
          <cell r="J98">
            <v>139695.86222241184</v>
          </cell>
          <cell r="K98">
            <v>140707.52630212225</v>
          </cell>
          <cell r="L98">
            <v>182011.03251702146</v>
          </cell>
          <cell r="M98">
            <v>132712.38854509857</v>
          </cell>
          <cell r="N98">
            <v>68570.801081762431</v>
          </cell>
          <cell r="O98">
            <v>227181.46900266327</v>
          </cell>
          <cell r="P98">
            <v>295833.79899201036</v>
          </cell>
          <cell r="Q98">
            <v>142969.12844656696</v>
          </cell>
          <cell r="R98">
            <v>385711.11195963336</v>
          </cell>
          <cell r="S98">
            <v>48693.564491416997</v>
          </cell>
          <cell r="T98">
            <v>138207.96786642086</v>
          </cell>
          <cell r="U98">
            <v>211047.24934543693</v>
          </cell>
          <cell r="V98">
            <v>315042.01883302385</v>
          </cell>
          <cell r="W98">
            <v>108219.94173832246</v>
          </cell>
          <cell r="X98">
            <v>255207.18127943107</v>
          </cell>
          <cell r="Y98">
            <v>84259.632219735504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25711.111959633359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</row>
        <row r="99">
          <cell r="G99">
            <v>11751.903670312653</v>
          </cell>
          <cell r="H99">
            <v>142139.82303028653</v>
          </cell>
          <cell r="I99">
            <v>480434.95686817094</v>
          </cell>
          <cell r="J99">
            <v>112999.56987957645</v>
          </cell>
          <cell r="K99">
            <v>83974.6030215996</v>
          </cell>
          <cell r="L99">
            <v>236724.39972154272</v>
          </cell>
          <cell r="M99">
            <v>537370.13196280261</v>
          </cell>
          <cell r="N99">
            <v>70178.961735197416</v>
          </cell>
          <cell r="O99">
            <v>63276.208867416026</v>
          </cell>
          <cell r="P99">
            <v>93584.405387083156</v>
          </cell>
          <cell r="Q99">
            <v>36854.31394652724</v>
          </cell>
          <cell r="R99">
            <v>84332.806307692706</v>
          </cell>
          <cell r="S99">
            <v>17016.792508515828</v>
          </cell>
          <cell r="T99">
            <v>207174.07812715584</v>
          </cell>
          <cell r="U99">
            <v>885990.05635689653</v>
          </cell>
          <cell r="V99">
            <v>741833.20411306061</v>
          </cell>
          <cell r="W99">
            <v>86937.685891663903</v>
          </cell>
          <cell r="X99">
            <v>223239.59701895795</v>
          </cell>
          <cell r="Y99">
            <v>117615.76085143709</v>
          </cell>
          <cell r="Z99">
            <v>128807.63520903313</v>
          </cell>
          <cell r="AA99">
            <v>177685.99153840615</v>
          </cell>
          <cell r="AB99">
            <v>151615.43787174296</v>
          </cell>
          <cell r="AC99">
            <v>177898.50173383229</v>
          </cell>
          <cell r="AD99">
            <v>87332.236217973099</v>
          </cell>
          <cell r="AE99">
            <v>113533.34996443657</v>
          </cell>
          <cell r="AF99">
            <v>48365.705406035027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I99">
            <v>0</v>
          </cell>
          <cell r="BJ99">
            <v>0</v>
          </cell>
          <cell r="BK99">
            <v>120434.95686817094</v>
          </cell>
          <cell r="BL99">
            <v>0</v>
          </cell>
          <cell r="BM99">
            <v>0</v>
          </cell>
          <cell r="BN99">
            <v>0</v>
          </cell>
          <cell r="BO99">
            <v>177370.13196280261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525990.05635689653</v>
          </cell>
          <cell r="BX99">
            <v>381833.20411306061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</row>
        <row r="100">
          <cell r="G100">
            <v>77462.87449954373</v>
          </cell>
          <cell r="H100">
            <v>128250.47712004269</v>
          </cell>
          <cell r="I100">
            <v>236492.07316510563</v>
          </cell>
          <cell r="J100">
            <v>295565.70717406512</v>
          </cell>
          <cell r="K100">
            <v>70923.143331214334</v>
          </cell>
          <cell r="L100">
            <v>98408.080443041326</v>
          </cell>
          <cell r="M100">
            <v>122467.24962831693</v>
          </cell>
          <cell r="N100">
            <v>463253.20881526649</v>
          </cell>
          <cell r="O100">
            <v>105081.28092821878</v>
          </cell>
          <cell r="P100">
            <v>51509.370649515877</v>
          </cell>
          <cell r="Q100">
            <v>76005.902084054062</v>
          </cell>
          <cell r="R100">
            <v>92242.795361452925</v>
          </cell>
          <cell r="S100">
            <v>428961.49287028954</v>
          </cell>
          <cell r="T100">
            <v>588721.04252998391</v>
          </cell>
          <cell r="U100">
            <v>80108.406891393679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103253.20881526649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68961.492870289541</v>
          </cell>
          <cell r="BV100">
            <v>228721.04252998391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</row>
        <row r="101">
          <cell r="G101">
            <v>55524.732860394652</v>
          </cell>
          <cell r="H101">
            <v>390425.25239672331</v>
          </cell>
          <cell r="I101">
            <v>61662.214466070378</v>
          </cell>
          <cell r="J101">
            <v>350799.88627970574</v>
          </cell>
          <cell r="K101">
            <v>336225.61542882613</v>
          </cell>
          <cell r="L101">
            <v>282667.39117220161</v>
          </cell>
          <cell r="M101">
            <v>111414.38429062326</v>
          </cell>
          <cell r="N101">
            <v>85001.400261096758</v>
          </cell>
          <cell r="O101">
            <v>182581.72840873111</v>
          </cell>
          <cell r="P101">
            <v>49351.70000323448</v>
          </cell>
          <cell r="Q101">
            <v>34485.60950411082</v>
          </cell>
          <cell r="R101">
            <v>92269.542051701865</v>
          </cell>
          <cell r="S101">
            <v>60745.343014161277</v>
          </cell>
          <cell r="T101">
            <v>196909.79666033571</v>
          </cell>
          <cell r="U101">
            <v>237771.77269571935</v>
          </cell>
          <cell r="V101">
            <v>177514.54477843567</v>
          </cell>
          <cell r="W101">
            <v>254909.62616207317</v>
          </cell>
          <cell r="X101">
            <v>102599.38766207715</v>
          </cell>
          <cell r="Y101">
            <v>104910.09137546906</v>
          </cell>
          <cell r="Z101">
            <v>69156.413098540113</v>
          </cell>
          <cell r="AA101">
            <v>161854.5223164318</v>
          </cell>
          <cell r="AB101">
            <v>106083.78627090645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I101">
            <v>0</v>
          </cell>
          <cell r="BJ101">
            <v>30425.252396723314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</row>
        <row r="102">
          <cell r="G102">
            <v>46756.889392816061</v>
          </cell>
          <cell r="H102">
            <v>102072.83967847265</v>
          </cell>
          <cell r="I102">
            <v>67973.619081752127</v>
          </cell>
          <cell r="J102">
            <v>388981.03426647367</v>
          </cell>
          <cell r="K102">
            <v>39180.786073569237</v>
          </cell>
          <cell r="L102">
            <v>436909.81054419128</v>
          </cell>
          <cell r="M102">
            <v>87616.75026222429</v>
          </cell>
          <cell r="N102">
            <v>136571.32584745341</v>
          </cell>
          <cell r="O102">
            <v>75915.53946254481</v>
          </cell>
          <cell r="P102">
            <v>203303.14034589357</v>
          </cell>
          <cell r="Q102">
            <v>51972.636983809534</v>
          </cell>
          <cell r="R102">
            <v>87231.762335269101</v>
          </cell>
          <cell r="S102">
            <v>128762.53390999504</v>
          </cell>
          <cell r="T102">
            <v>78797.242408008286</v>
          </cell>
          <cell r="U102">
            <v>288731.04647937295</v>
          </cell>
          <cell r="V102">
            <v>539288.9195264997</v>
          </cell>
          <cell r="W102">
            <v>92693.615855689466</v>
          </cell>
          <cell r="X102">
            <v>89906.3652270858</v>
          </cell>
          <cell r="Y102">
            <v>53585.985215644439</v>
          </cell>
          <cell r="Z102">
            <v>114462.56260376362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28981.034266473667</v>
          </cell>
          <cell r="BM102">
            <v>0</v>
          </cell>
          <cell r="BN102">
            <v>76909.810544191278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179288.9195264997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</row>
        <row r="103">
          <cell r="G103">
            <v>114483.54894269191</v>
          </cell>
          <cell r="H103">
            <v>132535.13749345992</v>
          </cell>
          <cell r="I103">
            <v>89177.532392968234</v>
          </cell>
          <cell r="J103">
            <v>202337.38819964018</v>
          </cell>
          <cell r="K103">
            <v>643588.5750905748</v>
          </cell>
          <cell r="L103">
            <v>64092.384416596768</v>
          </cell>
          <cell r="M103">
            <v>89138.584328031153</v>
          </cell>
          <cell r="N103">
            <v>78535.012659940126</v>
          </cell>
          <cell r="O103">
            <v>115504.02044082727</v>
          </cell>
          <cell r="P103">
            <v>150807.92364655581</v>
          </cell>
          <cell r="Q103">
            <v>78772.433298439762</v>
          </cell>
          <cell r="R103">
            <v>306495.78057442099</v>
          </cell>
          <cell r="S103">
            <v>246832.92379868514</v>
          </cell>
          <cell r="T103">
            <v>131866.19529529329</v>
          </cell>
          <cell r="U103">
            <v>101456.51719033587</v>
          </cell>
          <cell r="V103">
            <v>187128.85095735986</v>
          </cell>
          <cell r="W103">
            <v>271500.37798783637</v>
          </cell>
          <cell r="X103">
            <v>338266.64636960445</v>
          </cell>
          <cell r="Y103">
            <v>546582.02340892644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283588.5750905748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186582.02340892644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</row>
        <row r="104">
          <cell r="G104">
            <v>282571.60908073158</v>
          </cell>
          <cell r="H104">
            <v>67497.073795564545</v>
          </cell>
          <cell r="I104">
            <v>46272.205751504138</v>
          </cell>
          <cell r="J104">
            <v>400466.32846855308</v>
          </cell>
          <cell r="K104">
            <v>71615.596990101476</v>
          </cell>
          <cell r="L104">
            <v>241213.57851699161</v>
          </cell>
          <cell r="M104">
            <v>41924.173480088386</v>
          </cell>
          <cell r="N104">
            <v>70716.501248912726</v>
          </cell>
          <cell r="O104">
            <v>638775.08440216142</v>
          </cell>
          <cell r="P104">
            <v>31084.096021385158</v>
          </cell>
          <cell r="Q104">
            <v>139979.99706789516</v>
          </cell>
          <cell r="R104">
            <v>63054.452573548922</v>
          </cell>
          <cell r="S104">
            <v>89651.854339441197</v>
          </cell>
          <cell r="T104">
            <v>132241.15712053361</v>
          </cell>
          <cell r="U104">
            <v>137205.83004531788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40466.328468553082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278775.08440216142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</row>
        <row r="105">
          <cell r="G105">
            <v>561340.34351162147</v>
          </cell>
          <cell r="H105">
            <v>64981.642161269978</v>
          </cell>
          <cell r="I105">
            <v>45542.763452666128</v>
          </cell>
          <cell r="J105">
            <v>91311.11233048157</v>
          </cell>
          <cell r="K105">
            <v>113166.09459981372</v>
          </cell>
          <cell r="L105">
            <v>86929.117559677659</v>
          </cell>
          <cell r="M105">
            <v>59066.633378926403</v>
          </cell>
          <cell r="N105">
            <v>301213.01488590118</v>
          </cell>
          <cell r="O105">
            <v>109230.72542094556</v>
          </cell>
          <cell r="P105">
            <v>320452.30521861021</v>
          </cell>
          <cell r="Q105">
            <v>225128.8962493088</v>
          </cell>
          <cell r="R105">
            <v>459732.9205437224</v>
          </cell>
          <cell r="S105">
            <v>294013.33673736209</v>
          </cell>
          <cell r="T105">
            <v>49254.317060306035</v>
          </cell>
          <cell r="U105">
            <v>52567.259349044667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I105">
            <v>201340.34351162147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99732.920543722401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</row>
        <row r="106">
          <cell r="G106">
            <v>82377.722198853124</v>
          </cell>
          <cell r="H106">
            <v>86617.040086928479</v>
          </cell>
          <cell r="I106">
            <v>43748.469073167245</v>
          </cell>
          <cell r="J106">
            <v>61517.584226104394</v>
          </cell>
          <cell r="K106">
            <v>67332.004111414746</v>
          </cell>
          <cell r="L106">
            <v>61191.945130699249</v>
          </cell>
          <cell r="M106">
            <v>86663.191158409376</v>
          </cell>
          <cell r="N106">
            <v>143115.45095656023</v>
          </cell>
          <cell r="O106">
            <v>475422.16283922136</v>
          </cell>
          <cell r="P106">
            <v>507213.7678082718</v>
          </cell>
          <cell r="Q106">
            <v>142263.14524925311</v>
          </cell>
          <cell r="R106">
            <v>116259.0930559772</v>
          </cell>
          <cell r="S106">
            <v>162503.69954421333</v>
          </cell>
          <cell r="T106">
            <v>58758.270806458655</v>
          </cell>
          <cell r="U106">
            <v>121009.0148853276</v>
          </cell>
          <cell r="V106">
            <v>176586.08834802234</v>
          </cell>
          <cell r="W106">
            <v>117152.91106541928</v>
          </cell>
          <cell r="X106">
            <v>93964.164617110597</v>
          </cell>
          <cell r="Y106">
            <v>225942.27324445531</v>
          </cell>
          <cell r="Z106">
            <v>213921.60420619417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115422.16283922136</v>
          </cell>
          <cell r="BR106">
            <v>147213.7678082718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</row>
        <row r="107">
          <cell r="G107">
            <v>73167.971690832812</v>
          </cell>
          <cell r="H107">
            <v>107529.36600186928</v>
          </cell>
          <cell r="I107">
            <v>46906.810460361376</v>
          </cell>
          <cell r="J107">
            <v>116544.47941907043</v>
          </cell>
          <cell r="K107">
            <v>68371.124975942221</v>
          </cell>
          <cell r="L107">
            <v>76758.541882696096</v>
          </cell>
          <cell r="M107">
            <v>192283.46158806031</v>
          </cell>
          <cell r="N107">
            <v>110777.35678691002</v>
          </cell>
          <cell r="O107">
            <v>103943.59054003686</v>
          </cell>
          <cell r="P107">
            <v>193181.93319089821</v>
          </cell>
          <cell r="Q107">
            <v>185364.43815299586</v>
          </cell>
          <cell r="R107">
            <v>253746.41834339127</v>
          </cell>
          <cell r="S107">
            <v>35605.691320671693</v>
          </cell>
          <cell r="T107">
            <v>243428.62801710799</v>
          </cell>
          <cell r="U107">
            <v>10920.849923672506</v>
          </cell>
          <cell r="V107">
            <v>95412.963581658361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</row>
        <row r="108">
          <cell r="G108">
            <v>652872.91277495271</v>
          </cell>
          <cell r="H108">
            <v>157632.99332432484</v>
          </cell>
          <cell r="I108">
            <v>81905.511267031019</v>
          </cell>
          <cell r="J108">
            <v>149355.317386643</v>
          </cell>
          <cell r="K108">
            <v>177053.10810479807</v>
          </cell>
          <cell r="L108">
            <v>197671.04654776663</v>
          </cell>
          <cell r="M108">
            <v>246986.6629879699</v>
          </cell>
          <cell r="N108">
            <v>185168.89263308657</v>
          </cell>
          <cell r="O108">
            <v>198764.941194374</v>
          </cell>
          <cell r="P108">
            <v>156198.70867243191</v>
          </cell>
          <cell r="Q108">
            <v>422009.2111714005</v>
          </cell>
          <cell r="R108">
            <v>163283.75435630875</v>
          </cell>
          <cell r="S108">
            <v>330262.47871879197</v>
          </cell>
          <cell r="T108">
            <v>205038.82378928768</v>
          </cell>
          <cell r="U108">
            <v>589228.75041039346</v>
          </cell>
          <cell r="V108">
            <v>74792.757911632958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I108">
            <v>292872.91277495271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62009.2111714005</v>
          </cell>
          <cell r="BT108">
            <v>0</v>
          </cell>
          <cell r="BU108">
            <v>0</v>
          </cell>
          <cell r="BV108">
            <v>0</v>
          </cell>
          <cell r="BW108">
            <v>229228.75041039346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</row>
        <row r="109">
          <cell r="G109">
            <v>76265.034538109845</v>
          </cell>
          <cell r="H109">
            <v>13169.391332298725</v>
          </cell>
          <cell r="I109">
            <v>165870.35806290814</v>
          </cell>
          <cell r="J109">
            <v>24893.951796713205</v>
          </cell>
          <cell r="K109">
            <v>28603.353171335544</v>
          </cell>
          <cell r="L109">
            <v>456278.55225546908</v>
          </cell>
          <cell r="M109">
            <v>514173.26938603172</v>
          </cell>
          <cell r="N109">
            <v>60697.402002541639</v>
          </cell>
          <cell r="O109">
            <v>67772.897789211987</v>
          </cell>
          <cell r="P109">
            <v>189405.89645228736</v>
          </cell>
          <cell r="Q109">
            <v>75958.915307397823</v>
          </cell>
          <cell r="R109">
            <v>341098.91990961652</v>
          </cell>
          <cell r="S109">
            <v>64763.342393309678</v>
          </cell>
          <cell r="T109">
            <v>170986.75227978962</v>
          </cell>
          <cell r="U109">
            <v>223470.94934186092</v>
          </cell>
          <cell r="V109">
            <v>97814.839646354856</v>
          </cell>
          <cell r="W109">
            <v>21419.091194626319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96278.552255469083</v>
          </cell>
          <cell r="BO109">
            <v>154173.26938603172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</row>
        <row r="110">
          <cell r="G110">
            <v>255545.28108596703</v>
          </cell>
          <cell r="H110">
            <v>42130.507198182633</v>
          </cell>
          <cell r="I110">
            <v>28665.979756977686</v>
          </cell>
          <cell r="J110">
            <v>576851.38456471998</v>
          </cell>
          <cell r="K110">
            <v>29063.385329485143</v>
          </cell>
          <cell r="L110">
            <v>179578.21287432607</v>
          </cell>
          <cell r="M110">
            <v>161495.12875633311</v>
          </cell>
          <cell r="N110">
            <v>304160.47295770131</v>
          </cell>
          <cell r="O110">
            <v>150933.63554300903</v>
          </cell>
          <cell r="P110">
            <v>118966.98006732242</v>
          </cell>
          <cell r="Q110">
            <v>24071.633592334983</v>
          </cell>
          <cell r="R110">
            <v>124122.49978963748</v>
          </cell>
          <cell r="S110">
            <v>94020.31907218488</v>
          </cell>
          <cell r="T110">
            <v>151506.2681728974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216851.38456471998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</row>
        <row r="111">
          <cell r="G111">
            <v>56887.069200635182</v>
          </cell>
          <cell r="H111">
            <v>279945.81766157667</v>
          </cell>
          <cell r="I111">
            <v>120540.47615974797</v>
          </cell>
          <cell r="J111">
            <v>222124.44327352176</v>
          </cell>
          <cell r="K111">
            <v>48072.880087155478</v>
          </cell>
          <cell r="L111">
            <v>186040.76825075666</v>
          </cell>
          <cell r="M111">
            <v>181258.37413668525</v>
          </cell>
          <cell r="N111">
            <v>117481.35891904707</v>
          </cell>
          <cell r="O111">
            <v>22221.718987158474</v>
          </cell>
          <cell r="P111">
            <v>558621.21424575592</v>
          </cell>
          <cell r="Q111">
            <v>153906.8147988597</v>
          </cell>
          <cell r="R111">
            <v>125902.57704150298</v>
          </cell>
          <cell r="S111">
            <v>93634.080581435395</v>
          </cell>
          <cell r="T111">
            <v>28112.426007396971</v>
          </cell>
          <cell r="U111">
            <v>238506.80650191696</v>
          </cell>
          <cell r="V111">
            <v>215261.49952423011</v>
          </cell>
          <cell r="W111">
            <v>109445.41496474957</v>
          </cell>
          <cell r="X111">
            <v>346037.53682353249</v>
          </cell>
          <cell r="Y111">
            <v>123492.54842463661</v>
          </cell>
          <cell r="Z111">
            <v>521711.06041276263</v>
          </cell>
          <cell r="AA111">
            <v>160672.20530538668</v>
          </cell>
          <cell r="AB111">
            <v>225223.53990606774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198621.21424575592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161711.06041276263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</row>
        <row r="112">
          <cell r="G112">
            <v>42056.492894276314</v>
          </cell>
          <cell r="H112">
            <v>166646.3158974784</v>
          </cell>
          <cell r="I112">
            <v>83798.46505505449</v>
          </cell>
          <cell r="J112">
            <v>308062.49315831973</v>
          </cell>
          <cell r="K112">
            <v>805858.11375519121</v>
          </cell>
          <cell r="L112">
            <v>161816.66196853921</v>
          </cell>
          <cell r="M112">
            <v>110842.12106596181</v>
          </cell>
          <cell r="N112">
            <v>105603.58773319196</v>
          </cell>
          <cell r="O112">
            <v>286888.87188358133</v>
          </cell>
          <cell r="P112">
            <v>86132.880318095122</v>
          </cell>
          <cell r="Q112">
            <v>88919.244975606009</v>
          </cell>
          <cell r="R112">
            <v>104479.35205497654</v>
          </cell>
          <cell r="S112">
            <v>100513.54779946333</v>
          </cell>
          <cell r="T112">
            <v>33481.74466027633</v>
          </cell>
          <cell r="U112">
            <v>87315.348505240981</v>
          </cell>
          <cell r="V112">
            <v>209377.34109175124</v>
          </cell>
          <cell r="W112">
            <v>166931.25974933433</v>
          </cell>
          <cell r="X112">
            <v>47847.106215699023</v>
          </cell>
          <cell r="Y112">
            <v>207856.93264425168</v>
          </cell>
          <cell r="Z112">
            <v>54879.331057592703</v>
          </cell>
          <cell r="AA112">
            <v>32998.902521560289</v>
          </cell>
          <cell r="AB112">
            <v>120463.14001380092</v>
          </cell>
          <cell r="AC112">
            <v>102713.08508052284</v>
          </cell>
          <cell r="AD112">
            <v>28253.496840404972</v>
          </cell>
          <cell r="AE112">
            <v>183107.84895622218</v>
          </cell>
          <cell r="AF112">
            <v>37283.334441714236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445858.11375519121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</row>
        <row r="113">
          <cell r="G113">
            <v>27121.036272522852</v>
          </cell>
          <cell r="H113">
            <v>75340.334794768729</v>
          </cell>
          <cell r="I113">
            <v>143778.30133812848</v>
          </cell>
          <cell r="J113">
            <v>96732.912229494366</v>
          </cell>
          <cell r="K113">
            <v>90239.591168296247</v>
          </cell>
          <cell r="L113">
            <v>330670.82538460346</v>
          </cell>
          <cell r="M113">
            <v>125213.27502008199</v>
          </cell>
          <cell r="N113">
            <v>229797.8344491816</v>
          </cell>
          <cell r="O113">
            <v>52423.674726215846</v>
          </cell>
          <cell r="P113">
            <v>91457.6391292076</v>
          </cell>
          <cell r="Q113">
            <v>73287.906696144375</v>
          </cell>
          <cell r="R113">
            <v>107906.01515282692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</row>
        <row r="114">
          <cell r="G114">
            <v>89121.597382298161</v>
          </cell>
          <cell r="H114">
            <v>29544.307904824807</v>
          </cell>
          <cell r="I114">
            <v>71811.530364318271</v>
          </cell>
          <cell r="J114">
            <v>119306.98241003213</v>
          </cell>
          <cell r="K114">
            <v>32917.706935672577</v>
          </cell>
          <cell r="L114">
            <v>141410.71260088435</v>
          </cell>
          <cell r="M114">
            <v>250371.29466698435</v>
          </cell>
          <cell r="N114">
            <v>103328.35518666677</v>
          </cell>
          <cell r="O114">
            <v>821388.64954475407</v>
          </cell>
          <cell r="P114">
            <v>156389.7043809676</v>
          </cell>
          <cell r="Q114">
            <v>107348.03732716735</v>
          </cell>
          <cell r="R114">
            <v>133035.91161326459</v>
          </cell>
          <cell r="S114">
            <v>135557.54956356224</v>
          </cell>
          <cell r="T114">
            <v>242363.37063621538</v>
          </cell>
          <cell r="U114">
            <v>64190.792841681483</v>
          </cell>
          <cell r="V114">
            <v>265524.4117625074</v>
          </cell>
          <cell r="W114">
            <v>147696.38260828351</v>
          </cell>
          <cell r="X114">
            <v>86520.313428292298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461388.64954475407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</row>
        <row r="115">
          <cell r="G115">
            <v>284668.37423794041</v>
          </cell>
          <cell r="H115">
            <v>85355.037914688073</v>
          </cell>
          <cell r="I115">
            <v>574379.58088462951</v>
          </cell>
          <cell r="J115">
            <v>201691.58717798858</v>
          </cell>
          <cell r="K115">
            <v>162366.05944578192</v>
          </cell>
          <cell r="L115">
            <v>649994.06352466508</v>
          </cell>
          <cell r="M115">
            <v>401064.59331114852</v>
          </cell>
          <cell r="N115">
            <v>249252.48747620499</v>
          </cell>
          <cell r="O115">
            <v>137650.04132479185</v>
          </cell>
          <cell r="P115">
            <v>246019.58863474638</v>
          </cell>
          <cell r="Q115">
            <v>94286.383284095908</v>
          </cell>
          <cell r="R115">
            <v>65537.749428563999</v>
          </cell>
          <cell r="S115">
            <v>78580.402841911462</v>
          </cell>
          <cell r="T115">
            <v>69538.997893198772</v>
          </cell>
          <cell r="U115">
            <v>238862.16886952971</v>
          </cell>
          <cell r="V115">
            <v>290672.56502415147</v>
          </cell>
          <cell r="W115">
            <v>318396.26003337343</v>
          </cell>
          <cell r="X115">
            <v>79626.130623926991</v>
          </cell>
          <cell r="Y115">
            <v>503757.80625200085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I115">
            <v>0</v>
          </cell>
          <cell r="BJ115">
            <v>0</v>
          </cell>
          <cell r="BK115">
            <v>214379.58088462951</v>
          </cell>
          <cell r="BL115">
            <v>0</v>
          </cell>
          <cell r="BM115">
            <v>0</v>
          </cell>
          <cell r="BN115">
            <v>289994.06352466508</v>
          </cell>
          <cell r="BO115">
            <v>41064.593311148521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143757.80625200085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</row>
        <row r="116">
          <cell r="G116">
            <v>302245.68776673998</v>
          </cell>
          <cell r="H116">
            <v>277879.208538734</v>
          </cell>
          <cell r="I116">
            <v>97210.327168087228</v>
          </cell>
          <cell r="J116">
            <v>37942.201464830207</v>
          </cell>
          <cell r="K116">
            <v>54792.923862539756</v>
          </cell>
          <cell r="L116">
            <v>448942.34441721172</v>
          </cell>
          <cell r="M116">
            <v>119202.45553827232</v>
          </cell>
          <cell r="N116">
            <v>95881.009585273001</v>
          </cell>
          <cell r="O116">
            <v>275588.29873674724</v>
          </cell>
          <cell r="P116">
            <v>47920.358482109172</v>
          </cell>
          <cell r="Q116">
            <v>249288.64480568262</v>
          </cell>
          <cell r="R116">
            <v>190580.79483140918</v>
          </cell>
          <cell r="S116">
            <v>185136.25144611218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88942.344417211716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</row>
        <row r="117">
          <cell r="G117">
            <v>134650.63171651601</v>
          </cell>
          <cell r="H117">
            <v>117124.96207804835</v>
          </cell>
          <cell r="I117">
            <v>36967.505414981708</v>
          </cell>
          <cell r="J117">
            <v>45510.458124815959</v>
          </cell>
          <cell r="K117">
            <v>32518.890667666888</v>
          </cell>
          <cell r="L117">
            <v>223731.95840279161</v>
          </cell>
          <cell r="M117">
            <v>113742.05855103498</v>
          </cell>
          <cell r="N117">
            <v>36512.08396055214</v>
          </cell>
          <cell r="O117">
            <v>57604.161387955413</v>
          </cell>
          <cell r="P117">
            <v>106344.12763906847</v>
          </cell>
          <cell r="Q117">
            <v>501648.17619255814</v>
          </cell>
          <cell r="R117">
            <v>130828.57129492502</v>
          </cell>
          <cell r="S117">
            <v>336902.21474765788</v>
          </cell>
          <cell r="T117">
            <v>66481.640983908626</v>
          </cell>
          <cell r="U117">
            <v>66525.589325960085</v>
          </cell>
          <cell r="V117">
            <v>249517.54256145889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141648.17619255814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</row>
        <row r="118">
          <cell r="G118">
            <v>116398.42684097894</v>
          </cell>
          <cell r="H118">
            <v>383810.21036231122</v>
          </cell>
          <cell r="I118">
            <v>27778.060199687472</v>
          </cell>
          <cell r="J118">
            <v>57592.46057760813</v>
          </cell>
          <cell r="K118">
            <v>163147.17039787743</v>
          </cell>
          <cell r="L118">
            <v>71210.109036076727</v>
          </cell>
          <cell r="M118">
            <v>163346.22997406192</v>
          </cell>
          <cell r="N118">
            <v>180226.60956895322</v>
          </cell>
          <cell r="O118">
            <v>68899.341853528138</v>
          </cell>
          <cell r="P118">
            <v>127302.78664900364</v>
          </cell>
          <cell r="Q118">
            <v>74682.803151387416</v>
          </cell>
          <cell r="R118">
            <v>221243.94833545611</v>
          </cell>
          <cell r="S118">
            <v>220549.25739802088</v>
          </cell>
          <cell r="T118">
            <v>956813.54208069143</v>
          </cell>
          <cell r="U118">
            <v>123839.06028898913</v>
          </cell>
          <cell r="V118">
            <v>130958.07619029682</v>
          </cell>
          <cell r="W118">
            <v>25044.981111950452</v>
          </cell>
          <cell r="X118">
            <v>30488.291623327754</v>
          </cell>
          <cell r="Y118">
            <v>93510.801161224997</v>
          </cell>
          <cell r="Z118">
            <v>122288.18637607949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I118">
            <v>0</v>
          </cell>
          <cell r="BJ118">
            <v>23810.21036231122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596813.54208069143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</row>
        <row r="119">
          <cell r="G119">
            <v>284616.4163858837</v>
          </cell>
          <cell r="H119">
            <v>45749.662561180914</v>
          </cell>
          <cell r="I119">
            <v>29183.833983925266</v>
          </cell>
          <cell r="J119">
            <v>77369.03789862174</v>
          </cell>
          <cell r="K119">
            <v>24685.771097503111</v>
          </cell>
          <cell r="L119">
            <v>86462.009641326484</v>
          </cell>
          <cell r="M119">
            <v>51400.603262231663</v>
          </cell>
          <cell r="N119">
            <v>264751.1463784824</v>
          </cell>
          <cell r="O119">
            <v>98025.776619676064</v>
          </cell>
          <cell r="P119">
            <v>80275.996481425798</v>
          </cell>
          <cell r="Q119">
            <v>189377.24335002154</v>
          </cell>
          <cell r="R119">
            <v>297982.51221075811</v>
          </cell>
          <cell r="S119">
            <v>37024.183807458823</v>
          </cell>
          <cell r="T119">
            <v>123053.37959243833</v>
          </cell>
          <cell r="U119">
            <v>101788.3067388739</v>
          </cell>
          <cell r="V119">
            <v>285660.73555396154</v>
          </cell>
          <cell r="W119">
            <v>120007.4584867619</v>
          </cell>
          <cell r="X119">
            <v>133341.82625065962</v>
          </cell>
          <cell r="Y119">
            <v>161951.14469164735</v>
          </cell>
          <cell r="Z119">
            <v>494922.0262971152</v>
          </cell>
          <cell r="AA119">
            <v>448161.9763062516</v>
          </cell>
          <cell r="AB119">
            <v>352816.13049629616</v>
          </cell>
          <cell r="AC119">
            <v>236022.62240963863</v>
          </cell>
          <cell r="AD119">
            <v>215134.249342486</v>
          </cell>
          <cell r="AE119">
            <v>53404.651994685613</v>
          </cell>
          <cell r="AF119">
            <v>143857.01557175029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134922.0262971152</v>
          </cell>
          <cell r="CC119">
            <v>88161.976306251599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</row>
        <row r="120">
          <cell r="G120">
            <v>67254.031283579257</v>
          </cell>
          <cell r="H120">
            <v>110805.84851703116</v>
          </cell>
          <cell r="I120">
            <v>169554.36258561496</v>
          </cell>
          <cell r="J120">
            <v>406153.44452680688</v>
          </cell>
          <cell r="K120">
            <v>61171.452083103119</v>
          </cell>
          <cell r="L120">
            <v>181751.85302092391</v>
          </cell>
          <cell r="M120">
            <v>172612.34052782282</v>
          </cell>
          <cell r="N120">
            <v>169061.20735254468</v>
          </cell>
          <cell r="O120">
            <v>74235.169853362167</v>
          </cell>
          <cell r="P120">
            <v>128487.82580675965</v>
          </cell>
          <cell r="Q120">
            <v>68012.517871164076</v>
          </cell>
          <cell r="R120">
            <v>317541.37853550998</v>
          </cell>
          <cell r="S120">
            <v>161183.71722277382</v>
          </cell>
          <cell r="T120">
            <v>200583.83532454568</v>
          </cell>
          <cell r="U120">
            <v>106146.69429508851</v>
          </cell>
          <cell r="V120">
            <v>181964.68895350033</v>
          </cell>
          <cell r="W120">
            <v>157692.43474376108</v>
          </cell>
          <cell r="X120">
            <v>75180.802188576985</v>
          </cell>
          <cell r="Y120">
            <v>198362.97336923238</v>
          </cell>
          <cell r="Z120">
            <v>253694.31493815762</v>
          </cell>
          <cell r="AA120">
            <v>106800.37410881807</v>
          </cell>
          <cell r="AB120">
            <v>286525.10939594923</v>
          </cell>
          <cell r="AC120">
            <v>167895.5110569153</v>
          </cell>
          <cell r="AD120">
            <v>170480.05179075678</v>
          </cell>
          <cell r="AE120">
            <v>255292.47562064781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46153.444526806881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</row>
        <row r="121">
          <cell r="G121">
            <v>250614.41020828974</v>
          </cell>
          <cell r="H121">
            <v>94884.433522664927</v>
          </cell>
          <cell r="I121">
            <v>81506.65218740709</v>
          </cell>
          <cell r="J121">
            <v>166881.63979450212</v>
          </cell>
          <cell r="K121">
            <v>156968.86666393664</v>
          </cell>
          <cell r="L121">
            <v>143921.05872647205</v>
          </cell>
          <cell r="M121">
            <v>241769.37200108581</v>
          </cell>
          <cell r="N121">
            <v>235641.65857600607</v>
          </cell>
          <cell r="O121">
            <v>161833.71805632528</v>
          </cell>
          <cell r="P121">
            <v>164389.43024222736</v>
          </cell>
          <cell r="Q121">
            <v>85043.272606789149</v>
          </cell>
          <cell r="R121">
            <v>92802.103297166599</v>
          </cell>
          <cell r="S121">
            <v>104640.79813947492</v>
          </cell>
          <cell r="T121">
            <v>65887.228228476582</v>
          </cell>
          <cell r="U121">
            <v>297702.72365061316</v>
          </cell>
          <cell r="V121">
            <v>94345.135584783508</v>
          </cell>
          <cell r="W121">
            <v>36158.579413458108</v>
          </cell>
          <cell r="X121">
            <v>64681.108391253481</v>
          </cell>
          <cell r="Y121">
            <v>205427.54738082562</v>
          </cell>
          <cell r="Z121">
            <v>43027.102110178181</v>
          </cell>
          <cell r="AA121">
            <v>307671.79259809077</v>
          </cell>
          <cell r="AB121">
            <v>322352.66121716221</v>
          </cell>
          <cell r="AC121">
            <v>156451.28088991123</v>
          </cell>
          <cell r="AD121">
            <v>143766.91201776886</v>
          </cell>
          <cell r="AE121">
            <v>47936.352694828965</v>
          </cell>
          <cell r="AF121">
            <v>312595.6485468474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</row>
        <row r="122">
          <cell r="G122">
            <v>94314.689058755321</v>
          </cell>
          <cell r="H122">
            <v>60280.903759131092</v>
          </cell>
          <cell r="I122">
            <v>164195.97643043881</v>
          </cell>
          <cell r="J122">
            <v>123755.55455697952</v>
          </cell>
          <cell r="K122">
            <v>77798.895494473836</v>
          </cell>
          <cell r="L122">
            <v>70103.541238385296</v>
          </cell>
          <cell r="M122">
            <v>103767.45908304959</v>
          </cell>
          <cell r="N122">
            <v>437524.62719870807</v>
          </cell>
          <cell r="O122">
            <v>45640.797627737171</v>
          </cell>
          <cell r="P122">
            <v>87341.732391186175</v>
          </cell>
          <cell r="Q122">
            <v>37114.867676102614</v>
          </cell>
          <cell r="R122">
            <v>141736.91446775859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77524.627198708069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</row>
        <row r="123">
          <cell r="G123">
            <v>112572.01163179195</v>
          </cell>
          <cell r="H123">
            <v>31113.802203201769</v>
          </cell>
          <cell r="I123">
            <v>203944.3037714774</v>
          </cell>
          <cell r="J123">
            <v>78061.63408376697</v>
          </cell>
          <cell r="K123">
            <v>91141.143699403779</v>
          </cell>
          <cell r="L123">
            <v>343474.22506101982</v>
          </cell>
          <cell r="M123">
            <v>135030.21898134259</v>
          </cell>
          <cell r="N123">
            <v>299417.14114031324</v>
          </cell>
          <cell r="O123">
            <v>64704.083435595021</v>
          </cell>
          <cell r="P123">
            <v>47497.869210399331</v>
          </cell>
          <cell r="Q123">
            <v>91814.756707267181</v>
          </cell>
          <cell r="R123">
            <v>265928.92298342159</v>
          </cell>
          <cell r="S123">
            <v>252892.16589112431</v>
          </cell>
          <cell r="T123">
            <v>65495.715067336132</v>
          </cell>
          <cell r="U123">
            <v>81546.26550762252</v>
          </cell>
          <cell r="V123">
            <v>10109.969728898121</v>
          </cell>
          <cell r="W123">
            <v>247257.43972522533</v>
          </cell>
          <cell r="X123">
            <v>328671.47907544917</v>
          </cell>
          <cell r="Y123">
            <v>284831.58383038931</v>
          </cell>
          <cell r="Z123">
            <v>75609.287577818686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</row>
        <row r="124">
          <cell r="G124">
            <v>47730.283330334285</v>
          </cell>
          <cell r="H124">
            <v>298659.62783575163</v>
          </cell>
          <cell r="I124">
            <v>341945.82190388092</v>
          </cell>
          <cell r="J124">
            <v>343131.99203054031</v>
          </cell>
          <cell r="K124">
            <v>106701.31560159876</v>
          </cell>
          <cell r="L124">
            <v>277434.84350898041</v>
          </cell>
          <cell r="M124">
            <v>19100.732244313196</v>
          </cell>
          <cell r="N124">
            <v>48643.382888753811</v>
          </cell>
          <cell r="O124">
            <v>273042.87132044346</v>
          </cell>
          <cell r="P124">
            <v>116769.22146162642</v>
          </cell>
          <cell r="Q124">
            <v>254288.73000606228</v>
          </cell>
          <cell r="R124">
            <v>589636.67387697904</v>
          </cell>
          <cell r="S124">
            <v>36066.066423926546</v>
          </cell>
          <cell r="T124">
            <v>234058.51827514783</v>
          </cell>
          <cell r="U124">
            <v>467390.9180628357</v>
          </cell>
          <cell r="V124">
            <v>633322.57250393555</v>
          </cell>
          <cell r="W124">
            <v>182973.72549657096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229636.67387697904</v>
          </cell>
          <cell r="BU124">
            <v>0</v>
          </cell>
          <cell r="BV124">
            <v>0</v>
          </cell>
          <cell r="BW124">
            <v>107390.9180628357</v>
          </cell>
          <cell r="BX124">
            <v>273322.57250393555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</row>
        <row r="125">
          <cell r="G125">
            <v>161569.49532505733</v>
          </cell>
          <cell r="H125">
            <v>70254.976450591945</v>
          </cell>
          <cell r="I125">
            <v>433470.90514031216</v>
          </cell>
          <cell r="J125">
            <v>46347.310869271489</v>
          </cell>
          <cell r="K125">
            <v>127470.29745991269</v>
          </cell>
          <cell r="L125">
            <v>47190.022773030774</v>
          </cell>
          <cell r="M125">
            <v>325139.99143179273</v>
          </cell>
          <cell r="N125">
            <v>97428.333605740772</v>
          </cell>
          <cell r="O125">
            <v>72880.202481499611</v>
          </cell>
          <cell r="P125">
            <v>122176.87313800542</v>
          </cell>
          <cell r="Q125">
            <v>413278.67686215352</v>
          </cell>
          <cell r="R125">
            <v>77051.188030468082</v>
          </cell>
          <cell r="S125">
            <v>418988.96768348367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I125">
            <v>0</v>
          </cell>
          <cell r="BJ125">
            <v>0</v>
          </cell>
          <cell r="BK125">
            <v>73470.905140312156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53278.676862153516</v>
          </cell>
          <cell r="BT125">
            <v>0</v>
          </cell>
          <cell r="BU125">
            <v>58988.967683483672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</row>
        <row r="126">
          <cell r="G126">
            <v>683729.13830271224</v>
          </cell>
          <cell r="H126">
            <v>185031.12155943041</v>
          </cell>
          <cell r="I126">
            <v>128615.68915538731</v>
          </cell>
          <cell r="J126">
            <v>144581.11352023127</v>
          </cell>
          <cell r="K126">
            <v>217947.47142724655</v>
          </cell>
          <cell r="L126">
            <v>150059.46324294372</v>
          </cell>
          <cell r="M126">
            <v>229673.11955454916</v>
          </cell>
          <cell r="N126">
            <v>191432.92938830703</v>
          </cell>
          <cell r="O126">
            <v>118608.50203022643</v>
          </cell>
          <cell r="P126">
            <v>149616.20534526245</v>
          </cell>
          <cell r="Q126">
            <v>1279654.5218341204</v>
          </cell>
          <cell r="R126">
            <v>44097.428941493912</v>
          </cell>
          <cell r="S126">
            <v>136655.60649435711</v>
          </cell>
          <cell r="T126">
            <v>103608.53515967395</v>
          </cell>
          <cell r="U126">
            <v>54609.117422304618</v>
          </cell>
          <cell r="V126">
            <v>72993.158441969441</v>
          </cell>
          <cell r="W126">
            <v>61978.471273530064</v>
          </cell>
          <cell r="X126">
            <v>237058.69356432627</v>
          </cell>
          <cell r="Y126">
            <v>342063.82010718453</v>
          </cell>
          <cell r="Z126">
            <v>296826.59711437323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I126">
            <v>323729.13830271224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919654.52183412039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</row>
        <row r="127">
          <cell r="G127">
            <v>33659.422000487626</v>
          </cell>
          <cell r="H127">
            <v>165788.63601196485</v>
          </cell>
          <cell r="I127">
            <v>242412.32820244721</v>
          </cell>
          <cell r="J127">
            <v>220997.30520177979</v>
          </cell>
          <cell r="K127">
            <v>145029.90854801875</v>
          </cell>
          <cell r="L127">
            <v>77618.091879599102</v>
          </cell>
          <cell r="M127">
            <v>142387.90217100759</v>
          </cell>
          <cell r="N127">
            <v>139893.12837693727</v>
          </cell>
          <cell r="O127">
            <v>92849.591662150022</v>
          </cell>
          <cell r="P127">
            <v>46309.395963237883</v>
          </cell>
          <cell r="Q127">
            <v>162108.16493160612</v>
          </cell>
          <cell r="R127">
            <v>144025.61668137793</v>
          </cell>
          <cell r="S127">
            <v>109178.37253017734</v>
          </cell>
          <cell r="T127">
            <v>424243.70389283256</v>
          </cell>
          <cell r="U127">
            <v>17271.248507458247</v>
          </cell>
          <cell r="V127">
            <v>54139.666536084158</v>
          </cell>
          <cell r="W127">
            <v>97589.702336121933</v>
          </cell>
          <cell r="X127">
            <v>118975.9840207942</v>
          </cell>
          <cell r="Y127">
            <v>67643.410441563581</v>
          </cell>
          <cell r="Z127">
            <v>33003.989287094038</v>
          </cell>
          <cell r="AA127">
            <v>156782.53284073589</v>
          </cell>
          <cell r="AB127">
            <v>139686.86838712773</v>
          </cell>
          <cell r="AC127">
            <v>153991.26209255913</v>
          </cell>
          <cell r="AD127">
            <v>39796.511222117195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64243.703892832564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</row>
        <row r="128">
          <cell r="G128">
            <v>32123.467276449952</v>
          </cell>
          <cell r="H128">
            <v>53165.61119385995</v>
          </cell>
          <cell r="I128">
            <v>42473.690304756958</v>
          </cell>
          <cell r="J128">
            <v>64813.942519044722</v>
          </cell>
          <cell r="K128">
            <v>378256.992625279</v>
          </cell>
          <cell r="L128">
            <v>136328.38084870175</v>
          </cell>
          <cell r="M128">
            <v>109874.79810149458</v>
          </cell>
          <cell r="N128">
            <v>118458.02605576829</v>
          </cell>
          <cell r="O128">
            <v>85121.886159947782</v>
          </cell>
          <cell r="P128">
            <v>166305.78183681556</v>
          </cell>
          <cell r="Q128">
            <v>347940.92317574681</v>
          </cell>
          <cell r="R128">
            <v>86399.384024347353</v>
          </cell>
          <cell r="S128">
            <v>130728.57882816202</v>
          </cell>
          <cell r="T128">
            <v>107889.52201010562</v>
          </cell>
          <cell r="U128">
            <v>502835.2091508123</v>
          </cell>
          <cell r="V128">
            <v>165493.29048343157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18256.992625279003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142835.2091508123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</row>
        <row r="129">
          <cell r="G129">
            <v>98816.17336226828</v>
          </cell>
          <cell r="H129">
            <v>705072.20730995841</v>
          </cell>
          <cell r="I129">
            <v>67416.458188815057</v>
          </cell>
          <cell r="J129">
            <v>99350.685483544803</v>
          </cell>
          <cell r="K129">
            <v>134830.33841307252</v>
          </cell>
          <cell r="L129">
            <v>109076.02553919541</v>
          </cell>
          <cell r="M129">
            <v>434262.49312855484</v>
          </cell>
          <cell r="N129">
            <v>43959.943890748422</v>
          </cell>
          <cell r="O129">
            <v>1296647.9896610649</v>
          </cell>
          <cell r="P129">
            <v>158237.90920112267</v>
          </cell>
          <cell r="Q129">
            <v>202086.96129699759</v>
          </cell>
          <cell r="R129">
            <v>309371.80393337435</v>
          </cell>
          <cell r="S129">
            <v>157070.24387749465</v>
          </cell>
          <cell r="T129">
            <v>105627.51950627657</v>
          </cell>
          <cell r="U129">
            <v>336581.81765147415</v>
          </cell>
          <cell r="V129">
            <v>61542.94668264129</v>
          </cell>
          <cell r="W129">
            <v>41988.544874888816</v>
          </cell>
          <cell r="X129">
            <v>41673.214094044233</v>
          </cell>
          <cell r="Y129">
            <v>257686.26165215269</v>
          </cell>
          <cell r="Z129">
            <v>36634.664662988333</v>
          </cell>
          <cell r="AA129">
            <v>291683.36250032496</v>
          </cell>
          <cell r="AB129">
            <v>154331.40148084544</v>
          </cell>
          <cell r="AC129">
            <v>60678.651556671255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I129">
            <v>0</v>
          </cell>
          <cell r="BJ129">
            <v>345072.20730995841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74262.493128554837</v>
          </cell>
          <cell r="BP129">
            <v>0</v>
          </cell>
          <cell r="BQ129">
            <v>936647.98966106493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</row>
        <row r="130">
          <cell r="G130">
            <v>66832.659875310565</v>
          </cell>
          <cell r="H130">
            <v>104368.52801859053</v>
          </cell>
          <cell r="I130">
            <v>279272.426452149</v>
          </cell>
          <cell r="J130">
            <v>217782.09616539601</v>
          </cell>
          <cell r="K130">
            <v>105417.87723297915</v>
          </cell>
          <cell r="L130">
            <v>51314.584892376493</v>
          </cell>
          <cell r="M130">
            <v>97614.470130615038</v>
          </cell>
          <cell r="N130">
            <v>148167.8522621599</v>
          </cell>
          <cell r="O130">
            <v>113039.9706812293</v>
          </cell>
          <cell r="P130">
            <v>206893.37361804163</v>
          </cell>
          <cell r="Q130">
            <v>171783.89151344696</v>
          </cell>
          <cell r="R130">
            <v>710941.27493430511</v>
          </cell>
          <cell r="S130">
            <v>276053.30017177504</v>
          </cell>
          <cell r="T130">
            <v>317080.12990746321</v>
          </cell>
          <cell r="U130">
            <v>129198.52521363745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350941.27493430511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</row>
        <row r="131">
          <cell r="G131">
            <v>157514.8972808425</v>
          </cell>
          <cell r="H131">
            <v>151672.84021174136</v>
          </cell>
          <cell r="I131">
            <v>161082.52278926369</v>
          </cell>
          <cell r="J131">
            <v>89812.388068775093</v>
          </cell>
          <cell r="K131">
            <v>116034.42958348693</v>
          </cell>
          <cell r="L131">
            <v>72350.006091996154</v>
          </cell>
          <cell r="M131">
            <v>158316.28000870836</v>
          </cell>
          <cell r="N131">
            <v>71574.813663634457</v>
          </cell>
          <cell r="O131">
            <v>196761.11446890142</v>
          </cell>
          <cell r="P131">
            <v>258447.80065679524</v>
          </cell>
          <cell r="Q131">
            <v>63688.084662409674</v>
          </cell>
          <cell r="R131">
            <v>88573.360654169213</v>
          </cell>
          <cell r="S131">
            <v>56151.681910950887</v>
          </cell>
          <cell r="T131">
            <v>247432.33589887613</v>
          </cell>
          <cell r="U131">
            <v>62725.363110605475</v>
          </cell>
          <cell r="V131">
            <v>982947.94138450339</v>
          </cell>
          <cell r="W131">
            <v>113138.10825995519</v>
          </cell>
          <cell r="X131">
            <v>78225.562827689821</v>
          </cell>
          <cell r="Y131">
            <v>134534.79584174883</v>
          </cell>
          <cell r="Z131">
            <v>152598.42139790853</v>
          </cell>
          <cell r="AA131">
            <v>144148.88066113493</v>
          </cell>
          <cell r="AB131">
            <v>168290.51066782273</v>
          </cell>
          <cell r="AC131">
            <v>50732.851457916826</v>
          </cell>
          <cell r="AD131">
            <v>43096.132110000573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622947.94138450339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</row>
        <row r="132">
          <cell r="G132">
            <v>33510.190627203934</v>
          </cell>
          <cell r="H132">
            <v>161166.56355765666</v>
          </cell>
          <cell r="I132">
            <v>100042.45353673922</v>
          </cell>
          <cell r="J132">
            <v>65758.812821361833</v>
          </cell>
          <cell r="K132">
            <v>33276.666509967203</v>
          </cell>
          <cell r="L132">
            <v>151143.05808489092</v>
          </cell>
          <cell r="M132">
            <v>141555.14205573386</v>
          </cell>
          <cell r="N132">
            <v>88936.194550536064</v>
          </cell>
          <cell r="O132">
            <v>245682.53258144483</v>
          </cell>
          <cell r="P132">
            <v>99059.548998742044</v>
          </cell>
          <cell r="Q132">
            <v>201065.35192495733</v>
          </cell>
          <cell r="R132">
            <v>184014.87782789985</v>
          </cell>
          <cell r="S132">
            <v>87431.601400529165</v>
          </cell>
          <cell r="T132">
            <v>213992.58199853753</v>
          </cell>
          <cell r="U132">
            <v>80740.210090248016</v>
          </cell>
          <cell r="V132">
            <v>305966.99528230191</v>
          </cell>
          <cell r="W132">
            <v>219875.66401230823</v>
          </cell>
          <cell r="X132">
            <v>109083.39994297379</v>
          </cell>
          <cell r="Y132">
            <v>32220.265202610695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</row>
        <row r="133">
          <cell r="G133">
            <v>70467.156919458212</v>
          </cell>
          <cell r="H133">
            <v>495612.74759653915</v>
          </cell>
          <cell r="I133">
            <v>166301.64770923785</v>
          </cell>
          <cell r="J133">
            <v>28232.631105995493</v>
          </cell>
          <cell r="K133">
            <v>78608.809889031763</v>
          </cell>
          <cell r="L133">
            <v>35202.938434310192</v>
          </cell>
          <cell r="M133">
            <v>79701.583169593738</v>
          </cell>
          <cell r="N133">
            <v>478809.74586051505</v>
          </cell>
          <cell r="O133">
            <v>55517.714519102417</v>
          </cell>
          <cell r="P133">
            <v>50207.859666242053</v>
          </cell>
          <cell r="Q133">
            <v>185849.91424730085</v>
          </cell>
          <cell r="R133">
            <v>36970.551545320777</v>
          </cell>
          <cell r="S133">
            <v>79953.2478800729</v>
          </cell>
          <cell r="T133">
            <v>404118.87202940433</v>
          </cell>
          <cell r="U133">
            <v>203073.35462673294</v>
          </cell>
          <cell r="V133">
            <v>144610.9843857114</v>
          </cell>
          <cell r="W133">
            <v>123796.46155961798</v>
          </cell>
          <cell r="X133">
            <v>68560.660334295462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I133">
            <v>0</v>
          </cell>
          <cell r="BJ133">
            <v>135612.74759653915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118809.74586051505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44118.872029404331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</row>
        <row r="134">
          <cell r="G134">
            <v>358042.32167714165</v>
          </cell>
          <cell r="H134">
            <v>61156.065234019647</v>
          </cell>
          <cell r="I134">
            <v>134119.18988462858</v>
          </cell>
          <cell r="J134">
            <v>174031.55248970311</v>
          </cell>
          <cell r="K134">
            <v>440370.59940815362</v>
          </cell>
          <cell r="L134">
            <v>29024.479140093121</v>
          </cell>
          <cell r="M134">
            <v>38171.456858190279</v>
          </cell>
          <cell r="N134">
            <v>313239.31709082512</v>
          </cell>
          <cell r="O134">
            <v>36980.869699896262</v>
          </cell>
          <cell r="P134">
            <v>67587.567154652803</v>
          </cell>
          <cell r="Q134">
            <v>111099.79518754741</v>
          </cell>
          <cell r="R134">
            <v>135224.54643183725</v>
          </cell>
          <cell r="S134">
            <v>212331.1807795616</v>
          </cell>
          <cell r="T134">
            <v>338412.44391974848</v>
          </cell>
          <cell r="U134">
            <v>61122.55790974768</v>
          </cell>
          <cell r="V134">
            <v>192629.50595964794</v>
          </cell>
          <cell r="W134">
            <v>83881.166884412291</v>
          </cell>
          <cell r="X134">
            <v>244330.10766992849</v>
          </cell>
          <cell r="Y134">
            <v>620929.22354578751</v>
          </cell>
          <cell r="Z134">
            <v>353080.34622599301</v>
          </cell>
          <cell r="AA134">
            <v>166442.19537764415</v>
          </cell>
          <cell r="AB134">
            <v>68829.846033155147</v>
          </cell>
          <cell r="AC134">
            <v>103707.30732920379</v>
          </cell>
          <cell r="AD134">
            <v>172534.84199841187</v>
          </cell>
          <cell r="AE134">
            <v>214156.88476540896</v>
          </cell>
          <cell r="AF134">
            <v>422008.55347825051</v>
          </cell>
          <cell r="AG134">
            <v>45970.092907048456</v>
          </cell>
          <cell r="AH134">
            <v>237087.68820663355</v>
          </cell>
          <cell r="AI134">
            <v>149727.46968115418</v>
          </cell>
          <cell r="AJ134">
            <v>93590.246954220216</v>
          </cell>
          <cell r="AK134">
            <v>70300.547312078023</v>
          </cell>
          <cell r="AL134">
            <v>66963.809181454752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80370.599408153619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260929.22354578751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62008.553478250513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</row>
        <row r="135">
          <cell r="G135">
            <v>120926.10124424582</v>
          </cell>
          <cell r="H135">
            <v>252676.93016322074</v>
          </cell>
          <cell r="I135">
            <v>41694.453666875823</v>
          </cell>
          <cell r="J135">
            <v>202392.86003078817</v>
          </cell>
          <cell r="K135">
            <v>155952.95737698057</v>
          </cell>
          <cell r="L135">
            <v>176075.17417224791</v>
          </cell>
          <cell r="M135">
            <v>76305.129980489291</v>
          </cell>
          <cell r="N135">
            <v>319841.05038894521</v>
          </cell>
          <cell r="O135">
            <v>44878.590178353814</v>
          </cell>
          <cell r="P135">
            <v>152169.77283990823</v>
          </cell>
          <cell r="Q135">
            <v>98929.43138707304</v>
          </cell>
          <cell r="R135">
            <v>327138.98712906009</v>
          </cell>
          <cell r="S135">
            <v>159924.35440252852</v>
          </cell>
          <cell r="T135">
            <v>53457.930011369892</v>
          </cell>
          <cell r="U135">
            <v>165273.69480506371</v>
          </cell>
          <cell r="V135">
            <v>53798.478091497404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</row>
        <row r="136">
          <cell r="G136">
            <v>113775.46863006082</v>
          </cell>
          <cell r="H136">
            <v>107623.96907606536</v>
          </cell>
          <cell r="I136">
            <v>160983.12420186639</v>
          </cell>
          <cell r="J136">
            <v>408751.63419955014</v>
          </cell>
          <cell r="K136">
            <v>44184.401803685192</v>
          </cell>
          <cell r="L136">
            <v>147163.45773680601</v>
          </cell>
          <cell r="M136">
            <v>56902.875104764666</v>
          </cell>
          <cell r="N136">
            <v>68405.441454326734</v>
          </cell>
          <cell r="O136">
            <v>228911.5683325548</v>
          </cell>
          <cell r="P136">
            <v>56652.655939268145</v>
          </cell>
          <cell r="Q136">
            <v>226767.86859310354</v>
          </cell>
          <cell r="R136">
            <v>31796.279596434269</v>
          </cell>
          <cell r="S136">
            <v>20787.777221893302</v>
          </cell>
          <cell r="T136">
            <v>233997.42295306787</v>
          </cell>
          <cell r="U136">
            <v>206079.79922578405</v>
          </cell>
          <cell r="V136">
            <v>788151.80030188232</v>
          </cell>
          <cell r="W136">
            <v>171323.7903007764</v>
          </cell>
          <cell r="X136">
            <v>82647.459725858236</v>
          </cell>
          <cell r="Y136">
            <v>81525.410368458572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48751.634199550143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428151.80030188232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</row>
        <row r="137">
          <cell r="G137">
            <v>76838.398867506781</v>
          </cell>
          <cell r="H137">
            <v>23817.336099598488</v>
          </cell>
          <cell r="I137">
            <v>370608.74359965447</v>
          </cell>
          <cell r="J137">
            <v>257784.90453236038</v>
          </cell>
          <cell r="K137">
            <v>59583.416365575045</v>
          </cell>
          <cell r="L137">
            <v>115491.00225787563</v>
          </cell>
          <cell r="M137">
            <v>381365.96888597636</v>
          </cell>
          <cell r="N137">
            <v>91314.993583673204</v>
          </cell>
          <cell r="O137">
            <v>175197.26098896615</v>
          </cell>
          <cell r="P137">
            <v>99747.779174177311</v>
          </cell>
          <cell r="Q137">
            <v>76236.25141093212</v>
          </cell>
          <cell r="R137">
            <v>319057.17903025204</v>
          </cell>
          <cell r="S137">
            <v>125856.05472374726</v>
          </cell>
          <cell r="T137">
            <v>91393.179563904414</v>
          </cell>
          <cell r="U137">
            <v>132023.12212544077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I137">
            <v>0</v>
          </cell>
          <cell r="BJ137">
            <v>0</v>
          </cell>
          <cell r="BK137">
            <v>10608.743599654466</v>
          </cell>
          <cell r="BL137">
            <v>0</v>
          </cell>
          <cell r="BM137">
            <v>0</v>
          </cell>
          <cell r="BN137">
            <v>0</v>
          </cell>
          <cell r="BO137">
            <v>21365.968885976356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</row>
        <row r="138">
          <cell r="G138">
            <v>244702.27847187343</v>
          </cell>
          <cell r="H138">
            <v>99873.684368822578</v>
          </cell>
          <cell r="I138">
            <v>68890.463560677643</v>
          </cell>
          <cell r="J138">
            <v>535786.21171052859</v>
          </cell>
          <cell r="K138">
            <v>129097.0012919599</v>
          </cell>
          <cell r="L138">
            <v>78499.792550011596</v>
          </cell>
          <cell r="M138">
            <v>54445.083698723385</v>
          </cell>
          <cell r="N138">
            <v>32365.543342894362</v>
          </cell>
          <cell r="O138">
            <v>69147.358703491729</v>
          </cell>
          <cell r="P138">
            <v>78301.180069886585</v>
          </cell>
          <cell r="Q138">
            <v>49890.853197847988</v>
          </cell>
          <cell r="R138">
            <v>126742.35146848175</v>
          </cell>
          <cell r="S138">
            <v>407209.18423071835</v>
          </cell>
          <cell r="T138">
            <v>101920.31452290273</v>
          </cell>
          <cell r="U138">
            <v>183095.17149985427</v>
          </cell>
          <cell r="V138">
            <v>157748.82369730476</v>
          </cell>
          <cell r="W138">
            <v>190379.13577696189</v>
          </cell>
          <cell r="X138">
            <v>96160.376946529315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175786.21171052859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47209.184230718354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</row>
        <row r="139">
          <cell r="G139">
            <v>223825.96703211422</v>
          </cell>
          <cell r="H139">
            <v>104735.17778397113</v>
          </cell>
          <cell r="I139">
            <v>91828.651571825787</v>
          </cell>
          <cell r="J139">
            <v>85533.730605078134</v>
          </cell>
          <cell r="K139">
            <v>236337.10241479325</v>
          </cell>
          <cell r="L139">
            <v>54274.048774741139</v>
          </cell>
          <cell r="M139">
            <v>132665.99382769465</v>
          </cell>
          <cell r="N139">
            <v>70098.100413685796</v>
          </cell>
          <cell r="O139">
            <v>119236.30373903915</v>
          </cell>
          <cell r="P139">
            <v>122616.01667447493</v>
          </cell>
          <cell r="Q139">
            <v>119631.76269092888</v>
          </cell>
          <cell r="R139">
            <v>273684.3821733353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</row>
        <row r="140">
          <cell r="G140">
            <v>44648.647543769119</v>
          </cell>
          <cell r="H140">
            <v>192558.00868525464</v>
          </cell>
          <cell r="I140">
            <v>161223.91803304537</v>
          </cell>
          <cell r="J140">
            <v>20375.082672955014</v>
          </cell>
          <cell r="K140">
            <v>17677.815728240956</v>
          </cell>
          <cell r="L140">
            <v>63283.161045408655</v>
          </cell>
          <cell r="M140">
            <v>179770.00207585163</v>
          </cell>
          <cell r="N140">
            <v>44386.348652007131</v>
          </cell>
          <cell r="O140">
            <v>74119.139832990477</v>
          </cell>
          <cell r="P140">
            <v>271334.40425979049</v>
          </cell>
          <cell r="Q140">
            <v>95090.266387472802</v>
          </cell>
          <cell r="R140">
            <v>119292.02404159091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</row>
        <row r="141">
          <cell r="G141">
            <v>99871.281354098537</v>
          </cell>
          <cell r="H141">
            <v>217958.52851630424</v>
          </cell>
          <cell r="I141">
            <v>205062.64398508504</v>
          </cell>
          <cell r="J141">
            <v>116222.88432059823</v>
          </cell>
          <cell r="K141">
            <v>105092.24752187732</v>
          </cell>
          <cell r="L141">
            <v>38086.780398392439</v>
          </cell>
          <cell r="M141">
            <v>264425.60978789598</v>
          </cell>
          <cell r="N141">
            <v>40563.694739168764</v>
          </cell>
          <cell r="O141">
            <v>46103.843682670893</v>
          </cell>
          <cell r="P141">
            <v>415713.57073481323</v>
          </cell>
          <cell r="Q141">
            <v>34008.09369896094</v>
          </cell>
          <cell r="R141">
            <v>62808.450548686116</v>
          </cell>
          <cell r="S141">
            <v>142725.37083081051</v>
          </cell>
          <cell r="T141">
            <v>43082.858776951471</v>
          </cell>
          <cell r="U141">
            <v>74778.32468550466</v>
          </cell>
          <cell r="V141">
            <v>42206.06251662485</v>
          </cell>
          <cell r="W141">
            <v>265068.59530485916</v>
          </cell>
          <cell r="X141">
            <v>103678.11344223341</v>
          </cell>
          <cell r="Y141">
            <v>52799.571714595484</v>
          </cell>
          <cell r="Z141">
            <v>108382.41934682838</v>
          </cell>
          <cell r="AA141">
            <v>220909.78348620527</v>
          </cell>
          <cell r="AB141">
            <v>169900.15437705419</v>
          </cell>
          <cell r="AC141">
            <v>38891.240347302468</v>
          </cell>
          <cell r="AD141">
            <v>39265.77597117579</v>
          </cell>
          <cell r="AE141">
            <v>101329.62756272568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55713.570734813227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</row>
        <row r="142">
          <cell r="G142">
            <v>153639.72994180024</v>
          </cell>
          <cell r="H142">
            <v>51834.974320092209</v>
          </cell>
          <cell r="I142">
            <v>319844.79834968655</v>
          </cell>
          <cell r="J142">
            <v>29374.569188495556</v>
          </cell>
          <cell r="K142">
            <v>169387.19374263578</v>
          </cell>
          <cell r="L142">
            <v>19543.803679483804</v>
          </cell>
          <cell r="M142">
            <v>389802.62130483071</v>
          </cell>
          <cell r="N142">
            <v>130745.86993348069</v>
          </cell>
          <cell r="O142">
            <v>97055.091681234364</v>
          </cell>
          <cell r="P142">
            <v>140273.71143641981</v>
          </cell>
          <cell r="Q142">
            <v>50832.000726696708</v>
          </cell>
          <cell r="R142">
            <v>89279.230256033145</v>
          </cell>
          <cell r="S142">
            <v>266717.93175704463</v>
          </cell>
          <cell r="T142">
            <v>69003.77903750418</v>
          </cell>
          <cell r="U142">
            <v>323612.3117202057</v>
          </cell>
          <cell r="V142">
            <v>61250.734873177462</v>
          </cell>
          <cell r="W142">
            <v>242704.04565638682</v>
          </cell>
          <cell r="X142">
            <v>457304.88524733367</v>
          </cell>
          <cell r="Y142">
            <v>41024.307780553609</v>
          </cell>
          <cell r="Z142">
            <v>294749.43721844017</v>
          </cell>
          <cell r="AA142">
            <v>178324.89969698709</v>
          </cell>
          <cell r="AB142">
            <v>73784.906815198177</v>
          </cell>
          <cell r="AC142">
            <v>86274.555307464427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29802.621304830711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97304.885247333674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</row>
        <row r="143">
          <cell r="G143">
            <v>54114.254950248847</v>
          </cell>
          <cell r="H143">
            <v>123708.35243879915</v>
          </cell>
          <cell r="I143">
            <v>20953.227385315415</v>
          </cell>
          <cell r="J143">
            <v>359376.29569251154</v>
          </cell>
          <cell r="K143">
            <v>125649.15501805012</v>
          </cell>
          <cell r="L143">
            <v>99334.883820096409</v>
          </cell>
          <cell r="M143">
            <v>239391.08147155921</v>
          </cell>
          <cell r="N143">
            <v>117474.81168778689</v>
          </cell>
          <cell r="O143">
            <v>39868.005729541423</v>
          </cell>
          <cell r="P143">
            <v>608121.2417466254</v>
          </cell>
          <cell r="Q143">
            <v>203208.63691056348</v>
          </cell>
          <cell r="R143">
            <v>64027.304575188136</v>
          </cell>
          <cell r="S143">
            <v>83471.945396481227</v>
          </cell>
          <cell r="T143">
            <v>163253.88425399418</v>
          </cell>
          <cell r="U143">
            <v>75428.935362934266</v>
          </cell>
          <cell r="V143">
            <v>69865.117137328169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248121.2417466254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</row>
        <row r="144">
          <cell r="G144">
            <v>290029.24991761625</v>
          </cell>
          <cell r="H144">
            <v>49388.699239988753</v>
          </cell>
          <cell r="I144">
            <v>437854.10772730986</v>
          </cell>
          <cell r="J144">
            <v>28020.361988214881</v>
          </cell>
          <cell r="K144">
            <v>373538.34786583448</v>
          </cell>
          <cell r="L144">
            <v>92342.705446443491</v>
          </cell>
          <cell r="M144">
            <v>74627.455257961032</v>
          </cell>
          <cell r="N144">
            <v>157657.32175440545</v>
          </cell>
          <cell r="O144">
            <v>176694.90828405038</v>
          </cell>
          <cell r="P144">
            <v>79628.227385160528</v>
          </cell>
          <cell r="Q144">
            <v>200885.3060828473</v>
          </cell>
          <cell r="R144">
            <v>504966.08622743509</v>
          </cell>
          <cell r="S144">
            <v>115177.41321339137</v>
          </cell>
          <cell r="T144">
            <v>255952.96964300613</v>
          </cell>
          <cell r="U144">
            <v>115184.05632406643</v>
          </cell>
          <cell r="V144">
            <v>162859.53271462402</v>
          </cell>
          <cell r="W144">
            <v>212787.43883299181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I144">
            <v>0</v>
          </cell>
          <cell r="BJ144">
            <v>0</v>
          </cell>
          <cell r="BK144">
            <v>77854.107727309864</v>
          </cell>
          <cell r="BL144">
            <v>0</v>
          </cell>
          <cell r="BM144">
            <v>13538.347865834483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144966.08622743509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</row>
        <row r="145">
          <cell r="G145">
            <v>59789.813027952332</v>
          </cell>
          <cell r="H145">
            <v>48733.398068719369</v>
          </cell>
          <cell r="I145">
            <v>66158.132123909119</v>
          </cell>
          <cell r="J145">
            <v>104022.67019708027</v>
          </cell>
          <cell r="K145">
            <v>398544.53175296134</v>
          </cell>
          <cell r="L145">
            <v>48112.431277822463</v>
          </cell>
          <cell r="M145">
            <v>90858.336979653744</v>
          </cell>
          <cell r="N145">
            <v>105128.55652515448</v>
          </cell>
          <cell r="O145">
            <v>33961.782545529997</v>
          </cell>
          <cell r="P145">
            <v>79547.065514525122</v>
          </cell>
          <cell r="Q145">
            <v>172638.28269229157</v>
          </cell>
          <cell r="R145">
            <v>70889.242085129328</v>
          </cell>
          <cell r="S145">
            <v>522818.84740059898</v>
          </cell>
          <cell r="T145">
            <v>57595.464277269173</v>
          </cell>
          <cell r="U145">
            <v>187603.12844393833</v>
          </cell>
          <cell r="V145">
            <v>229731.52646650936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38544.531752961338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162818.84740059898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</row>
        <row r="146">
          <cell r="G146">
            <v>215798.57128674135</v>
          </cell>
          <cell r="H146">
            <v>71685.414051437023</v>
          </cell>
          <cell r="I146">
            <v>79031.329896885203</v>
          </cell>
          <cell r="J146">
            <v>44098.254162347228</v>
          </cell>
          <cell r="K146">
            <v>394089.54435811227</v>
          </cell>
          <cell r="L146">
            <v>121341.9925450728</v>
          </cell>
          <cell r="M146">
            <v>49189.163466327082</v>
          </cell>
          <cell r="N146">
            <v>146737.5113550695</v>
          </cell>
          <cell r="O146">
            <v>218595.14680715583</v>
          </cell>
          <cell r="P146">
            <v>92463.626264282793</v>
          </cell>
          <cell r="Q146">
            <v>80571.147790672432</v>
          </cell>
          <cell r="R146">
            <v>91216.30821680637</v>
          </cell>
          <cell r="S146">
            <v>171895.03088711353</v>
          </cell>
          <cell r="T146">
            <v>61252.912629405764</v>
          </cell>
          <cell r="U146">
            <v>128770.71550586767</v>
          </cell>
          <cell r="V146">
            <v>65641.437990113496</v>
          </cell>
          <cell r="W146">
            <v>69871.476498173273</v>
          </cell>
          <cell r="X146">
            <v>288768.35873687104</v>
          </cell>
          <cell r="Y146">
            <v>51455.082483809514</v>
          </cell>
          <cell r="Z146">
            <v>47470.68345028859</v>
          </cell>
          <cell r="AA146">
            <v>150589.51387777753</v>
          </cell>
          <cell r="AB146">
            <v>82684.372467331123</v>
          </cell>
          <cell r="AC146">
            <v>43819.433442422749</v>
          </cell>
          <cell r="AD146">
            <v>108981.38143017648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34089.544358112267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</row>
        <row r="147">
          <cell r="G147">
            <v>65962.232341814408</v>
          </cell>
          <cell r="H147">
            <v>971019.86417299556</v>
          </cell>
          <cell r="I147">
            <v>193826.13091286918</v>
          </cell>
          <cell r="J147">
            <v>126658.54538737544</v>
          </cell>
          <cell r="K147">
            <v>87108.36003819613</v>
          </cell>
          <cell r="L147">
            <v>194016.62702989209</v>
          </cell>
          <cell r="M147">
            <v>260556.15544004511</v>
          </cell>
          <cell r="N147">
            <v>169828.41640247894</v>
          </cell>
          <cell r="O147">
            <v>25625.413775416211</v>
          </cell>
          <cell r="P147">
            <v>102256.65026667823</v>
          </cell>
          <cell r="Q147">
            <v>188994.72807024204</v>
          </cell>
          <cell r="R147">
            <v>70413.783065038486</v>
          </cell>
          <cell r="S147">
            <v>33530.827275036419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I147">
            <v>0</v>
          </cell>
          <cell r="BJ147">
            <v>611019.86417299556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</row>
        <row r="148">
          <cell r="G148">
            <v>269246.2909513631</v>
          </cell>
          <cell r="H148">
            <v>45543.792774707021</v>
          </cell>
          <cell r="I148">
            <v>106179.83745076373</v>
          </cell>
          <cell r="J148">
            <v>54319.765743354998</v>
          </cell>
          <cell r="K148">
            <v>83304.725474718463</v>
          </cell>
          <cell r="L148">
            <v>33358.744874869735</v>
          </cell>
          <cell r="M148">
            <v>114071.96866073762</v>
          </cell>
          <cell r="N148">
            <v>102742.38272468366</v>
          </cell>
          <cell r="O148">
            <v>113553.19881379594</v>
          </cell>
          <cell r="P148">
            <v>140142.10004691855</v>
          </cell>
          <cell r="Q148">
            <v>66169.109553004178</v>
          </cell>
          <cell r="R148">
            <v>107059.21252229309</v>
          </cell>
          <cell r="S148">
            <v>65267.473996577624</v>
          </cell>
          <cell r="T148">
            <v>83795.893428589057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</row>
        <row r="149">
          <cell r="G149">
            <v>42717.914661862189</v>
          </cell>
          <cell r="H149">
            <v>51497.607737288134</v>
          </cell>
          <cell r="I149">
            <v>86111.586888543316</v>
          </cell>
          <cell r="J149">
            <v>70533.468848809804</v>
          </cell>
          <cell r="K149">
            <v>144603.35454530804</v>
          </cell>
          <cell r="L149">
            <v>184903.19239011471</v>
          </cell>
          <cell r="M149">
            <v>98818.14264608013</v>
          </cell>
          <cell r="N149">
            <v>381552.86003418191</v>
          </cell>
          <cell r="O149">
            <v>63259.924459064328</v>
          </cell>
          <cell r="P149">
            <v>52122.967908419079</v>
          </cell>
          <cell r="Q149">
            <v>39503.188959095532</v>
          </cell>
          <cell r="R149">
            <v>228378.74314052158</v>
          </cell>
          <cell r="S149">
            <v>215366.00612333516</v>
          </cell>
          <cell r="T149">
            <v>111597.42934505994</v>
          </cell>
          <cell r="U149">
            <v>22121.630381041374</v>
          </cell>
          <cell r="V149">
            <v>176125.58223979105</v>
          </cell>
          <cell r="W149">
            <v>132664.28739155384</v>
          </cell>
          <cell r="X149">
            <v>261467.56438651448</v>
          </cell>
          <cell r="Y149">
            <v>115814.90854162973</v>
          </cell>
          <cell r="Z149">
            <v>60376.675193035146</v>
          </cell>
          <cell r="AA149">
            <v>40734.123107864216</v>
          </cell>
          <cell r="AB149">
            <v>381659.25386577513</v>
          </cell>
          <cell r="AC149">
            <v>314938.63887684973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21552.860034181911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21659.253865775128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0</v>
          </cell>
          <cell r="DA149">
            <v>0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</row>
        <row r="150">
          <cell r="G150">
            <v>105697.19660192754</v>
          </cell>
          <cell r="H150">
            <v>222330.43508197638</v>
          </cell>
          <cell r="I150">
            <v>156292.18288014541</v>
          </cell>
          <cell r="J150">
            <v>337960.78321143659</v>
          </cell>
          <cell r="K150">
            <v>59600.167496033078</v>
          </cell>
          <cell r="L150">
            <v>91277.691199385736</v>
          </cell>
          <cell r="M150">
            <v>99805.514380494249</v>
          </cell>
          <cell r="N150">
            <v>138131.77656744292</v>
          </cell>
          <cell r="O150">
            <v>69576.757490799864</v>
          </cell>
          <cell r="P150">
            <v>101333.77378020667</v>
          </cell>
          <cell r="Q150">
            <v>85766.597493706067</v>
          </cell>
          <cell r="R150">
            <v>85786.653641570854</v>
          </cell>
          <cell r="S150">
            <v>134132.68896826578</v>
          </cell>
          <cell r="T150">
            <v>156558.13383056724</v>
          </cell>
          <cell r="U150">
            <v>126699.25060928993</v>
          </cell>
          <cell r="V150">
            <v>30607.771659864939</v>
          </cell>
          <cell r="W150">
            <v>36529.358030052841</v>
          </cell>
          <cell r="X150">
            <v>458558.63437792007</v>
          </cell>
          <cell r="Y150">
            <v>77770.305835584179</v>
          </cell>
          <cell r="Z150">
            <v>384068.55238109152</v>
          </cell>
          <cell r="AA150">
            <v>194664.54730548587</v>
          </cell>
          <cell r="AB150">
            <v>122049.17199395454</v>
          </cell>
          <cell r="AC150">
            <v>166081.51416157445</v>
          </cell>
          <cell r="AD150">
            <v>413983.08464751532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98558.634377920069</v>
          </cell>
          <cell r="CA150">
            <v>0</v>
          </cell>
          <cell r="CB150">
            <v>24068.552381091518</v>
          </cell>
          <cell r="CC150">
            <v>0</v>
          </cell>
          <cell r="CD150">
            <v>0</v>
          </cell>
          <cell r="CE150">
            <v>0</v>
          </cell>
          <cell r="CF150">
            <v>53983.084647515323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</row>
        <row r="151">
          <cell r="G151">
            <v>387010.89868638269</v>
          </cell>
          <cell r="H151">
            <v>83230.852531722281</v>
          </cell>
          <cell r="I151">
            <v>34224.13454666474</v>
          </cell>
          <cell r="J151">
            <v>134020.64933904045</v>
          </cell>
          <cell r="K151">
            <v>100629.75210971199</v>
          </cell>
          <cell r="L151">
            <v>238130.74063823486</v>
          </cell>
          <cell r="M151">
            <v>247492.90258689315</v>
          </cell>
          <cell r="N151">
            <v>188086.34477683206</v>
          </cell>
          <cell r="O151">
            <v>376389.06501995417</v>
          </cell>
          <cell r="P151">
            <v>297624.10699654376</v>
          </cell>
          <cell r="Q151">
            <v>73900.374883643919</v>
          </cell>
          <cell r="R151">
            <v>198096.77517725667</v>
          </cell>
          <cell r="S151">
            <v>143884.53483910824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I151">
            <v>27010.898686382687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16389.065019954171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</row>
        <row r="152">
          <cell r="G152">
            <v>817689.93293699611</v>
          </cell>
          <cell r="H152">
            <v>140225.36507638739</v>
          </cell>
          <cell r="I152">
            <v>53603.985101641927</v>
          </cell>
          <cell r="J152">
            <v>175117.40271234146</v>
          </cell>
          <cell r="K152">
            <v>60717.516823278856</v>
          </cell>
          <cell r="L152">
            <v>216700.62726842106</v>
          </cell>
          <cell r="M152">
            <v>44339.537957975452</v>
          </cell>
          <cell r="N152">
            <v>305589.29531861527</v>
          </cell>
          <cell r="O152">
            <v>25189.480870084863</v>
          </cell>
          <cell r="P152">
            <v>243375.18581114855</v>
          </cell>
          <cell r="Q152">
            <v>23129.322230128033</v>
          </cell>
          <cell r="R152">
            <v>341678.36226982053</v>
          </cell>
          <cell r="S152">
            <v>79684.98750140467</v>
          </cell>
          <cell r="T152">
            <v>92269.985950257935</v>
          </cell>
          <cell r="U152">
            <v>142720.10870178221</v>
          </cell>
          <cell r="V152">
            <v>74297.01869941999</v>
          </cell>
          <cell r="W152">
            <v>175351.58272054381</v>
          </cell>
          <cell r="X152">
            <v>230395.4682391613</v>
          </cell>
          <cell r="Y152">
            <v>239802.59898549036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I152">
            <v>457689.93293699611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</row>
        <row r="153">
          <cell r="G153">
            <v>288680.28403502051</v>
          </cell>
          <cell r="H153">
            <v>306126.62240808632</v>
          </cell>
          <cell r="I153">
            <v>411416.96637286042</v>
          </cell>
          <cell r="J153">
            <v>198029.71760551617</v>
          </cell>
          <cell r="K153">
            <v>25115.176849156043</v>
          </cell>
          <cell r="L153">
            <v>89450.264621576323</v>
          </cell>
          <cell r="M153">
            <v>173961.71998201543</v>
          </cell>
          <cell r="N153">
            <v>192754.38752057365</v>
          </cell>
          <cell r="O153">
            <v>69602.150995259843</v>
          </cell>
          <cell r="P153">
            <v>169905.05195204972</v>
          </cell>
          <cell r="Q153">
            <v>78344.015623395273</v>
          </cell>
          <cell r="R153">
            <v>39248.801640894104</v>
          </cell>
          <cell r="S153">
            <v>224966.26823029004</v>
          </cell>
          <cell r="T153">
            <v>132251.263000048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I153">
            <v>0</v>
          </cell>
          <cell r="BJ153">
            <v>0</v>
          </cell>
          <cell r="BK153">
            <v>51416.966372860421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</row>
        <row r="154">
          <cell r="G154">
            <v>72678.525359348467</v>
          </cell>
          <cell r="H154">
            <v>22063.840400074292</v>
          </cell>
          <cell r="I154">
            <v>183345.51249198383</v>
          </cell>
          <cell r="J154">
            <v>145979.00043095602</v>
          </cell>
          <cell r="K154">
            <v>332079.47133248742</v>
          </cell>
          <cell r="L154">
            <v>290762.50329875917</v>
          </cell>
          <cell r="M154">
            <v>94645.442082252353</v>
          </cell>
          <cell r="N154">
            <v>40695.610252581042</v>
          </cell>
          <cell r="O154">
            <v>126658.50944325553</v>
          </cell>
          <cell r="P154">
            <v>192777.21458060149</v>
          </cell>
          <cell r="Q154">
            <v>85490.47793871694</v>
          </cell>
          <cell r="R154">
            <v>49531.944868909311</v>
          </cell>
          <cell r="S154">
            <v>309460.55796156538</v>
          </cell>
          <cell r="T154">
            <v>90659.267633599695</v>
          </cell>
          <cell r="U154">
            <v>174360.1156792696</v>
          </cell>
          <cell r="V154">
            <v>87711.227314998891</v>
          </cell>
          <cell r="W154">
            <v>154647.16808907108</v>
          </cell>
          <cell r="X154">
            <v>200283.67803579842</v>
          </cell>
          <cell r="Y154">
            <v>102874.52744494476</v>
          </cell>
          <cell r="Z154">
            <v>52934.284673069938</v>
          </cell>
          <cell r="AA154">
            <v>55142.892357639779</v>
          </cell>
          <cell r="AB154">
            <v>360049.84004386363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49.840043863630854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</row>
        <row r="155">
          <cell r="G155">
            <v>144983.59715994031</v>
          </cell>
          <cell r="H155">
            <v>82833.421972019962</v>
          </cell>
          <cell r="I155">
            <v>72280.850665607009</v>
          </cell>
          <cell r="J155">
            <v>265200.02427082462</v>
          </cell>
          <cell r="K155">
            <v>234403.8181739565</v>
          </cell>
          <cell r="L155">
            <v>43959.195949509674</v>
          </cell>
          <cell r="M155">
            <v>132089.61145963345</v>
          </cell>
          <cell r="N155">
            <v>136961.70816230666</v>
          </cell>
          <cell r="O155">
            <v>129260.46460642858</v>
          </cell>
          <cell r="P155">
            <v>46337.908587945785</v>
          </cell>
          <cell r="Q155">
            <v>379414.2471266418</v>
          </cell>
          <cell r="R155">
            <v>79198.936658520601</v>
          </cell>
          <cell r="S155">
            <v>48623.510712192336</v>
          </cell>
          <cell r="T155">
            <v>203529.06509833838</v>
          </cell>
          <cell r="U155">
            <v>102696.34343064966</v>
          </cell>
          <cell r="V155">
            <v>140614.25651351831</v>
          </cell>
          <cell r="W155">
            <v>19258.110520249505</v>
          </cell>
          <cell r="X155">
            <v>183727.37803051391</v>
          </cell>
          <cell r="Y155">
            <v>222648.74942685978</v>
          </cell>
          <cell r="Z155">
            <v>79620.345534762004</v>
          </cell>
          <cell r="AA155">
            <v>100071.74235742366</v>
          </cell>
          <cell r="AB155">
            <v>203892.08388535972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19414.2471266418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</row>
        <row r="156">
          <cell r="G156">
            <v>97445.810875210678</v>
          </cell>
          <cell r="H156">
            <v>189109.40292287493</v>
          </cell>
          <cell r="I156">
            <v>23198.347183157515</v>
          </cell>
          <cell r="J156">
            <v>103496.84949661273</v>
          </cell>
          <cell r="K156">
            <v>107846.30302362634</v>
          </cell>
          <cell r="L156">
            <v>92025.427956720436</v>
          </cell>
          <cell r="M156">
            <v>145960.6977087266</v>
          </cell>
          <cell r="N156">
            <v>162914.38369406882</v>
          </cell>
          <cell r="O156">
            <v>272534.90131832712</v>
          </cell>
          <cell r="P156">
            <v>46248.834721106185</v>
          </cell>
          <cell r="Q156">
            <v>86284.373162889096</v>
          </cell>
          <cell r="R156">
            <v>74671.453465419865</v>
          </cell>
          <cell r="S156">
            <v>44800.914397992317</v>
          </cell>
          <cell r="T156">
            <v>62662.270093013343</v>
          </cell>
          <cell r="U156">
            <v>61230.764229446548</v>
          </cell>
          <cell r="V156">
            <v>36956.119265318281</v>
          </cell>
          <cell r="W156">
            <v>60608.713618148708</v>
          </cell>
          <cell r="X156">
            <v>44265.252849764147</v>
          </cell>
          <cell r="Y156">
            <v>174491.65006570023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</row>
        <row r="157">
          <cell r="G157">
            <v>144426.2555213717</v>
          </cell>
          <cell r="H157">
            <v>166728.65764725988</v>
          </cell>
          <cell r="I157">
            <v>55737.618277310285</v>
          </cell>
          <cell r="J157">
            <v>56989.460495858126</v>
          </cell>
          <cell r="K157">
            <v>67737.237222503725</v>
          </cell>
          <cell r="L157">
            <v>100734.96143738815</v>
          </cell>
          <cell r="M157">
            <v>99801.196985066767</v>
          </cell>
          <cell r="N157">
            <v>181045.0036021808</v>
          </cell>
          <cell r="O157">
            <v>172369.0415203154</v>
          </cell>
          <cell r="P157">
            <v>276322.3259780528</v>
          </cell>
          <cell r="Q157">
            <v>78594.060391536594</v>
          </cell>
          <cell r="R157">
            <v>395650.8449567908</v>
          </cell>
          <cell r="S157">
            <v>74559.320168227627</v>
          </cell>
          <cell r="T157">
            <v>43820.572938271311</v>
          </cell>
          <cell r="U157">
            <v>159231.27052141647</v>
          </cell>
          <cell r="V157">
            <v>138512.21544204818</v>
          </cell>
          <cell r="W157">
            <v>64048.676182290328</v>
          </cell>
          <cell r="X157">
            <v>355030.44231007004</v>
          </cell>
          <cell r="Y157">
            <v>238784.78175757895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35650.844956790796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</row>
        <row r="158">
          <cell r="G158">
            <v>335171.00641239109</v>
          </cell>
          <cell r="H158">
            <v>72271.277644904156</v>
          </cell>
          <cell r="I158">
            <v>119376.09613389468</v>
          </cell>
          <cell r="J158">
            <v>174826.55805750089</v>
          </cell>
          <cell r="K158">
            <v>85601.372137464146</v>
          </cell>
          <cell r="L158">
            <v>192325.45370365886</v>
          </cell>
          <cell r="M158">
            <v>202426.9074082679</v>
          </cell>
          <cell r="N158">
            <v>256212.47942702062</v>
          </cell>
          <cell r="O158">
            <v>137903.2087635744</v>
          </cell>
          <cell r="P158">
            <v>141361.94818838546</v>
          </cell>
          <cell r="Q158">
            <v>319314.01911182923</v>
          </cell>
          <cell r="R158">
            <v>383533.22257590585</v>
          </cell>
          <cell r="S158">
            <v>107182.99820290439</v>
          </cell>
          <cell r="T158">
            <v>76417.864250982122</v>
          </cell>
          <cell r="U158">
            <v>303749.94518518297</v>
          </cell>
          <cell r="V158">
            <v>81702.728988531715</v>
          </cell>
          <cell r="W158">
            <v>308917.54569603474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23533.222575905849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</row>
        <row r="159">
          <cell r="G159">
            <v>164901.72386946483</v>
          </cell>
          <cell r="H159">
            <v>36351.446046887766</v>
          </cell>
          <cell r="I159">
            <v>61157.180168295949</v>
          </cell>
          <cell r="J159">
            <v>154037.53042194023</v>
          </cell>
          <cell r="K159">
            <v>233314.27993791777</v>
          </cell>
          <cell r="L159">
            <v>216156.13549588539</v>
          </cell>
          <cell r="M159">
            <v>115039.37220213255</v>
          </cell>
          <cell r="N159">
            <v>331022.41718749265</v>
          </cell>
          <cell r="O159">
            <v>361005.10052996164</v>
          </cell>
          <cell r="P159">
            <v>146256.22034160423</v>
          </cell>
          <cell r="Q159">
            <v>760066.91703512415</v>
          </cell>
          <cell r="R159">
            <v>170263.5059204101</v>
          </cell>
          <cell r="S159">
            <v>177829.33560961683</v>
          </cell>
          <cell r="T159">
            <v>98433.961740023631</v>
          </cell>
          <cell r="U159">
            <v>376297.13082766597</v>
          </cell>
          <cell r="V159">
            <v>108344.55178993165</v>
          </cell>
          <cell r="W159">
            <v>112790.70963542789</v>
          </cell>
          <cell r="X159">
            <v>228457.85502002831</v>
          </cell>
          <cell r="Y159">
            <v>116423.14741458897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1005.1005299616372</v>
          </cell>
          <cell r="BR159">
            <v>0</v>
          </cell>
          <cell r="BS159">
            <v>400066.91703512415</v>
          </cell>
          <cell r="BT159">
            <v>0</v>
          </cell>
          <cell r="BU159">
            <v>0</v>
          </cell>
          <cell r="BV159">
            <v>0</v>
          </cell>
          <cell r="BW159">
            <v>16297.130827665969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</row>
        <row r="160">
          <cell r="G160">
            <v>156626.66340226031</v>
          </cell>
          <cell r="H160">
            <v>60487.090503589992</v>
          </cell>
          <cell r="I160">
            <v>71354.480291148458</v>
          </cell>
          <cell r="J160">
            <v>301246.63492159831</v>
          </cell>
          <cell r="K160">
            <v>324761.13628451084</v>
          </cell>
          <cell r="L160">
            <v>262154.86823877896</v>
          </cell>
          <cell r="M160">
            <v>193522.77700492664</v>
          </cell>
          <cell r="N160">
            <v>27976.342968200323</v>
          </cell>
          <cell r="O160">
            <v>48599.20605072294</v>
          </cell>
          <cell r="P160">
            <v>193628.62403056608</v>
          </cell>
          <cell r="Q160">
            <v>428198.13833055214</v>
          </cell>
          <cell r="R160">
            <v>72703.27795024126</v>
          </cell>
          <cell r="S160">
            <v>174881.32895728166</v>
          </cell>
          <cell r="T160">
            <v>72424.953075490208</v>
          </cell>
          <cell r="U160">
            <v>135577.09913200574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68198.138330552145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</row>
        <row r="161">
          <cell r="G161">
            <v>241605.16306327711</v>
          </cell>
          <cell r="H161">
            <v>116247.97834584143</v>
          </cell>
          <cell r="I161">
            <v>299532.76294058573</v>
          </cell>
          <cell r="J161">
            <v>119067.29917287992</v>
          </cell>
          <cell r="K161">
            <v>134208.83822077041</v>
          </cell>
          <cell r="L161">
            <v>237192.97573363216</v>
          </cell>
          <cell r="M161">
            <v>131470.2273768436</v>
          </cell>
          <cell r="N161">
            <v>271011.28159001365</v>
          </cell>
          <cell r="O161">
            <v>81532.761676004156</v>
          </cell>
          <cell r="P161">
            <v>168332.13411206528</v>
          </cell>
          <cell r="Q161">
            <v>153342.90013666419</v>
          </cell>
          <cell r="R161">
            <v>39388.023439495417</v>
          </cell>
          <cell r="S161">
            <v>118592.24044923902</v>
          </cell>
          <cell r="T161">
            <v>114107.68072430276</v>
          </cell>
          <cell r="U161">
            <v>54314.577515362289</v>
          </cell>
          <cell r="V161">
            <v>125143.25983320299</v>
          </cell>
          <cell r="W161">
            <v>641175.7872512443</v>
          </cell>
          <cell r="X161">
            <v>735307.19685706508</v>
          </cell>
          <cell r="Y161">
            <v>93392.868471111884</v>
          </cell>
          <cell r="Z161">
            <v>113619.10582389896</v>
          </cell>
          <cell r="AA161">
            <v>210809.28173315121</v>
          </cell>
          <cell r="AB161">
            <v>115206.11184160368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281175.7872512443</v>
          </cell>
          <cell r="BZ161">
            <v>375307.19685706508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</row>
        <row r="162">
          <cell r="G162">
            <v>125451.93654248821</v>
          </cell>
          <cell r="H162">
            <v>83377.87924782894</v>
          </cell>
          <cell r="I162">
            <v>106551.69882026241</v>
          </cell>
          <cell r="J162">
            <v>69948.749335159577</v>
          </cell>
          <cell r="K162">
            <v>65211.009615868679</v>
          </cell>
          <cell r="L162">
            <v>401205.55160445295</v>
          </cell>
          <cell r="M162">
            <v>93078.961114773818</v>
          </cell>
          <cell r="N162">
            <v>372441.98133860546</v>
          </cell>
          <cell r="O162">
            <v>39480.991172150854</v>
          </cell>
          <cell r="P162">
            <v>137269.92415964269</v>
          </cell>
          <cell r="Q162">
            <v>167238.82080303581</v>
          </cell>
          <cell r="R162">
            <v>59088.219849742512</v>
          </cell>
          <cell r="S162">
            <v>274957.68005269452</v>
          </cell>
          <cell r="T162">
            <v>203868.58587545092</v>
          </cell>
          <cell r="U162">
            <v>19878.143472246724</v>
          </cell>
          <cell r="V162">
            <v>166898.46864847239</v>
          </cell>
          <cell r="W162">
            <v>93412.327764114394</v>
          </cell>
          <cell r="X162">
            <v>268823.78281141492</v>
          </cell>
          <cell r="Y162">
            <v>41851.22111577059</v>
          </cell>
          <cell r="Z162">
            <v>41518.530278335151</v>
          </cell>
          <cell r="AA162">
            <v>51949.261193564307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41205.55160445295</v>
          </cell>
          <cell r="BO162">
            <v>0</v>
          </cell>
          <cell r="BP162">
            <v>12441.981338605459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</row>
        <row r="163">
          <cell r="G163">
            <v>68369.712478221802</v>
          </cell>
          <cell r="H163">
            <v>105070.06353512297</v>
          </cell>
          <cell r="I163">
            <v>89013.366350684664</v>
          </cell>
          <cell r="J163">
            <v>239099.38589152135</v>
          </cell>
          <cell r="K163">
            <v>64487.967191404052</v>
          </cell>
          <cell r="L163">
            <v>100651.55935466521</v>
          </cell>
          <cell r="M163">
            <v>74895.111258532881</v>
          </cell>
          <cell r="N163">
            <v>222292.55054157469</v>
          </cell>
          <cell r="O163">
            <v>194247.56129207936</v>
          </cell>
          <cell r="P163">
            <v>134631.72281918183</v>
          </cell>
          <cell r="Q163">
            <v>68633.315445870336</v>
          </cell>
          <cell r="R163">
            <v>423793.41944134264</v>
          </cell>
          <cell r="S163">
            <v>254569.73880942893</v>
          </cell>
          <cell r="T163">
            <v>155144.80979880327</v>
          </cell>
          <cell r="U163">
            <v>143438.05960502994</v>
          </cell>
          <cell r="V163">
            <v>28623.220718267748</v>
          </cell>
          <cell r="W163">
            <v>206591.09417253456</v>
          </cell>
          <cell r="X163">
            <v>83394.649088737482</v>
          </cell>
          <cell r="Y163">
            <v>53286.413806422694</v>
          </cell>
          <cell r="Z163">
            <v>188732.72837288008</v>
          </cell>
          <cell r="AA163">
            <v>98099.667159066172</v>
          </cell>
          <cell r="AB163">
            <v>84331.408988629468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63793.419441342645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</row>
        <row r="164">
          <cell r="G164">
            <v>62862.545838103928</v>
          </cell>
          <cell r="H164">
            <v>60054.08269981631</v>
          </cell>
          <cell r="I164">
            <v>78027.336746514789</v>
          </cell>
          <cell r="J164">
            <v>347587.12038718123</v>
          </cell>
          <cell r="K164">
            <v>623456.64944512001</v>
          </cell>
          <cell r="L164">
            <v>55443.205271330626</v>
          </cell>
          <cell r="M164">
            <v>194924.05320494328</v>
          </cell>
          <cell r="N164">
            <v>191702.34876357525</v>
          </cell>
          <cell r="O164">
            <v>53666.058601860277</v>
          </cell>
          <cell r="P164">
            <v>84097.36580481421</v>
          </cell>
          <cell r="Q164">
            <v>118131.15755955382</v>
          </cell>
          <cell r="R164">
            <v>204304.78647903533</v>
          </cell>
          <cell r="S164">
            <v>38420.673825909114</v>
          </cell>
          <cell r="T164">
            <v>32233.992874089581</v>
          </cell>
          <cell r="U164">
            <v>211224.56776947153</v>
          </cell>
          <cell r="V164">
            <v>65075.763506929907</v>
          </cell>
          <cell r="W164">
            <v>93856.989137011275</v>
          </cell>
          <cell r="X164">
            <v>98656.200154237449</v>
          </cell>
          <cell r="Y164">
            <v>156343.03695281924</v>
          </cell>
          <cell r="Z164">
            <v>65134.845737309588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263456.64944512001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0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</row>
        <row r="165">
          <cell r="G165">
            <v>185196.90833859818</v>
          </cell>
          <cell r="H165">
            <v>142241.70323946376</v>
          </cell>
          <cell r="I165">
            <v>65442.679980933855</v>
          </cell>
          <cell r="J165">
            <v>153613.65784352852</v>
          </cell>
          <cell r="K165">
            <v>99229.53812476655</v>
          </cell>
          <cell r="L165">
            <v>328568.7903543901</v>
          </cell>
          <cell r="M165">
            <v>40048.969188118004</v>
          </cell>
          <cell r="N165">
            <v>323121.4172934001</v>
          </cell>
          <cell r="O165">
            <v>127436.41178984927</v>
          </cell>
          <cell r="P165">
            <v>108420.80325607536</v>
          </cell>
          <cell r="Q165">
            <v>63253.111556007738</v>
          </cell>
          <cell r="R165">
            <v>117461.63946502192</v>
          </cell>
          <cell r="S165">
            <v>174794.82670040734</v>
          </cell>
          <cell r="T165">
            <v>157639.0033781766</v>
          </cell>
          <cell r="U165">
            <v>306228.20148148038</v>
          </cell>
          <cell r="V165">
            <v>156838.05197896616</v>
          </cell>
          <cell r="W165">
            <v>217371.18849686955</v>
          </cell>
          <cell r="X165">
            <v>32600.50668472984</v>
          </cell>
          <cell r="Y165">
            <v>72361.031805917301</v>
          </cell>
          <cell r="Z165">
            <v>541174.63688159757</v>
          </cell>
          <cell r="AA165">
            <v>444975.45784688788</v>
          </cell>
          <cell r="AB165">
            <v>56080.46460101298</v>
          </cell>
          <cell r="AC165">
            <v>240383.23448938926</v>
          </cell>
          <cell r="AD165">
            <v>148853.54653935274</v>
          </cell>
          <cell r="AE165">
            <v>433318.48618202965</v>
          </cell>
          <cell r="AF165">
            <v>84953.865018927623</v>
          </cell>
          <cell r="AG165">
            <v>64258.545050429209</v>
          </cell>
          <cell r="AH165">
            <v>36753.701890053562</v>
          </cell>
          <cell r="AI165">
            <v>124096.67878366538</v>
          </cell>
          <cell r="AJ165">
            <v>54373.449791038933</v>
          </cell>
          <cell r="AK165">
            <v>135079.71396962923</v>
          </cell>
          <cell r="AL165">
            <v>41145.729273950441</v>
          </cell>
          <cell r="AM165">
            <v>84202.885677313534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181174.63688159757</v>
          </cell>
          <cell r="CC165">
            <v>84975.457846887875</v>
          </cell>
          <cell r="CD165">
            <v>0</v>
          </cell>
          <cell r="CE165">
            <v>0</v>
          </cell>
          <cell r="CF165">
            <v>0</v>
          </cell>
          <cell r="CG165">
            <v>73318.48618202965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</row>
        <row r="166">
          <cell r="G166">
            <v>162313.35548304339</v>
          </cell>
          <cell r="H166">
            <v>110939.18546358874</v>
          </cell>
          <cell r="I166">
            <v>132515.01299634934</v>
          </cell>
          <cell r="J166">
            <v>49605.151192590034</v>
          </cell>
          <cell r="K166">
            <v>120076.58464172152</v>
          </cell>
          <cell r="L166">
            <v>102777.27636043183</v>
          </cell>
          <cell r="M166">
            <v>20725.439542775057</v>
          </cell>
          <cell r="N166">
            <v>84692.967895498747</v>
          </cell>
          <cell r="O166">
            <v>247789.46805677426</v>
          </cell>
          <cell r="P166">
            <v>442238.00113607815</v>
          </cell>
          <cell r="Q166">
            <v>91196.236659568618</v>
          </cell>
          <cell r="R166">
            <v>165059.10740003572</v>
          </cell>
          <cell r="S166">
            <v>129891.82553120919</v>
          </cell>
          <cell r="T166">
            <v>62327.602631803675</v>
          </cell>
          <cell r="U166">
            <v>68405.996677554824</v>
          </cell>
          <cell r="V166">
            <v>11430.186739298395</v>
          </cell>
          <cell r="W166">
            <v>66272.916054198024</v>
          </cell>
          <cell r="X166">
            <v>27797.199636110847</v>
          </cell>
          <cell r="Y166">
            <v>366733.13408538426</v>
          </cell>
          <cell r="Z166">
            <v>225515.79798860181</v>
          </cell>
          <cell r="AA166">
            <v>148399.25276437122</v>
          </cell>
          <cell r="AB166">
            <v>152698.06271307342</v>
          </cell>
          <cell r="AC166">
            <v>77440.859303855192</v>
          </cell>
          <cell r="AD166">
            <v>125202.11789334984</v>
          </cell>
          <cell r="AE166">
            <v>474214.08019543684</v>
          </cell>
          <cell r="AF166">
            <v>126406.37275623156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82238.00113607815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6733.1340853842557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114214.08019543684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</row>
        <row r="167">
          <cell r="G167">
            <v>299961.71857399656</v>
          </cell>
          <cell r="H167">
            <v>169676.55561261196</v>
          </cell>
          <cell r="I167">
            <v>27028.261623232327</v>
          </cell>
          <cell r="J167">
            <v>75808.872531582063</v>
          </cell>
          <cell r="K167">
            <v>281032.43417295889</v>
          </cell>
          <cell r="L167">
            <v>110631.19619166927</v>
          </cell>
          <cell r="M167">
            <v>87936.842618713621</v>
          </cell>
          <cell r="N167">
            <v>53205.676836064049</v>
          </cell>
          <cell r="O167">
            <v>84621.156495164352</v>
          </cell>
          <cell r="P167">
            <v>194090.63617600792</v>
          </cell>
          <cell r="Q167">
            <v>78815.204819825783</v>
          </cell>
          <cell r="R167">
            <v>358765.0068625795</v>
          </cell>
          <cell r="S167">
            <v>26190.815741276627</v>
          </cell>
          <cell r="T167">
            <v>99919.186205333404</v>
          </cell>
          <cell r="U167">
            <v>297058.41695687798</v>
          </cell>
          <cell r="V167">
            <v>42286.888559981744</v>
          </cell>
          <cell r="W167">
            <v>75420.17213376594</v>
          </cell>
          <cell r="X167">
            <v>461713.1077163266</v>
          </cell>
          <cell r="Y167">
            <v>181060.27288152635</v>
          </cell>
          <cell r="Z167">
            <v>100639.8388459305</v>
          </cell>
          <cell r="AA167">
            <v>294618.71226380602</v>
          </cell>
          <cell r="AB167">
            <v>73288.554900277144</v>
          </cell>
          <cell r="AC167">
            <v>43758.865501230095</v>
          </cell>
          <cell r="AD167">
            <v>34479.711944967668</v>
          </cell>
          <cell r="AE167">
            <v>881633.33414391091</v>
          </cell>
          <cell r="AF167">
            <v>106937.68010094608</v>
          </cell>
          <cell r="AG167">
            <v>193592.59629091414</v>
          </cell>
          <cell r="AH167">
            <v>65146.733205208366</v>
          </cell>
          <cell r="AI167">
            <v>107180.40385623982</v>
          </cell>
          <cell r="AJ167">
            <v>116018.87212280529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101713.1077163266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521633.33414391091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</row>
        <row r="168">
          <cell r="G168">
            <v>55768.994197509761</v>
          </cell>
          <cell r="H168">
            <v>167770.83715926085</v>
          </cell>
          <cell r="I168">
            <v>160433.27097861122</v>
          </cell>
          <cell r="J168">
            <v>79240.089485134959</v>
          </cell>
          <cell r="K168">
            <v>118682.98782816464</v>
          </cell>
          <cell r="L168">
            <v>116038.0451096467</v>
          </cell>
          <cell r="M168">
            <v>117297.26985579784</v>
          </cell>
          <cell r="N168">
            <v>215294.87224792066</v>
          </cell>
          <cell r="O168">
            <v>96334.088954350169</v>
          </cell>
          <cell r="P168">
            <v>60440.978417699684</v>
          </cell>
          <cell r="Q168">
            <v>85726.25047074318</v>
          </cell>
          <cell r="R168">
            <v>238125.32790873447</v>
          </cell>
          <cell r="S168">
            <v>52330.411399662022</v>
          </cell>
          <cell r="T168">
            <v>86660.960183114483</v>
          </cell>
          <cell r="U168">
            <v>122399.68529193115</v>
          </cell>
          <cell r="V168">
            <v>135918.07008045266</v>
          </cell>
          <cell r="W168">
            <v>79735.093349515198</v>
          </cell>
          <cell r="X168">
            <v>85607.177780096346</v>
          </cell>
          <cell r="Y168">
            <v>86826.813733712683</v>
          </cell>
          <cell r="Z168">
            <v>180208.66173980472</v>
          </cell>
          <cell r="AA168">
            <v>89732.501874643858</v>
          </cell>
          <cell r="AB168">
            <v>95684.477244980619</v>
          </cell>
          <cell r="AC168">
            <v>186978.54585771135</v>
          </cell>
          <cell r="AD168">
            <v>401906.99978604371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41906.999786043714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</row>
        <row r="169">
          <cell r="G169">
            <v>86145.653062995916</v>
          </cell>
          <cell r="H169">
            <v>97697.194877202404</v>
          </cell>
          <cell r="I169">
            <v>201534.68840558489</v>
          </cell>
          <cell r="J169">
            <v>44923.621623074563</v>
          </cell>
          <cell r="K169">
            <v>37718.013666395636</v>
          </cell>
          <cell r="L169">
            <v>197654.83724373853</v>
          </cell>
          <cell r="M169">
            <v>87695.927779949227</v>
          </cell>
          <cell r="N169">
            <v>288042.99610721972</v>
          </cell>
          <cell r="O169">
            <v>116548.54714209111</v>
          </cell>
          <cell r="P169">
            <v>131640.40585022746</v>
          </cell>
          <cell r="Q169">
            <v>159975.32118407136</v>
          </cell>
          <cell r="R169">
            <v>78116.507570503105</v>
          </cell>
          <cell r="S169">
            <v>80299.634557807149</v>
          </cell>
          <cell r="T169">
            <v>217916.8080270197</v>
          </cell>
          <cell r="U169">
            <v>69274.380772641118</v>
          </cell>
          <cell r="V169">
            <v>161037.93549251251</v>
          </cell>
          <cell r="W169">
            <v>113985.28847544031</v>
          </cell>
          <cell r="X169">
            <v>70063.335448541213</v>
          </cell>
          <cell r="Y169">
            <v>60402.254940071369</v>
          </cell>
          <cell r="Z169">
            <v>43915.479149401857</v>
          </cell>
          <cell r="AA169">
            <v>40132.133467865591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</row>
        <row r="170">
          <cell r="G170">
            <v>1087879.9273538054</v>
          </cell>
          <cell r="H170">
            <v>69911.377103578387</v>
          </cell>
          <cell r="I170">
            <v>86704.657442378157</v>
          </cell>
          <cell r="J170">
            <v>66845.857741466403</v>
          </cell>
          <cell r="K170">
            <v>78112.33944500635</v>
          </cell>
          <cell r="L170">
            <v>254058.83103481471</v>
          </cell>
          <cell r="M170">
            <v>260957.55994144853</v>
          </cell>
          <cell r="N170">
            <v>81049.403788236872</v>
          </cell>
          <cell r="O170">
            <v>261302.61530480441</v>
          </cell>
          <cell r="P170">
            <v>54014.021884469163</v>
          </cell>
          <cell r="Q170">
            <v>150703.55340453095</v>
          </cell>
          <cell r="R170">
            <v>30310.996399357107</v>
          </cell>
          <cell r="S170">
            <v>133934.6124041694</v>
          </cell>
          <cell r="T170">
            <v>44207.427598998183</v>
          </cell>
          <cell r="U170">
            <v>46684.03217186407</v>
          </cell>
          <cell r="V170">
            <v>56099.588220228936</v>
          </cell>
          <cell r="W170">
            <v>61076.88343030728</v>
          </cell>
          <cell r="X170">
            <v>120867.36246971386</v>
          </cell>
          <cell r="Y170">
            <v>217974.11916068659</v>
          </cell>
          <cell r="Z170">
            <v>146469.71327177814</v>
          </cell>
          <cell r="AA170">
            <v>145042.21768426712</v>
          </cell>
          <cell r="AB170">
            <v>71235.354269307965</v>
          </cell>
          <cell r="AC170">
            <v>446395.1868619055</v>
          </cell>
          <cell r="AD170">
            <v>58659.069880515519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I170">
            <v>727879.9273538054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86395.186861905502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</row>
        <row r="171">
          <cell r="G171">
            <v>171400.53003422602</v>
          </cell>
          <cell r="H171">
            <v>388489.71681261598</v>
          </cell>
          <cell r="I171">
            <v>50324.106205388831</v>
          </cell>
          <cell r="J171">
            <v>111875.43297229316</v>
          </cell>
          <cell r="K171">
            <v>663424.66859006847</v>
          </cell>
          <cell r="L171">
            <v>78829.029175059419</v>
          </cell>
          <cell r="M171">
            <v>18683.30998202927</v>
          </cell>
          <cell r="N171">
            <v>78733.941165999568</v>
          </cell>
          <cell r="O171">
            <v>242388.95346775767</v>
          </cell>
          <cell r="P171">
            <v>199807.38724867819</v>
          </cell>
          <cell r="Q171">
            <v>205488.67656652653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I171">
            <v>0</v>
          </cell>
          <cell r="BJ171">
            <v>28489.716812615981</v>
          </cell>
          <cell r="BK171">
            <v>0</v>
          </cell>
          <cell r="BL171">
            <v>0</v>
          </cell>
          <cell r="BM171">
            <v>303424.66859006847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</row>
        <row r="172">
          <cell r="G172">
            <v>196513.65604157615</v>
          </cell>
          <cell r="H172">
            <v>69739.269602551038</v>
          </cell>
          <cell r="I172">
            <v>155251.90428560521</v>
          </cell>
          <cell r="J172">
            <v>116055.13135907412</v>
          </cell>
          <cell r="K172">
            <v>49014.334180716025</v>
          </cell>
          <cell r="L172">
            <v>22355.160777509373</v>
          </cell>
          <cell r="M172">
            <v>296077.35911345365</v>
          </cell>
          <cell r="N172">
            <v>355287.10808252677</v>
          </cell>
          <cell r="O172">
            <v>31324.05215923323</v>
          </cell>
          <cell r="P172">
            <v>126583.14295943183</v>
          </cell>
          <cell r="Q172">
            <v>327482.21588888147</v>
          </cell>
          <cell r="R172">
            <v>523917.4353848343</v>
          </cell>
          <cell r="S172">
            <v>618033.89709242678</v>
          </cell>
          <cell r="T172">
            <v>334459.67329776869</v>
          </cell>
          <cell r="U172">
            <v>304127.07592271775</v>
          </cell>
          <cell r="V172">
            <v>142424.43067376607</v>
          </cell>
          <cell r="W172">
            <v>638664.79636980034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163917.4353848343</v>
          </cell>
          <cell r="BU172">
            <v>258033.89709242678</v>
          </cell>
          <cell r="BV172">
            <v>0</v>
          </cell>
          <cell r="BW172">
            <v>0</v>
          </cell>
          <cell r="BX172">
            <v>0</v>
          </cell>
          <cell r="BY172">
            <v>278664.79636980034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</row>
        <row r="173">
          <cell r="G173">
            <v>216563.09501341864</v>
          </cell>
          <cell r="H173">
            <v>478126.82058982208</v>
          </cell>
          <cell r="I173">
            <v>332064.07104597724</v>
          </cell>
          <cell r="J173">
            <v>55636.542624138325</v>
          </cell>
          <cell r="K173">
            <v>87271.361922589378</v>
          </cell>
          <cell r="L173">
            <v>216037.80329997296</v>
          </cell>
          <cell r="M173">
            <v>151591.93838853913</v>
          </cell>
          <cell r="N173">
            <v>19751.486616700378</v>
          </cell>
          <cell r="O173">
            <v>85083.215577688301</v>
          </cell>
          <cell r="P173">
            <v>125777.64903871251</v>
          </cell>
          <cell r="Q173">
            <v>230864.7184719276</v>
          </cell>
          <cell r="R173">
            <v>296320.46951052197</v>
          </cell>
          <cell r="S173">
            <v>170702.35348797505</v>
          </cell>
          <cell r="T173">
            <v>203605.62714335092</v>
          </cell>
          <cell r="U173">
            <v>114076.61902613832</v>
          </cell>
          <cell r="V173">
            <v>101489.49727294754</v>
          </cell>
          <cell r="W173">
            <v>31978.885942340519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I173">
            <v>0</v>
          </cell>
          <cell r="BJ173">
            <v>118126.82058982208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0</v>
          </cell>
          <cell r="CV173">
            <v>0</v>
          </cell>
          <cell r="CW173">
            <v>0</v>
          </cell>
          <cell r="CX173">
            <v>0</v>
          </cell>
          <cell r="CY173">
            <v>0</v>
          </cell>
          <cell r="CZ173">
            <v>0</v>
          </cell>
          <cell r="DA173">
            <v>0</v>
          </cell>
          <cell r="DB173">
            <v>0</v>
          </cell>
          <cell r="DC173">
            <v>0</v>
          </cell>
          <cell r="DD173">
            <v>0</v>
          </cell>
          <cell r="DE173">
            <v>0</v>
          </cell>
          <cell r="DF173">
            <v>0</v>
          </cell>
        </row>
        <row r="174">
          <cell r="G174">
            <v>81304.594745081456</v>
          </cell>
          <cell r="H174">
            <v>50679.075986683143</v>
          </cell>
          <cell r="I174">
            <v>99477.433260914768</v>
          </cell>
          <cell r="J174">
            <v>51642.313984618981</v>
          </cell>
          <cell r="K174">
            <v>74780.754734102855</v>
          </cell>
          <cell r="L174">
            <v>142336.79733106101</v>
          </cell>
          <cell r="M174">
            <v>79389.583329215195</v>
          </cell>
          <cell r="N174">
            <v>146269.7607902624</v>
          </cell>
          <cell r="O174">
            <v>37390.02640674531</v>
          </cell>
          <cell r="P174">
            <v>54755.404380610678</v>
          </cell>
          <cell r="Q174">
            <v>28255.977591378865</v>
          </cell>
          <cell r="R174">
            <v>145976.68472381809</v>
          </cell>
          <cell r="S174">
            <v>147922.23200492398</v>
          </cell>
          <cell r="T174">
            <v>149625.44004786009</v>
          </cell>
          <cell r="U174">
            <v>440401.13712535723</v>
          </cell>
          <cell r="V174">
            <v>52393.477746959514</v>
          </cell>
          <cell r="W174">
            <v>214844.57749204323</v>
          </cell>
          <cell r="X174">
            <v>209588.01419263799</v>
          </cell>
          <cell r="Y174">
            <v>110347.41796031896</v>
          </cell>
          <cell r="Z174">
            <v>379004.69980812987</v>
          </cell>
          <cell r="AA174">
            <v>26850.289966361266</v>
          </cell>
          <cell r="AB174">
            <v>98358.937801474734</v>
          </cell>
          <cell r="AC174">
            <v>238204.45860492301</v>
          </cell>
          <cell r="AD174">
            <v>159815.85576513273</v>
          </cell>
          <cell r="AE174">
            <v>137577.06960886213</v>
          </cell>
          <cell r="AF174">
            <v>145400.67961625828</v>
          </cell>
          <cell r="AG174">
            <v>773702.16376780474</v>
          </cell>
          <cell r="AH174">
            <v>80259.404992794851</v>
          </cell>
          <cell r="AI174">
            <v>224720.40380508429</v>
          </cell>
          <cell r="AJ174">
            <v>107840.00935308971</v>
          </cell>
          <cell r="AK174">
            <v>91457.225768995326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80401.137125357229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19004.699808129866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413702.16376780474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</row>
        <row r="175">
          <cell r="G175">
            <v>507994.73499752861</v>
          </cell>
          <cell r="H175">
            <v>26070.959029883838</v>
          </cell>
          <cell r="I175">
            <v>75563.338573603396</v>
          </cell>
          <cell r="J175">
            <v>205765.53805266964</v>
          </cell>
          <cell r="K175">
            <v>71894.292945051726</v>
          </cell>
          <cell r="L175">
            <v>147062.03768476492</v>
          </cell>
          <cell r="M175">
            <v>84406.200132765895</v>
          </cell>
          <cell r="N175">
            <v>508519.23633374966</v>
          </cell>
          <cell r="O175">
            <v>174095.02848005304</v>
          </cell>
          <cell r="P175">
            <v>84133.864874993</v>
          </cell>
          <cell r="Q175">
            <v>68908.645719697161</v>
          </cell>
          <cell r="R175">
            <v>27691.823368534591</v>
          </cell>
          <cell r="S175">
            <v>322964.96372360346</v>
          </cell>
          <cell r="T175">
            <v>24465.172719332291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I175">
            <v>147994.73499752861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148519.23633374966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</row>
        <row r="176">
          <cell r="G176">
            <v>210401.05108233393</v>
          </cell>
          <cell r="H176">
            <v>54897.40669328619</v>
          </cell>
          <cell r="I176">
            <v>57051.560381441988</v>
          </cell>
          <cell r="J176">
            <v>225041.98967175762</v>
          </cell>
          <cell r="K176">
            <v>63834.259160416535</v>
          </cell>
          <cell r="L176">
            <v>162063.94433379322</v>
          </cell>
          <cell r="M176">
            <v>34832.059374376731</v>
          </cell>
          <cell r="N176">
            <v>94210.346487996198</v>
          </cell>
          <cell r="O176">
            <v>97714.579670090752</v>
          </cell>
          <cell r="P176">
            <v>14478.582728118596</v>
          </cell>
          <cell r="Q176">
            <v>72882.555821278307</v>
          </cell>
          <cell r="R176">
            <v>635418.80810500961</v>
          </cell>
          <cell r="S176">
            <v>134668.03536877225</v>
          </cell>
          <cell r="T176">
            <v>52769.975896707132</v>
          </cell>
          <cell r="U176">
            <v>485375.27558296168</v>
          </cell>
          <cell r="V176">
            <v>409647.40275493893</v>
          </cell>
          <cell r="W176">
            <v>201026.34937112936</v>
          </cell>
          <cell r="X176">
            <v>212267.50342551072</v>
          </cell>
          <cell r="Y176">
            <v>299441.20376451919</v>
          </cell>
          <cell r="Z176">
            <v>90753.00089657816</v>
          </cell>
          <cell r="AA176">
            <v>134050.89435321948</v>
          </cell>
          <cell r="AB176">
            <v>98508.905888437206</v>
          </cell>
          <cell r="AC176">
            <v>218398.34556448751</v>
          </cell>
          <cell r="AD176">
            <v>36796.493655606733</v>
          </cell>
          <cell r="AE176">
            <v>443819.74180343346</v>
          </cell>
          <cell r="AF176">
            <v>145122.28461541605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275418.80810500961</v>
          </cell>
          <cell r="BU176">
            <v>0</v>
          </cell>
          <cell r="BV176">
            <v>0</v>
          </cell>
          <cell r="BW176">
            <v>125375.27558296168</v>
          </cell>
          <cell r="BX176">
            <v>49647.402754938928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83819.741803433455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0</v>
          </cell>
          <cell r="DA176">
            <v>0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  <cell r="DF176">
            <v>0</v>
          </cell>
        </row>
        <row r="177">
          <cell r="G177">
            <v>125465.51620021329</v>
          </cell>
          <cell r="H177">
            <v>326839.29943094304</v>
          </cell>
          <cell r="I177">
            <v>81779.174819960579</v>
          </cell>
          <cell r="J177">
            <v>78743.756303260874</v>
          </cell>
          <cell r="K177">
            <v>193663.83023038894</v>
          </cell>
          <cell r="L177">
            <v>80727.522965822631</v>
          </cell>
          <cell r="M177">
            <v>92634.267187312958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</row>
        <row r="178">
          <cell r="G178">
            <v>64301.62000315787</v>
          </cell>
          <cell r="H178">
            <v>752062.64940022409</v>
          </cell>
          <cell r="I178">
            <v>147359.93705727803</v>
          </cell>
          <cell r="J178">
            <v>136805.68516684262</v>
          </cell>
          <cell r="K178">
            <v>47960.928118670126</v>
          </cell>
          <cell r="L178">
            <v>66235.566021683437</v>
          </cell>
          <cell r="M178">
            <v>65822.965259294127</v>
          </cell>
          <cell r="N178">
            <v>339091.3236043232</v>
          </cell>
          <cell r="O178">
            <v>393870.87287811365</v>
          </cell>
          <cell r="P178">
            <v>55050.161934138705</v>
          </cell>
          <cell r="Q178">
            <v>76773.699865632356</v>
          </cell>
          <cell r="R178">
            <v>31258.751323291344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I178">
            <v>0</v>
          </cell>
          <cell r="BJ178">
            <v>392062.64940022409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33870.872878113645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</row>
        <row r="179">
          <cell r="G179">
            <v>76764.111417835942</v>
          </cell>
          <cell r="H179">
            <v>1156609.0258005606</v>
          </cell>
          <cell r="I179">
            <v>314805.36097847228</v>
          </cell>
          <cell r="J179">
            <v>511392.96164825419</v>
          </cell>
          <cell r="K179">
            <v>134012.56313050506</v>
          </cell>
          <cell r="L179">
            <v>140310.74808384519</v>
          </cell>
          <cell r="M179">
            <v>110145.53284518054</v>
          </cell>
          <cell r="N179">
            <v>86608.518746703441</v>
          </cell>
          <cell r="O179">
            <v>740909.10164811672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I179">
            <v>0</v>
          </cell>
          <cell r="BJ179">
            <v>796609.0258005606</v>
          </cell>
          <cell r="BK179">
            <v>0</v>
          </cell>
          <cell r="BL179">
            <v>151392.96164825419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380909.10164811672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</row>
        <row r="180">
          <cell r="G180">
            <v>204942.62064770897</v>
          </cell>
          <cell r="H180">
            <v>627243.10698822374</v>
          </cell>
          <cell r="I180">
            <v>196384.29821901213</v>
          </cell>
          <cell r="J180">
            <v>146376.94787301126</v>
          </cell>
          <cell r="K180">
            <v>114488.40885429973</v>
          </cell>
          <cell r="L180">
            <v>496688.16831556428</v>
          </cell>
          <cell r="M180">
            <v>143415.2941429863</v>
          </cell>
          <cell r="N180">
            <v>69423.025117531215</v>
          </cell>
          <cell r="O180">
            <v>23055.316693948465</v>
          </cell>
          <cell r="P180">
            <v>151838.71965540265</v>
          </cell>
          <cell r="Q180">
            <v>71966.020826612075</v>
          </cell>
          <cell r="R180">
            <v>60501.362222617863</v>
          </cell>
          <cell r="S180">
            <v>45919.042714433635</v>
          </cell>
          <cell r="T180">
            <v>243817.87840320831</v>
          </cell>
          <cell r="U180">
            <v>243322.6391388351</v>
          </cell>
          <cell r="V180">
            <v>415747.65504902613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I180">
            <v>0</v>
          </cell>
          <cell r="BJ180">
            <v>267243.10698822374</v>
          </cell>
          <cell r="BK180">
            <v>0</v>
          </cell>
          <cell r="BL180">
            <v>0</v>
          </cell>
          <cell r="BM180">
            <v>0</v>
          </cell>
          <cell r="BN180">
            <v>136688.16831556428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55747.655049026129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</row>
        <row r="181">
          <cell r="G181">
            <v>125341.97896290052</v>
          </cell>
          <cell r="H181">
            <v>265110.18194267072</v>
          </cell>
          <cell r="I181">
            <v>295464.0984306407</v>
          </cell>
          <cell r="J181">
            <v>65994.399838181605</v>
          </cell>
          <cell r="K181">
            <v>148392.68176374806</v>
          </cell>
          <cell r="L181">
            <v>82685.961950763609</v>
          </cell>
          <cell r="M181">
            <v>52069.129682440798</v>
          </cell>
          <cell r="N181">
            <v>383081.24895918963</v>
          </cell>
          <cell r="O181">
            <v>241786.95635940749</v>
          </cell>
          <cell r="P181">
            <v>202490.95442087803</v>
          </cell>
          <cell r="Q181">
            <v>119889.56849512001</v>
          </cell>
          <cell r="R181">
            <v>87191.75295050627</v>
          </cell>
          <cell r="S181">
            <v>123642.13256910775</v>
          </cell>
          <cell r="T181">
            <v>324404.82284294238</v>
          </cell>
          <cell r="U181">
            <v>354123.21732701379</v>
          </cell>
          <cell r="V181">
            <v>129182.22778889565</v>
          </cell>
          <cell r="W181">
            <v>125890.09162981652</v>
          </cell>
          <cell r="X181">
            <v>133472.49901203325</v>
          </cell>
          <cell r="Y181">
            <v>53763.675478179714</v>
          </cell>
          <cell r="Z181">
            <v>51874.524739664375</v>
          </cell>
          <cell r="AA181">
            <v>264004.78911707504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23081.24895918963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0</v>
          </cell>
          <cell r="CV181">
            <v>0</v>
          </cell>
          <cell r="CW181">
            <v>0</v>
          </cell>
          <cell r="CX181">
            <v>0</v>
          </cell>
          <cell r="CY181">
            <v>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0</v>
          </cell>
          <cell r="DE181">
            <v>0</v>
          </cell>
          <cell r="DF181">
            <v>0</v>
          </cell>
        </row>
        <row r="182">
          <cell r="G182">
            <v>95553.414476780585</v>
          </cell>
          <cell r="H182">
            <v>28848.668144260042</v>
          </cell>
          <cell r="I182">
            <v>240279.54614013468</v>
          </cell>
          <cell r="J182">
            <v>128110.63705297968</v>
          </cell>
          <cell r="K182">
            <v>70359.61915018427</v>
          </cell>
          <cell r="L182">
            <v>152291.05027345932</v>
          </cell>
          <cell r="M182">
            <v>508599.55627651745</v>
          </cell>
          <cell r="N182">
            <v>95422.099575262167</v>
          </cell>
          <cell r="O182">
            <v>61374.554140108456</v>
          </cell>
          <cell r="P182">
            <v>68508.01596709821</v>
          </cell>
          <cell r="Q182">
            <v>113549.30447582579</v>
          </cell>
          <cell r="R182">
            <v>213866.74546424241</v>
          </cell>
          <cell r="S182">
            <v>202489.4401125499</v>
          </cell>
          <cell r="T182">
            <v>104386.20963708831</v>
          </cell>
          <cell r="U182">
            <v>188314.92742768765</v>
          </cell>
          <cell r="V182">
            <v>13938.512552557397</v>
          </cell>
          <cell r="W182">
            <v>133566.02139348796</v>
          </cell>
          <cell r="X182">
            <v>165040.355323973</v>
          </cell>
          <cell r="Y182">
            <v>310076.21783769567</v>
          </cell>
          <cell r="Z182">
            <v>305063.34981211548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148599.55627651745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</row>
        <row r="183">
          <cell r="G183">
            <v>281477.17864817107</v>
          </cell>
          <cell r="H183">
            <v>145086.4095996033</v>
          </cell>
          <cell r="I183">
            <v>140368.71501169613</v>
          </cell>
          <cell r="J183">
            <v>45688.726784301725</v>
          </cell>
          <cell r="K183">
            <v>55700.343437252828</v>
          </cell>
          <cell r="L183">
            <v>173645.42551348259</v>
          </cell>
          <cell r="M183">
            <v>245444.32238101648</v>
          </cell>
          <cell r="N183">
            <v>64516.504297487518</v>
          </cell>
          <cell r="O183">
            <v>245379.36293963969</v>
          </cell>
          <cell r="P183">
            <v>95622.642426291583</v>
          </cell>
          <cell r="Q183">
            <v>33049.301468853228</v>
          </cell>
          <cell r="R183">
            <v>85631.418227200513</v>
          </cell>
          <cell r="S183">
            <v>219144.86410235078</v>
          </cell>
          <cell r="T183">
            <v>45920.950728882126</v>
          </cell>
          <cell r="U183">
            <v>99428.11405257594</v>
          </cell>
          <cell r="V183">
            <v>64661.942117215876</v>
          </cell>
          <cell r="W183">
            <v>325921.13582390721</v>
          </cell>
          <cell r="X183">
            <v>118184.18885162586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</row>
        <row r="184">
          <cell r="G184">
            <v>227610.24782300583</v>
          </cell>
          <cell r="H184">
            <v>75822.305687535627</v>
          </cell>
          <cell r="I184">
            <v>138133.40844294726</v>
          </cell>
          <cell r="J184">
            <v>72689.792657400685</v>
          </cell>
          <cell r="K184">
            <v>266177.47567583487</v>
          </cell>
          <cell r="L184">
            <v>86662.642867013332</v>
          </cell>
          <cell r="M184">
            <v>97956.111526085821</v>
          </cell>
          <cell r="N184">
            <v>55553.145630583596</v>
          </cell>
          <cell r="O184">
            <v>289899.54905674938</v>
          </cell>
          <cell r="P184">
            <v>132197.09971010892</v>
          </cell>
          <cell r="Q184">
            <v>114514.763412331</v>
          </cell>
          <cell r="R184">
            <v>110215.18489726991</v>
          </cell>
          <cell r="S184">
            <v>134448.8367287679</v>
          </cell>
          <cell r="T184">
            <v>62918.699989067718</v>
          </cell>
          <cell r="U184">
            <v>188292.0441451472</v>
          </cell>
          <cell r="V184">
            <v>94315.238780995423</v>
          </cell>
          <cell r="W184">
            <v>75503.756263686533</v>
          </cell>
          <cell r="X184">
            <v>333399.79378957459</v>
          </cell>
          <cell r="Y184">
            <v>262473.38946229598</v>
          </cell>
          <cell r="Z184">
            <v>175112.07575271212</v>
          </cell>
          <cell r="AA184">
            <v>143621.73819811363</v>
          </cell>
          <cell r="AB184">
            <v>83085.936979276317</v>
          </cell>
          <cell r="AC184">
            <v>149077.16997940571</v>
          </cell>
          <cell r="AD184">
            <v>19893.892836680287</v>
          </cell>
          <cell r="AE184">
            <v>105515.6535513383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</row>
        <row r="185">
          <cell r="G185">
            <v>355714.06877235568</v>
          </cell>
          <cell r="H185">
            <v>76326.460201232811</v>
          </cell>
          <cell r="I185">
            <v>71521.833628681168</v>
          </cell>
          <cell r="J185">
            <v>384057.12264392024</v>
          </cell>
          <cell r="K185">
            <v>211143.12733605504</v>
          </cell>
          <cell r="L185">
            <v>89985.73715595981</v>
          </cell>
          <cell r="M185">
            <v>129006.76465696277</v>
          </cell>
          <cell r="N185">
            <v>80008.592250247908</v>
          </cell>
          <cell r="O185">
            <v>253655.50100772438</v>
          </cell>
          <cell r="P185">
            <v>535465.00001382909</v>
          </cell>
          <cell r="Q185">
            <v>34156.524813282333</v>
          </cell>
          <cell r="R185">
            <v>279871.54208498157</v>
          </cell>
          <cell r="S185">
            <v>59288.612351636868</v>
          </cell>
          <cell r="T185">
            <v>54149.342251183836</v>
          </cell>
          <cell r="U185">
            <v>144307.30541210537</v>
          </cell>
          <cell r="V185">
            <v>395246.12409902172</v>
          </cell>
          <cell r="W185">
            <v>137299.77830329395</v>
          </cell>
          <cell r="X185">
            <v>28223.696089948869</v>
          </cell>
          <cell r="Y185">
            <v>95315.725728011268</v>
          </cell>
          <cell r="Z185">
            <v>649740.60978368553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24057.122643920244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175465.00001382909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35246.124099021719</v>
          </cell>
          <cell r="BY185">
            <v>0</v>
          </cell>
          <cell r="BZ185">
            <v>0</v>
          </cell>
          <cell r="CA185">
            <v>0</v>
          </cell>
          <cell r="CB185">
            <v>289740.60978368553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  <cell r="CX185">
            <v>0</v>
          </cell>
          <cell r="CY185">
            <v>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0</v>
          </cell>
          <cell r="DE185">
            <v>0</v>
          </cell>
          <cell r="DF185">
            <v>0</v>
          </cell>
        </row>
        <row r="186">
          <cell r="G186">
            <v>121544.6399439685</v>
          </cell>
          <cell r="H186">
            <v>233082.44687219907</v>
          </cell>
          <cell r="I186">
            <v>336862.41271769867</v>
          </cell>
          <cell r="J186">
            <v>282643.11411306245</v>
          </cell>
          <cell r="K186">
            <v>332713.04927529581</v>
          </cell>
          <cell r="L186">
            <v>66272.894134297414</v>
          </cell>
          <cell r="M186">
            <v>149529.09104195028</v>
          </cell>
          <cell r="N186">
            <v>151164.55805782523</v>
          </cell>
          <cell r="O186">
            <v>223183.59483539357</v>
          </cell>
          <cell r="P186">
            <v>154675.2838502001</v>
          </cell>
          <cell r="Q186">
            <v>80125.252494495158</v>
          </cell>
          <cell r="R186">
            <v>113699.33860545694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</row>
        <row r="187">
          <cell r="G187">
            <v>125109.5260612564</v>
          </cell>
          <cell r="H187">
            <v>213616.49246799978</v>
          </cell>
          <cell r="I187">
            <v>26375.358083219158</v>
          </cell>
          <cell r="J187">
            <v>390991.2425193105</v>
          </cell>
          <cell r="K187">
            <v>56138.4064883178</v>
          </cell>
          <cell r="L187">
            <v>110057.24428958884</v>
          </cell>
          <cell r="M187">
            <v>141553.0081962382</v>
          </cell>
          <cell r="N187">
            <v>146342.13397905396</v>
          </cell>
          <cell r="O187">
            <v>177958.11813307251</v>
          </cell>
          <cell r="P187">
            <v>450237.1204325158</v>
          </cell>
          <cell r="Q187">
            <v>234431.8996357705</v>
          </cell>
          <cell r="R187">
            <v>51205.312577555487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30991.242519310501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90237.120432515803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</row>
        <row r="188">
          <cell r="G188">
            <v>417956.49400769261</v>
          </cell>
          <cell r="H188">
            <v>169136.0369661439</v>
          </cell>
          <cell r="I188">
            <v>128316.76476271189</v>
          </cell>
          <cell r="J188">
            <v>205739.53589225019</v>
          </cell>
          <cell r="K188">
            <v>66485.984196261823</v>
          </cell>
          <cell r="L188">
            <v>264386.43386133161</v>
          </cell>
          <cell r="M188">
            <v>153456.61006584592</v>
          </cell>
          <cell r="N188">
            <v>77242.068634227369</v>
          </cell>
          <cell r="O188">
            <v>84020.3481257932</v>
          </cell>
          <cell r="P188">
            <v>53174.365995713626</v>
          </cell>
          <cell r="Q188">
            <v>664419.65568262723</v>
          </cell>
          <cell r="R188">
            <v>275760.58010089747</v>
          </cell>
          <cell r="S188">
            <v>724907.65691544791</v>
          </cell>
          <cell r="T188">
            <v>235497.59791481175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I188">
            <v>57956.494007692614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304419.65568262723</v>
          </cell>
          <cell r="BT188">
            <v>0</v>
          </cell>
          <cell r="BU188">
            <v>364907.65691544791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</row>
        <row r="189">
          <cell r="G189">
            <v>37882.996005408488</v>
          </cell>
          <cell r="H189">
            <v>178841.92050953954</v>
          </cell>
          <cell r="I189">
            <v>87721.850833846809</v>
          </cell>
          <cell r="J189">
            <v>388388.39949765382</v>
          </cell>
          <cell r="K189">
            <v>32974.779012501844</v>
          </cell>
          <cell r="L189">
            <v>104637.05792939586</v>
          </cell>
          <cell r="M189">
            <v>108839.50168246623</v>
          </cell>
          <cell r="N189">
            <v>290998.83491130389</v>
          </cell>
          <cell r="O189">
            <v>198246.38192877424</v>
          </cell>
          <cell r="P189">
            <v>140632.52038023484</v>
          </cell>
          <cell r="Q189">
            <v>113815.5597912151</v>
          </cell>
          <cell r="R189">
            <v>92995.554013486748</v>
          </cell>
          <cell r="S189">
            <v>67807.484739295891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28388.399497653823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</row>
        <row r="190">
          <cell r="G190">
            <v>136033.98780195479</v>
          </cell>
          <cell r="H190">
            <v>196255.63830272132</v>
          </cell>
          <cell r="I190">
            <v>204328.13161124254</v>
          </cell>
          <cell r="J190">
            <v>180260.78320170101</v>
          </cell>
          <cell r="K190">
            <v>80996.890836274702</v>
          </cell>
          <cell r="L190">
            <v>156467.17900869087</v>
          </cell>
          <cell r="M190">
            <v>75208.444986874179</v>
          </cell>
          <cell r="N190">
            <v>23842.192609586775</v>
          </cell>
          <cell r="O190">
            <v>185119.38597027495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</row>
        <row r="191">
          <cell r="G191">
            <v>176764.00957682278</v>
          </cell>
          <cell r="H191">
            <v>138338.77831429004</v>
          </cell>
          <cell r="I191">
            <v>257953.03626439415</v>
          </cell>
          <cell r="J191">
            <v>81923.477630510082</v>
          </cell>
          <cell r="K191">
            <v>92344.736004046543</v>
          </cell>
          <cell r="L191">
            <v>112778.65480594247</v>
          </cell>
          <cell r="M191">
            <v>137426.5173844744</v>
          </cell>
          <cell r="N191">
            <v>284421.97856154758</v>
          </cell>
          <cell r="O191">
            <v>144166.40741415389</v>
          </cell>
          <cell r="P191">
            <v>246817.42217944079</v>
          </cell>
          <cell r="Q191">
            <v>167794.06153383237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</row>
        <row r="192">
          <cell r="G192">
            <v>355836.70440461277</v>
          </cell>
          <cell r="H192">
            <v>87514.762573326472</v>
          </cell>
          <cell r="I192">
            <v>94237.748365113148</v>
          </cell>
          <cell r="J192">
            <v>103689.48488322386</v>
          </cell>
          <cell r="K192">
            <v>223314.34774099156</v>
          </cell>
          <cell r="L192">
            <v>83082.742060591176</v>
          </cell>
          <cell r="M192">
            <v>49982.043503560526</v>
          </cell>
          <cell r="N192">
            <v>179381.34419345224</v>
          </cell>
          <cell r="O192">
            <v>338999.37094967929</v>
          </cell>
          <cell r="P192">
            <v>34678.209496478943</v>
          </cell>
          <cell r="Q192">
            <v>179056.06640892176</v>
          </cell>
          <cell r="R192">
            <v>284054.85419064277</v>
          </cell>
          <cell r="S192">
            <v>29704.981080678448</v>
          </cell>
          <cell r="T192">
            <v>71763.403389298692</v>
          </cell>
          <cell r="U192">
            <v>36044.415375403012</v>
          </cell>
          <cell r="V192">
            <v>9765.6124318928032</v>
          </cell>
          <cell r="W192">
            <v>96968.571183347565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</row>
        <row r="193">
          <cell r="G193">
            <v>145399.39352483963</v>
          </cell>
          <cell r="H193">
            <v>75522.199182115859</v>
          </cell>
          <cell r="I193">
            <v>290832.39282842755</v>
          </cell>
          <cell r="J193">
            <v>307170.56906978897</v>
          </cell>
          <cell r="K193">
            <v>302084.34921326593</v>
          </cell>
          <cell r="L193">
            <v>109184.46257122309</v>
          </cell>
          <cell r="M193">
            <v>174349.67499308981</v>
          </cell>
          <cell r="N193">
            <v>104907.13060518143</v>
          </cell>
          <cell r="O193">
            <v>61634.289214737495</v>
          </cell>
          <cell r="P193">
            <v>230120.35223792255</v>
          </cell>
          <cell r="Q193">
            <v>264289.31566126767</v>
          </cell>
          <cell r="R193">
            <v>116093.10145148782</v>
          </cell>
          <cell r="S193">
            <v>61912.109447075745</v>
          </cell>
          <cell r="T193">
            <v>125684.76114815583</v>
          </cell>
          <cell r="U193">
            <v>83551.127282417074</v>
          </cell>
          <cell r="V193">
            <v>319710.53230921784</v>
          </cell>
          <cell r="W193">
            <v>140017.83317868991</v>
          </cell>
          <cell r="X193">
            <v>367186.06726876157</v>
          </cell>
          <cell r="Y193">
            <v>202791.97748068973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7186.0672687615734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</row>
        <row r="194">
          <cell r="G194">
            <v>89451.378653902473</v>
          </cell>
          <cell r="H194">
            <v>359369.45529875177</v>
          </cell>
          <cell r="I194">
            <v>92783.155344661252</v>
          </cell>
          <cell r="J194">
            <v>193107.49808559279</v>
          </cell>
          <cell r="K194">
            <v>175037.81615863231</v>
          </cell>
          <cell r="L194">
            <v>140590.66351985151</v>
          </cell>
          <cell r="M194">
            <v>355676.61934886989</v>
          </cell>
          <cell r="N194">
            <v>137163.48540406991</v>
          </cell>
          <cell r="O194">
            <v>159476.42309796842</v>
          </cell>
          <cell r="P194">
            <v>105212.55384365116</v>
          </cell>
          <cell r="Q194">
            <v>196333.54967811287</v>
          </cell>
          <cell r="R194">
            <v>171777.84302481738</v>
          </cell>
          <cell r="S194">
            <v>61982.026342665573</v>
          </cell>
          <cell r="T194">
            <v>70821.341763210832</v>
          </cell>
          <cell r="U194">
            <v>78346.522210236231</v>
          </cell>
          <cell r="V194">
            <v>215690.60165118036</v>
          </cell>
          <cell r="W194">
            <v>40985.786912432683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</row>
        <row r="195">
          <cell r="G195">
            <v>80539.384068371888</v>
          </cell>
          <cell r="H195">
            <v>172481.64185736011</v>
          </cell>
          <cell r="I195">
            <v>208533.04914986077</v>
          </cell>
          <cell r="J195">
            <v>29457.696017212184</v>
          </cell>
          <cell r="K195">
            <v>54392.2646402354</v>
          </cell>
          <cell r="L195">
            <v>133370.08152011567</v>
          </cell>
          <cell r="M195">
            <v>340033.5307841411</v>
          </cell>
          <cell r="N195">
            <v>272514.09016262699</v>
          </cell>
          <cell r="O195">
            <v>106537.11831664386</v>
          </cell>
          <cell r="P195">
            <v>86783.742154342515</v>
          </cell>
          <cell r="Q195">
            <v>46273.822748919672</v>
          </cell>
          <cell r="R195">
            <v>133100.18308421443</v>
          </cell>
          <cell r="S195">
            <v>54315.12642608436</v>
          </cell>
          <cell r="T195">
            <v>109448.73465810419</v>
          </cell>
          <cell r="U195">
            <v>38584.364647809234</v>
          </cell>
          <cell r="V195">
            <v>207486.18148673905</v>
          </cell>
          <cell r="W195">
            <v>152021.31142777609</v>
          </cell>
          <cell r="X195">
            <v>36335.049179166163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</row>
        <row r="196">
          <cell r="G196">
            <v>202766.21158603876</v>
          </cell>
          <cell r="H196">
            <v>72512.192786671585</v>
          </cell>
          <cell r="I196">
            <v>40833.20698246565</v>
          </cell>
          <cell r="J196">
            <v>50478.545675445181</v>
          </cell>
          <cell r="K196">
            <v>81480.826915042679</v>
          </cell>
          <cell r="L196">
            <v>54062.622716124366</v>
          </cell>
          <cell r="M196">
            <v>104370.33896002772</v>
          </cell>
          <cell r="N196">
            <v>196638.64751503553</v>
          </cell>
          <cell r="O196">
            <v>94931.311268172052</v>
          </cell>
          <cell r="P196">
            <v>295881.34691778501</v>
          </cell>
          <cell r="Q196">
            <v>73788.422370675355</v>
          </cell>
          <cell r="R196">
            <v>252611.21546767122</v>
          </cell>
          <cell r="S196">
            <v>404728.68340288405</v>
          </cell>
          <cell r="T196">
            <v>319498.7198583351</v>
          </cell>
          <cell r="U196">
            <v>149618.51294704838</v>
          </cell>
          <cell r="V196">
            <v>222456.29745421821</v>
          </cell>
          <cell r="W196">
            <v>153618.16170201614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44728.683402884053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</row>
        <row r="197">
          <cell r="G197">
            <v>1092097.8438287282</v>
          </cell>
          <cell r="H197">
            <v>113705.76894329095</v>
          </cell>
          <cell r="I197">
            <v>465879.03481106949</v>
          </cell>
          <cell r="J197">
            <v>32612.2880036522</v>
          </cell>
          <cell r="K197">
            <v>247314.73825656576</v>
          </cell>
          <cell r="L197">
            <v>192487.53946889454</v>
          </cell>
          <cell r="M197">
            <v>59598.844638482333</v>
          </cell>
          <cell r="N197">
            <v>114951.8882058134</v>
          </cell>
          <cell r="O197">
            <v>99736.131436645097</v>
          </cell>
          <cell r="P197">
            <v>15764.449398877565</v>
          </cell>
          <cell r="Q197">
            <v>79247.480325325305</v>
          </cell>
          <cell r="R197">
            <v>32619.076776551581</v>
          </cell>
          <cell r="S197">
            <v>49247.938274285239</v>
          </cell>
          <cell r="T197">
            <v>103009.86440870911</v>
          </cell>
          <cell r="U197">
            <v>106067.61232894515</v>
          </cell>
          <cell r="V197">
            <v>2155111.9722941071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I197">
            <v>732097.84382872819</v>
          </cell>
          <cell r="BJ197">
            <v>0</v>
          </cell>
          <cell r="BK197">
            <v>105879.03481106949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1795111.9722941071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</row>
        <row r="198">
          <cell r="G198">
            <v>98468.055009654534</v>
          </cell>
          <cell r="H198">
            <v>114030.57703366371</v>
          </cell>
          <cell r="I198">
            <v>95293.266347794997</v>
          </cell>
          <cell r="J198">
            <v>149189.07403666171</v>
          </cell>
          <cell r="K198">
            <v>49870.17402836914</v>
          </cell>
          <cell r="L198">
            <v>113262.4749807957</v>
          </cell>
          <cell r="M198">
            <v>81332.981299664971</v>
          </cell>
          <cell r="N198">
            <v>207133.1993046148</v>
          </cell>
          <cell r="O198">
            <v>141999.33197107454</v>
          </cell>
          <cell r="P198">
            <v>72718.963055186177</v>
          </cell>
          <cell r="Q198">
            <v>123191.68683539175</v>
          </cell>
          <cell r="R198">
            <v>57395.668148603901</v>
          </cell>
          <cell r="S198">
            <v>104525.53524845767</v>
          </cell>
          <cell r="T198">
            <v>97334.213132855759</v>
          </cell>
          <cell r="U198">
            <v>223829.40372393731</v>
          </cell>
          <cell r="V198">
            <v>210464.99489221378</v>
          </cell>
          <cell r="W198">
            <v>566203.11624955083</v>
          </cell>
          <cell r="X198">
            <v>102613.23201428527</v>
          </cell>
          <cell r="Y198">
            <v>162701.97515300094</v>
          </cell>
          <cell r="Z198">
            <v>87966.427152469361</v>
          </cell>
          <cell r="AA198">
            <v>109768.23750391607</v>
          </cell>
          <cell r="AB198">
            <v>509802.10791172297</v>
          </cell>
          <cell r="AC198">
            <v>59719.357679132627</v>
          </cell>
          <cell r="AD198">
            <v>56718.97222324623</v>
          </cell>
          <cell r="AE198">
            <v>163656.28948516335</v>
          </cell>
          <cell r="AF198">
            <v>257250.18889323968</v>
          </cell>
          <cell r="AG198">
            <v>264165.18071585149</v>
          </cell>
          <cell r="AH198">
            <v>63333.072080495134</v>
          </cell>
          <cell r="AI198">
            <v>123189.30227495235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206203.11624955083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149802.10791172297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</row>
        <row r="199">
          <cell r="G199">
            <v>135110.18213707596</v>
          </cell>
          <cell r="H199">
            <v>108977.20193226715</v>
          </cell>
          <cell r="I199">
            <v>157716.61795044888</v>
          </cell>
          <cell r="J199">
            <v>61850.107939231661</v>
          </cell>
          <cell r="K199">
            <v>413363.46101809142</v>
          </cell>
          <cell r="L199">
            <v>171634.27098663902</v>
          </cell>
          <cell r="M199">
            <v>36523.664867718151</v>
          </cell>
          <cell r="N199">
            <v>248250.87597899575</v>
          </cell>
          <cell r="O199">
            <v>120204.69991433898</v>
          </cell>
          <cell r="P199">
            <v>21529.535145387868</v>
          </cell>
          <cell r="Q199">
            <v>55186.142890202995</v>
          </cell>
          <cell r="R199">
            <v>8660.6967534228734</v>
          </cell>
          <cell r="S199">
            <v>42154.762008670361</v>
          </cell>
          <cell r="T199">
            <v>84473.951929721574</v>
          </cell>
          <cell r="U199">
            <v>137381.29397777471</v>
          </cell>
          <cell r="V199">
            <v>215829.28595935469</v>
          </cell>
          <cell r="W199">
            <v>91207.278975277106</v>
          </cell>
          <cell r="X199">
            <v>78352.982705285656</v>
          </cell>
          <cell r="Y199">
            <v>535895.48114327714</v>
          </cell>
          <cell r="Z199">
            <v>85085.828919798048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53363.461018091417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175895.48114327714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</row>
        <row r="200">
          <cell r="G200">
            <v>86556.277963816799</v>
          </cell>
          <cell r="H200">
            <v>419682.1678642148</v>
          </cell>
          <cell r="I200">
            <v>30923.728603428277</v>
          </cell>
          <cell r="J200">
            <v>97137.185038390206</v>
          </cell>
          <cell r="K200">
            <v>133164.22708618909</v>
          </cell>
          <cell r="L200">
            <v>162257.47849402978</v>
          </cell>
          <cell r="M200">
            <v>77930.035291221036</v>
          </cell>
          <cell r="N200">
            <v>36714.991141211642</v>
          </cell>
          <cell r="O200">
            <v>238678.48400375515</v>
          </cell>
          <cell r="P200">
            <v>272188.45538197592</v>
          </cell>
          <cell r="Q200">
            <v>161967.96981653158</v>
          </cell>
          <cell r="R200">
            <v>123184.57174112243</v>
          </cell>
          <cell r="S200">
            <v>490326.98698302719</v>
          </cell>
          <cell r="T200">
            <v>316546.63315995154</v>
          </cell>
          <cell r="U200">
            <v>106029.42668946749</v>
          </cell>
          <cell r="V200">
            <v>78571.337364492938</v>
          </cell>
          <cell r="W200">
            <v>104827.3017573556</v>
          </cell>
          <cell r="X200">
            <v>166532.37575257171</v>
          </cell>
          <cell r="Y200">
            <v>261679.14740841725</v>
          </cell>
          <cell r="Z200">
            <v>80414.043823187094</v>
          </cell>
          <cell r="AA200">
            <v>184208.81780846554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I200">
            <v>0</v>
          </cell>
          <cell r="BJ200">
            <v>59682.167864214804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130326.98698302719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</row>
        <row r="201">
          <cell r="G201">
            <v>71200.596471915924</v>
          </cell>
          <cell r="H201">
            <v>48530.041523494125</v>
          </cell>
          <cell r="I201">
            <v>73358.543050439403</v>
          </cell>
          <cell r="J201">
            <v>101611.20608600137</v>
          </cell>
          <cell r="K201">
            <v>121947.48343045116</v>
          </cell>
          <cell r="L201">
            <v>205393.31411900197</v>
          </cell>
          <cell r="M201">
            <v>84206.65256297226</v>
          </cell>
          <cell r="N201">
            <v>114158.52875877667</v>
          </cell>
          <cell r="O201">
            <v>116446.74704120358</v>
          </cell>
          <cell r="P201">
            <v>44783.716249454221</v>
          </cell>
          <cell r="Q201">
            <v>170751.45356351929</v>
          </cell>
          <cell r="R201">
            <v>68253.955621178917</v>
          </cell>
          <cell r="S201">
            <v>207135.4289589219</v>
          </cell>
          <cell r="T201">
            <v>106986.7381659942</v>
          </cell>
          <cell r="U201">
            <v>326690.61691149662</v>
          </cell>
          <cell r="V201">
            <v>143200.16541426146</v>
          </cell>
          <cell r="W201">
            <v>40259.223468313219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</row>
        <row r="202">
          <cell r="G202">
            <v>36953.881476370057</v>
          </cell>
          <cell r="H202">
            <v>258763.00094352136</v>
          </cell>
          <cell r="I202">
            <v>51545.960988413339</v>
          </cell>
          <cell r="J202">
            <v>99061.203946241032</v>
          </cell>
          <cell r="K202">
            <v>173163.72303742106</v>
          </cell>
          <cell r="L202">
            <v>90351.778813110199</v>
          </cell>
          <cell r="M202">
            <v>89529.68908596212</v>
          </cell>
          <cell r="N202">
            <v>416272.95951542578</v>
          </cell>
          <cell r="O202">
            <v>113415.40122111047</v>
          </cell>
          <cell r="P202">
            <v>27177.419527726157</v>
          </cell>
          <cell r="Q202">
            <v>47540.049949985179</v>
          </cell>
          <cell r="R202">
            <v>187952.89668900473</v>
          </cell>
          <cell r="S202">
            <v>53638.23196741056</v>
          </cell>
          <cell r="T202">
            <v>140317.93772233854</v>
          </cell>
          <cell r="U202">
            <v>85850.514787092485</v>
          </cell>
          <cell r="V202">
            <v>316865.79476810107</v>
          </cell>
          <cell r="W202">
            <v>66908.330599672685</v>
          </cell>
          <cell r="X202">
            <v>246698.5640848394</v>
          </cell>
          <cell r="Y202">
            <v>119161.7536905173</v>
          </cell>
          <cell r="Z202">
            <v>148800.2021233144</v>
          </cell>
          <cell r="AA202">
            <v>452341.60716742231</v>
          </cell>
          <cell r="AB202">
            <v>63483.428326614703</v>
          </cell>
          <cell r="AC202">
            <v>116270.4904000075</v>
          </cell>
          <cell r="AD202">
            <v>140069.65981257145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56272.959515425784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92341.607167422306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</row>
        <row r="203">
          <cell r="G203">
            <v>203783.59407974305</v>
          </cell>
          <cell r="H203">
            <v>69792.208499253436</v>
          </cell>
          <cell r="I203">
            <v>79946.203803253375</v>
          </cell>
          <cell r="J203">
            <v>67563.914260704463</v>
          </cell>
          <cell r="K203">
            <v>131105.4254260062</v>
          </cell>
          <cell r="L203">
            <v>155323.42157420272</v>
          </cell>
          <cell r="M203">
            <v>127894.4088566796</v>
          </cell>
          <cell r="N203">
            <v>119497.49605551864</v>
          </cell>
          <cell r="O203">
            <v>54028.984501324361</v>
          </cell>
          <cell r="P203">
            <v>73006.639667761629</v>
          </cell>
          <cell r="Q203">
            <v>113642.55558042247</v>
          </cell>
          <cell r="R203">
            <v>96724.856435357215</v>
          </cell>
          <cell r="S203">
            <v>321892.60110191529</v>
          </cell>
          <cell r="T203">
            <v>106640.40127744457</v>
          </cell>
          <cell r="U203">
            <v>95016.329820384475</v>
          </cell>
          <cell r="V203">
            <v>343683.07545313984</v>
          </cell>
          <cell r="W203">
            <v>523559.19191762689</v>
          </cell>
          <cell r="X203">
            <v>183328.24488651028</v>
          </cell>
          <cell r="Y203">
            <v>343465.81976887234</v>
          </cell>
          <cell r="Z203">
            <v>206539.51426105641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163559.19191762689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</row>
        <row r="204">
          <cell r="G204">
            <v>117831.00875001409</v>
          </cell>
          <cell r="H204">
            <v>112575.39194979773</v>
          </cell>
          <cell r="I204">
            <v>151731.50734820266</v>
          </cell>
          <cell r="J204">
            <v>529185.4473194317</v>
          </cell>
          <cell r="K204">
            <v>32960.106514146311</v>
          </cell>
          <cell r="L204">
            <v>139950.22782768187</v>
          </cell>
          <cell r="M204">
            <v>164429.63164421689</v>
          </cell>
          <cell r="N204">
            <v>134199.61744310899</v>
          </cell>
          <cell r="O204">
            <v>287923.20690696494</v>
          </cell>
          <cell r="P204">
            <v>254978.5643378536</v>
          </cell>
          <cell r="Q204">
            <v>38301.995243735619</v>
          </cell>
          <cell r="R204">
            <v>91505.338944426825</v>
          </cell>
          <cell r="S204">
            <v>67299.556045839432</v>
          </cell>
          <cell r="T204">
            <v>92289.395532056267</v>
          </cell>
          <cell r="U204">
            <v>102215.85415155425</v>
          </cell>
          <cell r="V204">
            <v>133824.6337642266</v>
          </cell>
          <cell r="W204">
            <v>152093.49054837262</v>
          </cell>
          <cell r="X204">
            <v>107237.72363316327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169185.4473194317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</row>
        <row r="205">
          <cell r="G205">
            <v>83489.658201621438</v>
          </cell>
          <cell r="H205">
            <v>177766.47506577929</v>
          </cell>
          <cell r="I205">
            <v>86696.391331738429</v>
          </cell>
          <cell r="J205">
            <v>158835.33100384226</v>
          </cell>
          <cell r="K205">
            <v>85555.054681178735</v>
          </cell>
          <cell r="L205">
            <v>143607.28840207719</v>
          </cell>
          <cell r="M205">
            <v>183972.23851948083</v>
          </cell>
          <cell r="N205">
            <v>188501.34503537038</v>
          </cell>
          <cell r="O205">
            <v>162273.37193950795</v>
          </cell>
          <cell r="P205">
            <v>197681.80308971269</v>
          </cell>
          <cell r="Q205">
            <v>304860.21429981175</v>
          </cell>
          <cell r="R205">
            <v>186674.49417314178</v>
          </cell>
          <cell r="S205">
            <v>81790.650675914585</v>
          </cell>
          <cell r="T205">
            <v>43272.0598850319</v>
          </cell>
          <cell r="U205">
            <v>108409.35872774344</v>
          </cell>
          <cell r="V205">
            <v>109354.19215621792</v>
          </cell>
          <cell r="W205">
            <v>73155.301071648631</v>
          </cell>
          <cell r="X205">
            <v>465143.2176028862</v>
          </cell>
          <cell r="Y205">
            <v>49955.69872894718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105143.2176028862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0</v>
          </cell>
          <cell r="CX205">
            <v>0</v>
          </cell>
          <cell r="CY205">
            <v>0</v>
          </cell>
          <cell r="CZ205">
            <v>0</v>
          </cell>
          <cell r="DA205">
            <v>0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  <cell r="DF205">
            <v>0</v>
          </cell>
        </row>
        <row r="206">
          <cell r="G206">
            <v>376103.98337336333</v>
          </cell>
          <cell r="H206">
            <v>278258.74090081442</v>
          </cell>
          <cell r="I206">
            <v>266720.90880717512</v>
          </cell>
          <cell r="J206">
            <v>166945.28151304112</v>
          </cell>
          <cell r="K206">
            <v>185090.06286084483</v>
          </cell>
          <cell r="L206">
            <v>192329.63090489205</v>
          </cell>
          <cell r="M206">
            <v>120054.47963379437</v>
          </cell>
          <cell r="N206">
            <v>145621.62317035694</v>
          </cell>
          <cell r="O206">
            <v>199492.55153113129</v>
          </cell>
          <cell r="P206">
            <v>199341.82566748079</v>
          </cell>
          <cell r="Q206">
            <v>127084.36004786553</v>
          </cell>
          <cell r="R206">
            <v>264293.21456642286</v>
          </cell>
          <cell r="S206">
            <v>559838.26902900042</v>
          </cell>
          <cell r="T206">
            <v>226168.85954706624</v>
          </cell>
          <cell r="U206">
            <v>56115.72356621459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I206">
            <v>16103.983373363328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199838.26902900042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  <cell r="CT206">
            <v>0</v>
          </cell>
          <cell r="CU206">
            <v>0</v>
          </cell>
          <cell r="CV206">
            <v>0</v>
          </cell>
          <cell r="CW206">
            <v>0</v>
          </cell>
          <cell r="CX206">
            <v>0</v>
          </cell>
          <cell r="CY206">
            <v>0</v>
          </cell>
          <cell r="CZ206">
            <v>0</v>
          </cell>
          <cell r="DA206">
            <v>0</v>
          </cell>
          <cell r="DB206">
            <v>0</v>
          </cell>
          <cell r="DC206">
            <v>0</v>
          </cell>
          <cell r="DD206">
            <v>0</v>
          </cell>
          <cell r="DE206">
            <v>0</v>
          </cell>
          <cell r="DF206">
            <v>0</v>
          </cell>
        </row>
        <row r="207">
          <cell r="G207">
            <v>367037.53958948149</v>
          </cell>
          <cell r="H207">
            <v>213341.89547146574</v>
          </cell>
          <cell r="I207">
            <v>17498.51021534553</v>
          </cell>
          <cell r="J207">
            <v>168521.32543967818</v>
          </cell>
          <cell r="K207">
            <v>90685.728185779051</v>
          </cell>
          <cell r="L207">
            <v>148441.53504326241</v>
          </cell>
          <cell r="M207">
            <v>107390.76536545003</v>
          </cell>
          <cell r="N207">
            <v>350733.73644797917</v>
          </cell>
          <cell r="O207">
            <v>46670.000732140303</v>
          </cell>
          <cell r="P207">
            <v>390766.71432719176</v>
          </cell>
          <cell r="Q207">
            <v>54875.569153425327</v>
          </cell>
          <cell r="R207">
            <v>89292.166946415382</v>
          </cell>
          <cell r="S207">
            <v>70474.092727367344</v>
          </cell>
          <cell r="T207">
            <v>30722.780428503233</v>
          </cell>
          <cell r="U207">
            <v>41210.296227626175</v>
          </cell>
          <cell r="V207">
            <v>72876.217271565969</v>
          </cell>
          <cell r="W207">
            <v>46300.667034446575</v>
          </cell>
          <cell r="X207">
            <v>144849.770096705</v>
          </cell>
          <cell r="Y207">
            <v>267882.80052607128</v>
          </cell>
          <cell r="Z207">
            <v>36562.427128853684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I207">
            <v>7037.5395894814865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30766.714327191759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</row>
        <row r="208">
          <cell r="G208">
            <v>221715.53234822463</v>
          </cell>
          <cell r="H208">
            <v>83634.270391477607</v>
          </cell>
          <cell r="I208">
            <v>35921.974473455681</v>
          </cell>
          <cell r="J208">
            <v>83118.484081881572</v>
          </cell>
          <cell r="K208">
            <v>1139395.0323056874</v>
          </cell>
          <cell r="L208">
            <v>52888.837176994544</v>
          </cell>
          <cell r="M208">
            <v>139560.92214114501</v>
          </cell>
          <cell r="N208">
            <v>120828.68595254057</v>
          </cell>
          <cell r="O208">
            <v>129885.02307382171</v>
          </cell>
          <cell r="P208">
            <v>104522.26620065323</v>
          </cell>
          <cell r="Q208">
            <v>454250.66275037994</v>
          </cell>
          <cell r="R208">
            <v>79793.933727628057</v>
          </cell>
          <cell r="S208">
            <v>141701.19351894161</v>
          </cell>
          <cell r="T208">
            <v>477238.3529325875</v>
          </cell>
          <cell r="U208">
            <v>102568.80061351796</v>
          </cell>
          <cell r="V208">
            <v>174749.33754783525</v>
          </cell>
          <cell r="W208">
            <v>379796.19722499634</v>
          </cell>
          <cell r="X208">
            <v>46092.908262051824</v>
          </cell>
          <cell r="Y208">
            <v>108623.24743595766</v>
          </cell>
          <cell r="Z208">
            <v>191469.07243234222</v>
          </cell>
          <cell r="AA208">
            <v>308077.50356358936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779395.03230568743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94250.662750379939</v>
          </cell>
          <cell r="BT208">
            <v>0</v>
          </cell>
          <cell r="BU208">
            <v>0</v>
          </cell>
          <cell r="BV208">
            <v>117238.3529325875</v>
          </cell>
          <cell r="BW208">
            <v>0</v>
          </cell>
          <cell r="BX208">
            <v>0</v>
          </cell>
          <cell r="BY208">
            <v>19796.197224996344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</row>
        <row r="209">
          <cell r="G209">
            <v>148640.79168555877</v>
          </cell>
          <cell r="H209">
            <v>111884.5191563775</v>
          </cell>
          <cell r="I209">
            <v>151423.44619203819</v>
          </cell>
          <cell r="J209">
            <v>101117.36915796768</v>
          </cell>
          <cell r="K209">
            <v>43690.388048864661</v>
          </cell>
          <cell r="L209">
            <v>204862.69609984988</v>
          </cell>
          <cell r="M209">
            <v>789835.74774481449</v>
          </cell>
          <cell r="N209">
            <v>567788.81044051854</v>
          </cell>
          <cell r="O209">
            <v>39273.240069037849</v>
          </cell>
          <cell r="P209">
            <v>125850.74764485857</v>
          </cell>
          <cell r="Q209">
            <v>78151.217991602636</v>
          </cell>
          <cell r="R209">
            <v>94184.764458641032</v>
          </cell>
          <cell r="S209">
            <v>27321.647799799288</v>
          </cell>
          <cell r="T209">
            <v>79567.533326271368</v>
          </cell>
          <cell r="U209">
            <v>32199.894202123396</v>
          </cell>
          <cell r="V209">
            <v>441319.8163873126</v>
          </cell>
          <cell r="W209">
            <v>117850.84195613588</v>
          </cell>
          <cell r="X209">
            <v>85895.063459938319</v>
          </cell>
          <cell r="Y209">
            <v>174906.98306012366</v>
          </cell>
          <cell r="Z209">
            <v>35127.357917745823</v>
          </cell>
          <cell r="AA209">
            <v>118872.93565635994</v>
          </cell>
          <cell r="AB209">
            <v>91225.979514746039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429835.74774481449</v>
          </cell>
          <cell r="BP209">
            <v>207788.81044051854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81319.816387312603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0</v>
          </cell>
          <cell r="CY209">
            <v>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  <cell r="DD209">
            <v>0</v>
          </cell>
          <cell r="DE209">
            <v>0</v>
          </cell>
          <cell r="DF209">
            <v>0</v>
          </cell>
        </row>
      </sheetData>
      <sheetData sheetId="25"/>
      <sheetData sheetId="26"/>
      <sheetData sheetId="27">
        <row r="1">
          <cell r="L1">
            <v>1</v>
          </cell>
        </row>
        <row r="16">
          <cell r="B16">
            <v>226785.23003582441</v>
          </cell>
          <cell r="C16">
            <v>1241135.5017965024</v>
          </cell>
          <cell r="D16">
            <v>2177707.1612478532</v>
          </cell>
          <cell r="E16">
            <v>2339460.5035705189</v>
          </cell>
          <cell r="F16">
            <v>2643860.3391079707</v>
          </cell>
          <cell r="G16">
            <v>2322346.6133951806</v>
          </cell>
          <cell r="H16">
            <v>2365742.389505872</v>
          </cell>
          <cell r="I16">
            <v>2202959.0618304126</v>
          </cell>
          <cell r="J16">
            <v>2180269.7953118989</v>
          </cell>
          <cell r="K16">
            <v>1852621.7569270409</v>
          </cell>
          <cell r="L16">
            <v>1888600.1036520002</v>
          </cell>
        </row>
        <row r="17">
          <cell r="B17">
            <v>327237.49782513024</v>
          </cell>
          <cell r="C17">
            <v>853110.86611335981</v>
          </cell>
          <cell r="D17">
            <v>1625248.1051643929</v>
          </cell>
          <cell r="E17">
            <v>2069592.8727021103</v>
          </cell>
          <cell r="F17">
            <v>2253228.2137260982</v>
          </cell>
          <cell r="G17">
            <v>2324943.4188142028</v>
          </cell>
          <cell r="H17">
            <v>2380135.3827861594</v>
          </cell>
          <cell r="I17">
            <v>2473836.1743409787</v>
          </cell>
          <cell r="J17">
            <v>2379176.9189386959</v>
          </cell>
          <cell r="K17">
            <v>2591049.3362475</v>
          </cell>
          <cell r="L17">
            <v>0</v>
          </cell>
        </row>
        <row r="18">
          <cell r="B18">
            <v>80962.893342591124</v>
          </cell>
          <cell r="C18">
            <v>1397497.865323788</v>
          </cell>
          <cell r="D18">
            <v>2401624.8102648547</v>
          </cell>
          <cell r="E18">
            <v>2780003.7479300192</v>
          </cell>
          <cell r="F18">
            <v>2869248.5895951381</v>
          </cell>
          <cell r="G18">
            <v>3465565.0049095168</v>
          </cell>
          <cell r="H18">
            <v>3493537.5297011989</v>
          </cell>
          <cell r="I18">
            <v>3135916.9418064575</v>
          </cell>
          <cell r="J18">
            <v>3122335.1329234</v>
          </cell>
          <cell r="K18">
            <v>0</v>
          </cell>
          <cell r="L18">
            <v>0</v>
          </cell>
        </row>
        <row r="19">
          <cell r="B19">
            <v>235612.43991121536</v>
          </cell>
          <cell r="C19">
            <v>1822406.4362344737</v>
          </cell>
          <cell r="D19">
            <v>3135389.73348741</v>
          </cell>
          <cell r="E19">
            <v>2932531.7543057702</v>
          </cell>
          <cell r="F19">
            <v>3762032.6821682686</v>
          </cell>
          <cell r="G19">
            <v>3344286.6730061639</v>
          </cell>
          <cell r="H19">
            <v>3408126.9700692194</v>
          </cell>
          <cell r="I19">
            <v>3323066.0137684997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194987.04484154913</v>
          </cell>
          <cell r="C20">
            <v>3248116.1646897001</v>
          </cell>
          <cell r="D20">
            <v>4245477.7767594755</v>
          </cell>
          <cell r="E20">
            <v>4032756.7052169843</v>
          </cell>
          <cell r="F20">
            <v>3763313.9083777345</v>
          </cell>
          <cell r="G20">
            <v>3666744.8487733463</v>
          </cell>
          <cell r="H20">
            <v>3503946.3736547995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B21">
            <v>212800.24133239407</v>
          </cell>
          <cell r="C21">
            <v>1806881.044566018</v>
          </cell>
          <cell r="D21">
            <v>2258350.0590162938</v>
          </cell>
          <cell r="E21">
            <v>2893720.6637898022</v>
          </cell>
          <cell r="F21">
            <v>2980659.9369529234</v>
          </cell>
          <cell r="G21">
            <v>2927850.6499303998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>
            <v>172199.6056374347</v>
          </cell>
          <cell r="C22">
            <v>888626.6638758328</v>
          </cell>
          <cell r="D22">
            <v>1497562.6675065148</v>
          </cell>
          <cell r="E22">
            <v>1791227.7128386097</v>
          </cell>
          <cell r="F22">
            <v>1679551.8887544503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B23">
            <v>534159.2442277167</v>
          </cell>
          <cell r="C23">
            <v>1504752.9327064932</v>
          </cell>
          <cell r="D23">
            <v>1850123.0116365571</v>
          </cell>
          <cell r="E23">
            <v>2271649.9442372001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B24">
            <v>376338.0203176564</v>
          </cell>
          <cell r="C24">
            <v>1205163.9753160817</v>
          </cell>
          <cell r="D24">
            <v>1668749.6109767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B25">
            <v>448764.47422002535</v>
          </cell>
          <cell r="C25">
            <v>1688897.8978790999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B26">
            <v>1717425.2658599799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B121">
            <v>1220.1682383561802</v>
          </cell>
          <cell r="C121">
            <v>2677.7212524231277</v>
          </cell>
          <cell r="D121">
            <v>220056.09273701155</v>
          </cell>
          <cell r="E121">
            <v>1062.739727591246</v>
          </cell>
          <cell r="F121">
            <v>318411.96295313479</v>
          </cell>
          <cell r="G121">
            <v>4858342.0016987091</v>
          </cell>
          <cell r="H121">
            <v>428100.36131596379</v>
          </cell>
          <cell r="I121">
            <v>712659.73898554547</v>
          </cell>
          <cell r="J121">
            <v>93667.139426497131</v>
          </cell>
          <cell r="K121">
            <v>2927658.5411156132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</row>
        <row r="122">
          <cell r="B122">
            <v>3580.5774540099201</v>
          </cell>
          <cell r="C122">
            <v>501076.57092809415</v>
          </cell>
          <cell r="D122">
            <v>1810.8691342225561</v>
          </cell>
          <cell r="E122">
            <v>161463.61927968916</v>
          </cell>
          <cell r="F122">
            <v>3702.7953233768612</v>
          </cell>
          <cell r="G122">
            <v>40147.336608977152</v>
          </cell>
          <cell r="H122">
            <v>486010.61166943016</v>
          </cell>
          <cell r="I122">
            <v>7515.8641919333804</v>
          </cell>
          <cell r="J122">
            <v>432375.03618012439</v>
          </cell>
          <cell r="K122">
            <v>308726.20442997635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</row>
        <row r="123">
          <cell r="B123">
            <v>203179.45538391429</v>
          </cell>
          <cell r="C123">
            <v>44761.98337557738</v>
          </cell>
          <cell r="D123">
            <v>2873.7150480826554</v>
          </cell>
          <cell r="E123">
            <v>28277.665869771921</v>
          </cell>
          <cell r="F123">
            <v>51211.900371334137</v>
          </cell>
          <cell r="G123">
            <v>7624217.6572564952</v>
          </cell>
          <cell r="H123">
            <v>79419.275445111925</v>
          </cell>
          <cell r="I123">
            <v>1737526.8948658796</v>
          </cell>
          <cell r="J123">
            <v>83847.757690310711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B124">
            <v>44270.705746587169</v>
          </cell>
          <cell r="C124">
            <v>2910.4487637484153</v>
          </cell>
          <cell r="D124">
            <v>100850.97826800012</v>
          </cell>
          <cell r="E124">
            <v>843704.9948353254</v>
          </cell>
          <cell r="F124">
            <v>2050351.7245715163</v>
          </cell>
          <cell r="G124">
            <v>4993789.3713696767</v>
          </cell>
          <cell r="H124">
            <v>522302.44929321914</v>
          </cell>
          <cell r="I124">
            <v>370216.71866389259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</row>
        <row r="125">
          <cell r="B125">
            <v>79322.486041742523</v>
          </cell>
          <cell r="C125">
            <v>1146374.1697916617</v>
          </cell>
          <cell r="D125">
            <v>45.388524410703333</v>
          </cell>
          <cell r="E125">
            <v>878262.81727914745</v>
          </cell>
          <cell r="F125">
            <v>1104044.5249474654</v>
          </cell>
          <cell r="G125">
            <v>454059.23115206789</v>
          </cell>
          <cell r="H125">
            <v>4483973.1274458962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B126">
            <v>28231.858513184477</v>
          </cell>
          <cell r="C126">
            <v>27598.930018152241</v>
          </cell>
          <cell r="D126">
            <v>180104.17754808225</v>
          </cell>
          <cell r="E126">
            <v>570332.15506220236</v>
          </cell>
          <cell r="F126">
            <v>37121.380406359021</v>
          </cell>
          <cell r="G126">
            <v>219341.38208732734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B127">
            <v>6.3321884498683216</v>
          </cell>
          <cell r="C127">
            <v>7228.0908240080216</v>
          </cell>
          <cell r="D127">
            <v>36897.48872468881</v>
          </cell>
          <cell r="E127">
            <v>154943.05150363204</v>
          </cell>
          <cell r="F127">
            <v>450169.17618263356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</row>
        <row r="128">
          <cell r="B128">
            <v>329605.15068840433</v>
          </cell>
          <cell r="C128">
            <v>23707.700165826878</v>
          </cell>
          <cell r="D128">
            <v>166412.76519071689</v>
          </cell>
          <cell r="E128">
            <v>223766.10357335513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</row>
        <row r="129">
          <cell r="B129">
            <v>154130.62311119254</v>
          </cell>
          <cell r="C129">
            <v>8448.7009497422023</v>
          </cell>
          <cell r="D129">
            <v>13979.348540930829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B130">
            <v>70001.326098614009</v>
          </cell>
          <cell r="C130">
            <v>15310.728937809588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</row>
        <row r="136"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</row>
        <row r="145">
          <cell r="B145">
            <v>34.930906635187412</v>
          </cell>
          <cell r="C145">
            <v>51.746702816924746</v>
          </cell>
          <cell r="D145">
            <v>469.10136722995333</v>
          </cell>
          <cell r="E145">
            <v>-32.599689072002604</v>
          </cell>
          <cell r="F145">
            <v>564.28003947785953</v>
          </cell>
          <cell r="G145">
            <v>-2204.1646947763929</v>
          </cell>
          <cell r="H145">
            <v>654.29378822969409</v>
          </cell>
          <cell r="I145">
            <v>-844.19176671272112</v>
          </cell>
          <cell r="J145">
            <v>-306.05087718628931</v>
          </cell>
          <cell r="K145">
            <v>-1711.0401927235998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</row>
        <row r="146">
          <cell r="B146">
            <v>59.837926551727371</v>
          </cell>
          <cell r="C146">
            <v>-707.86762246065052</v>
          </cell>
          <cell r="D146">
            <v>-42.554308057146883</v>
          </cell>
          <cell r="E146">
            <v>401.82535917944398</v>
          </cell>
          <cell r="F146">
            <v>60.850598381419893</v>
          </cell>
          <cell r="G146">
            <v>200.36800295700198</v>
          </cell>
          <cell r="H146">
            <v>697.14461316819359</v>
          </cell>
          <cell r="I146">
            <v>-86.694083950021536</v>
          </cell>
          <cell r="J146">
            <v>-657.55230680161435</v>
          </cell>
          <cell r="K146">
            <v>555.63135659353884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</row>
        <row r="147">
          <cell r="B147">
            <v>-450.7543182088379</v>
          </cell>
          <cell r="C147">
            <v>-211.57027999125341</v>
          </cell>
          <cell r="D147">
            <v>53.607042896271153</v>
          </cell>
          <cell r="E147">
            <v>168.15964399870714</v>
          </cell>
          <cell r="F147">
            <v>-226.30046480582877</v>
          </cell>
          <cell r="G147">
            <v>2761.1985906950799</v>
          </cell>
          <cell r="H147">
            <v>281.81425699405611</v>
          </cell>
          <cell r="I147">
            <v>-1318.1528344110479</v>
          </cell>
          <cell r="J147">
            <v>-289.56477287527696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</row>
        <row r="148">
          <cell r="B148">
            <v>-210.40604969103708</v>
          </cell>
          <cell r="C148">
            <v>-53.948575178112122</v>
          </cell>
          <cell r="D148">
            <v>317.5704304056033</v>
          </cell>
          <cell r="E148">
            <v>-918.53415550828879</v>
          </cell>
          <cell r="F148">
            <v>1431.9049286078723</v>
          </cell>
          <cell r="G148">
            <v>-2234.6788072046679</v>
          </cell>
          <cell r="H148">
            <v>722.70495314008963</v>
          </cell>
          <cell r="I148">
            <v>-608.4543685962758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</row>
        <row r="149">
          <cell r="B149">
            <v>-281.64247911446614</v>
          </cell>
          <cell r="C149">
            <v>1070.6886427863431</v>
          </cell>
          <cell r="D149">
            <v>-6.7371005937794441</v>
          </cell>
          <cell r="E149">
            <v>-937.15677305301881</v>
          </cell>
          <cell r="F149">
            <v>-1050.7352306587352</v>
          </cell>
          <cell r="G149">
            <v>-673.83917306139733</v>
          </cell>
          <cell r="H149">
            <v>-2117.5394039889543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B150">
            <v>-168.02338680429125</v>
          </cell>
          <cell r="C150">
            <v>166.1292569602123</v>
          </cell>
          <cell r="D150">
            <v>-424.38682537053654</v>
          </cell>
          <cell r="E150">
            <v>755.20338655371665</v>
          </cell>
          <cell r="F150">
            <v>-192.66909561826208</v>
          </cell>
          <cell r="G150">
            <v>-468.33896067626847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B151">
            <v>-2.5163840028636968</v>
          </cell>
          <cell r="C151">
            <v>-85.018179373637622</v>
          </cell>
          <cell r="D151">
            <v>192.0871904232263</v>
          </cell>
          <cell r="E151">
            <v>393.62806239346304</v>
          </cell>
          <cell r="F151">
            <v>-670.94647788227746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B152">
            <v>574.11248957709006</v>
          </cell>
          <cell r="C152">
            <v>-153.97305012834835</v>
          </cell>
          <cell r="D152">
            <v>-407.93720741152913</v>
          </cell>
          <cell r="E152">
            <v>473.03921991031058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B153">
            <v>392.5947313849137</v>
          </cell>
          <cell r="C153">
            <v>-91.916815380768071</v>
          </cell>
          <cell r="D153">
            <v>-118.2342951132658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</row>
        <row r="154">
          <cell r="B154">
            <v>264.57763718540912</v>
          </cell>
          <cell r="C154">
            <v>-123.73653032879817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</row>
        <row r="155"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</row>
        <row r="237">
          <cell r="K237">
            <v>0.9</v>
          </cell>
        </row>
        <row r="238">
          <cell r="F238">
            <v>11830540.350030547</v>
          </cell>
          <cell r="K238">
            <v>0.6</v>
          </cell>
        </row>
        <row r="241">
          <cell r="C241">
            <v>6192088.2519226316</v>
          </cell>
        </row>
        <row r="242">
          <cell r="C242">
            <v>10961502.816586234</v>
          </cell>
        </row>
        <row r="243">
          <cell r="C243">
            <v>22347992.355767757</v>
          </cell>
        </row>
        <row r="244">
          <cell r="C244">
            <v>9194242.4241909999</v>
          </cell>
        </row>
        <row r="245">
          <cell r="C245">
            <v>11822813.081616839</v>
          </cell>
          <cell r="I245">
            <v>1.2110601416389966</v>
          </cell>
        </row>
        <row r="246">
          <cell r="C246">
            <v>12063195.390563605</v>
          </cell>
        </row>
        <row r="247">
          <cell r="C247">
            <v>10146233.48054165</v>
          </cell>
        </row>
        <row r="248">
          <cell r="C248">
            <v>10127843.079414057</v>
          </cell>
        </row>
        <row r="249">
          <cell r="C249">
            <v>11759754.32356691</v>
          </cell>
          <cell r="F249">
            <v>914608.84144370724</v>
          </cell>
        </row>
        <row r="250">
          <cell r="C250">
            <v>8911544.3601718713</v>
          </cell>
        </row>
        <row r="251">
          <cell r="C251">
            <v>12798718.981844548</v>
          </cell>
        </row>
        <row r="252">
          <cell r="C252">
            <v>11342481.281875204</v>
          </cell>
        </row>
        <row r="253">
          <cell r="C253">
            <v>11312747.099084096</v>
          </cell>
        </row>
        <row r="254">
          <cell r="C254">
            <v>12230850.523896703</v>
          </cell>
        </row>
        <row r="255">
          <cell r="C255">
            <v>13149907.900688432</v>
          </cell>
        </row>
        <row r="256">
          <cell r="C256">
            <v>11407202.795854054</v>
          </cell>
        </row>
        <row r="257">
          <cell r="C257">
            <v>12177923.351416107</v>
          </cell>
        </row>
        <row r="258">
          <cell r="C258">
            <v>6611095.9580327049</v>
          </cell>
        </row>
        <row r="259">
          <cell r="C259">
            <v>11486287.637572605</v>
          </cell>
        </row>
        <row r="260">
          <cell r="C260">
            <v>7627816.752631437</v>
          </cell>
        </row>
        <row r="261">
          <cell r="C261">
            <v>10485228.571075749</v>
          </cell>
        </row>
        <row r="262">
          <cell r="C262">
            <v>12755293.743699443</v>
          </cell>
        </row>
        <row r="263">
          <cell r="C263">
            <v>17002140.960506268</v>
          </cell>
        </row>
        <row r="264">
          <cell r="C264">
            <v>8486187.5599884931</v>
          </cell>
        </row>
        <row r="265">
          <cell r="C265">
            <v>13236200.618609764</v>
          </cell>
        </row>
        <row r="266">
          <cell r="C266">
            <v>12427739.532501217</v>
          </cell>
        </row>
        <row r="267">
          <cell r="C267">
            <v>15409434.66682695</v>
          </cell>
        </row>
        <row r="268">
          <cell r="C268">
            <v>14195590.148304824</v>
          </cell>
        </row>
        <row r="269">
          <cell r="C269">
            <v>8524562.7880517282</v>
          </cell>
        </row>
        <row r="270">
          <cell r="C270">
            <v>7958323.7736193314</v>
          </cell>
        </row>
        <row r="271">
          <cell r="C271">
            <v>7695747.1434514895</v>
          </cell>
        </row>
        <row r="272">
          <cell r="C272">
            <v>9899054.0289383382</v>
          </cell>
        </row>
        <row r="273">
          <cell r="C273">
            <v>13962478.572214037</v>
          </cell>
        </row>
        <row r="274">
          <cell r="C274">
            <v>9294292.337533813</v>
          </cell>
        </row>
        <row r="275">
          <cell r="C275">
            <v>11121636.717384681</v>
          </cell>
        </row>
        <row r="276">
          <cell r="C276">
            <v>10747602.566106442</v>
          </cell>
        </row>
        <row r="277">
          <cell r="C277">
            <v>7579681.3346022982</v>
          </cell>
        </row>
        <row r="278">
          <cell r="C278">
            <v>13459994.104603756</v>
          </cell>
        </row>
        <row r="279">
          <cell r="C279">
            <v>12357758.048204161</v>
          </cell>
        </row>
        <row r="280">
          <cell r="C280">
            <v>11548200.897790715</v>
          </cell>
        </row>
        <row r="281">
          <cell r="C281">
            <v>10567307.540201515</v>
          </cell>
        </row>
        <row r="282">
          <cell r="C282">
            <v>10400157.139296612</v>
          </cell>
        </row>
        <row r="283">
          <cell r="C283">
            <v>9610676.6769170482</v>
          </cell>
        </row>
        <row r="284">
          <cell r="C284">
            <v>20867046.589802437</v>
          </cell>
        </row>
        <row r="285">
          <cell r="C285">
            <v>12421372.449781988</v>
          </cell>
        </row>
        <row r="286">
          <cell r="C286">
            <v>20193182.954134598</v>
          </cell>
        </row>
        <row r="287">
          <cell r="C287">
            <v>15408706.047756927</v>
          </cell>
        </row>
        <row r="288">
          <cell r="C288">
            <v>7396022.4135739487</v>
          </cell>
        </row>
        <row r="289">
          <cell r="C289">
            <v>9324611.7854026332</v>
          </cell>
        </row>
        <row r="290">
          <cell r="C290">
            <v>9801505.2841039747</v>
          </cell>
        </row>
        <row r="291">
          <cell r="C291">
            <v>8025223.4484773763</v>
          </cell>
        </row>
        <row r="292">
          <cell r="C292">
            <v>13197516.81701915</v>
          </cell>
        </row>
        <row r="293">
          <cell r="C293">
            <v>8329572.0998363458</v>
          </cell>
        </row>
        <row r="294">
          <cell r="C294">
            <v>13698221.567870189</v>
          </cell>
        </row>
        <row r="295">
          <cell r="C295">
            <v>9221363.0527499393</v>
          </cell>
        </row>
        <row r="296">
          <cell r="C296">
            <v>10276095.25261331</v>
          </cell>
        </row>
        <row r="297">
          <cell r="C297">
            <v>12667928.487422038</v>
          </cell>
        </row>
        <row r="298">
          <cell r="C298">
            <v>14533348.572360596</v>
          </cell>
        </row>
        <row r="299">
          <cell r="C299">
            <v>22824473.470576979</v>
          </cell>
        </row>
        <row r="300">
          <cell r="C300">
            <v>7515134.0218229713</v>
          </cell>
        </row>
        <row r="301">
          <cell r="C301">
            <v>11174687.067650788</v>
          </cell>
        </row>
        <row r="302">
          <cell r="C302">
            <v>8065661.1115090949</v>
          </cell>
        </row>
        <row r="303">
          <cell r="C303">
            <v>6415892.5891267527</v>
          </cell>
        </row>
        <row r="304">
          <cell r="C304">
            <v>7579575.6258131955</v>
          </cell>
        </row>
        <row r="305">
          <cell r="C305">
            <v>8688930.6455815062</v>
          </cell>
        </row>
        <row r="306">
          <cell r="C306">
            <v>9328005.9313855767</v>
          </cell>
        </row>
        <row r="307">
          <cell r="C307">
            <v>10411909.291791618</v>
          </cell>
        </row>
        <row r="308">
          <cell r="C308">
            <v>17093753.608375352</v>
          </cell>
        </row>
        <row r="309">
          <cell r="C309">
            <v>11098835.175548762</v>
          </cell>
        </row>
        <row r="310">
          <cell r="C310">
            <v>12719085.69429215</v>
          </cell>
        </row>
        <row r="311">
          <cell r="C311">
            <v>13098166.428065572</v>
          </cell>
        </row>
        <row r="312">
          <cell r="C312">
            <v>8605522.3678272367</v>
          </cell>
        </row>
        <row r="313">
          <cell r="C313">
            <v>15342049.154827077</v>
          </cell>
        </row>
        <row r="314">
          <cell r="C314">
            <v>9939435.7293821853</v>
          </cell>
        </row>
        <row r="315">
          <cell r="C315">
            <v>19945601.591827273</v>
          </cell>
        </row>
        <row r="316">
          <cell r="C316">
            <v>14721910.714076564</v>
          </cell>
        </row>
        <row r="317">
          <cell r="C317">
            <v>18140582.035911359</v>
          </cell>
        </row>
        <row r="318">
          <cell r="C318">
            <v>13074007.746178631</v>
          </cell>
        </row>
        <row r="319">
          <cell r="C319">
            <v>12590236.375830069</v>
          </cell>
        </row>
        <row r="320">
          <cell r="C320">
            <v>6606306.3797091115</v>
          </cell>
        </row>
        <row r="321">
          <cell r="C321">
            <v>14509441.55595137</v>
          </cell>
        </row>
        <row r="322">
          <cell r="C322">
            <v>9863149.4492671024</v>
          </cell>
        </row>
        <row r="323">
          <cell r="C323">
            <v>11740609.906031962</v>
          </cell>
        </row>
        <row r="324">
          <cell r="C324">
            <v>8540358.8579463027</v>
          </cell>
        </row>
        <row r="325">
          <cell r="C325">
            <v>18407562.922870077</v>
          </cell>
        </row>
        <row r="326">
          <cell r="C326">
            <v>9355903.7562710717</v>
          </cell>
        </row>
        <row r="327">
          <cell r="C327">
            <v>10600474.227430742</v>
          </cell>
        </row>
        <row r="328">
          <cell r="C328">
            <v>9990443.5513672344</v>
          </cell>
        </row>
        <row r="329">
          <cell r="C329">
            <v>7923164.3096133396</v>
          </cell>
        </row>
        <row r="330">
          <cell r="C330">
            <v>12113360.377855094</v>
          </cell>
        </row>
        <row r="331">
          <cell r="C331">
            <v>8528262.0518245772</v>
          </cell>
        </row>
        <row r="332">
          <cell r="C332">
            <v>10642561.150664609</v>
          </cell>
        </row>
        <row r="333">
          <cell r="C333">
            <v>22915478.000573426</v>
          </cell>
        </row>
        <row r="334">
          <cell r="C334">
            <v>8638760.2137705423</v>
          </cell>
        </row>
        <row r="335">
          <cell r="C335">
            <v>11299489.393046979</v>
          </cell>
        </row>
        <row r="336">
          <cell r="C336">
            <v>26337934.051372871</v>
          </cell>
        </row>
        <row r="337">
          <cell r="C337">
            <v>9089553.4122062903</v>
          </cell>
        </row>
        <row r="338">
          <cell r="C338">
            <v>12342702.349759266</v>
          </cell>
        </row>
        <row r="339">
          <cell r="C339">
            <v>11519289.94726529</v>
          </cell>
        </row>
        <row r="340">
          <cell r="C340">
            <v>16541313.688953556</v>
          </cell>
        </row>
        <row r="341">
          <cell r="C341">
            <v>6810091.3593837628</v>
          </cell>
        </row>
        <row r="342">
          <cell r="C342">
            <v>19375714.151167683</v>
          </cell>
        </row>
        <row r="343">
          <cell r="C343">
            <v>10654214.077401128</v>
          </cell>
        </row>
        <row r="344">
          <cell r="C344">
            <v>14586658.395056788</v>
          </cell>
        </row>
        <row r="345">
          <cell r="C345">
            <v>9840214.4649450071</v>
          </cell>
        </row>
        <row r="346">
          <cell r="C346">
            <v>8828267.7407813706</v>
          </cell>
        </row>
        <row r="347">
          <cell r="C347">
            <v>11103259.78502012</v>
          </cell>
        </row>
        <row r="348">
          <cell r="C348">
            <v>16124957.110601438</v>
          </cell>
        </row>
        <row r="349">
          <cell r="C349">
            <v>7316035.668300909</v>
          </cell>
        </row>
        <row r="350">
          <cell r="C350">
            <v>19429731.123215802</v>
          </cell>
        </row>
        <row r="351">
          <cell r="C351">
            <v>12007119.281308921</v>
          </cell>
        </row>
        <row r="352">
          <cell r="C352">
            <v>11141261.623982202</v>
          </cell>
        </row>
        <row r="353">
          <cell r="C353">
            <v>26670685.911856428</v>
          </cell>
        </row>
        <row r="354">
          <cell r="C354">
            <v>15250036.578632249</v>
          </cell>
        </row>
        <row r="355">
          <cell r="C355">
            <v>11767908.538143985</v>
          </cell>
        </row>
        <row r="356">
          <cell r="C356">
            <v>6711095.4690179247</v>
          </cell>
        </row>
        <row r="357">
          <cell r="C357">
            <v>6306779.4167481624</v>
          </cell>
        </row>
        <row r="358">
          <cell r="C358">
            <v>9212599.6696138363</v>
          </cell>
        </row>
        <row r="359">
          <cell r="C359">
            <v>13959252.759628957</v>
          </cell>
        </row>
        <row r="360">
          <cell r="C360">
            <v>12791550.498688625</v>
          </cell>
        </row>
        <row r="361">
          <cell r="C361">
            <v>13893833.739765307</v>
          </cell>
        </row>
        <row r="362">
          <cell r="C362">
            <v>10356812.696316082</v>
          </cell>
        </row>
        <row r="363">
          <cell r="C363">
            <v>8950540.2244393844</v>
          </cell>
        </row>
        <row r="364">
          <cell r="C364">
            <v>11195864.62875754</v>
          </cell>
        </row>
        <row r="365">
          <cell r="C365">
            <v>9007601.1875499338</v>
          </cell>
        </row>
        <row r="366">
          <cell r="C366">
            <v>8436545.3764570672</v>
          </cell>
        </row>
        <row r="367">
          <cell r="C367">
            <v>22448940.077287614</v>
          </cell>
        </row>
        <row r="368">
          <cell r="C368">
            <v>9491383.7904136442</v>
          </cell>
        </row>
        <row r="369">
          <cell r="C369">
            <v>9511369.4625857528</v>
          </cell>
        </row>
        <row r="370">
          <cell r="C370">
            <v>11435738.051256385</v>
          </cell>
        </row>
        <row r="371">
          <cell r="C371">
            <v>9021344.2738935649</v>
          </cell>
        </row>
        <row r="372">
          <cell r="C372">
            <v>6965322.2152166571</v>
          </cell>
        </row>
        <row r="373">
          <cell r="C373">
            <v>12486775.923197955</v>
          </cell>
        </row>
        <row r="374">
          <cell r="C374">
            <v>8724102.3725319952</v>
          </cell>
        </row>
        <row r="375">
          <cell r="C375">
            <v>13021666.953743285</v>
          </cell>
        </row>
        <row r="376">
          <cell r="C376">
            <v>13561409.862127399</v>
          </cell>
        </row>
        <row r="377">
          <cell r="C377">
            <v>8911623.2587360349</v>
          </cell>
        </row>
        <row r="378">
          <cell r="C378">
            <v>9404366.8838026971</v>
          </cell>
        </row>
        <row r="379">
          <cell r="C379">
            <v>8136316.1936764494</v>
          </cell>
        </row>
        <row r="380">
          <cell r="C380">
            <v>11193676.24883263</v>
          </cell>
        </row>
        <row r="381">
          <cell r="C381">
            <v>11363775.331371054</v>
          </cell>
        </row>
        <row r="382">
          <cell r="C382">
            <v>18542529.990565017</v>
          </cell>
        </row>
        <row r="383">
          <cell r="C383">
            <v>7631277.3660863945</v>
          </cell>
        </row>
        <row r="384">
          <cell r="C384">
            <v>9427321.424560573</v>
          </cell>
        </row>
        <row r="385">
          <cell r="C385">
            <v>6580595.3623883631</v>
          </cell>
        </row>
        <row r="386">
          <cell r="C386">
            <v>16426367.654006306</v>
          </cell>
        </row>
        <row r="387">
          <cell r="C387">
            <v>10723199.207744783</v>
          </cell>
        </row>
        <row r="388">
          <cell r="C388">
            <v>16488603.29340454</v>
          </cell>
        </row>
        <row r="389">
          <cell r="C389">
            <v>10001576.837272834</v>
          </cell>
        </row>
        <row r="390">
          <cell r="C390">
            <v>17714314.921374921</v>
          </cell>
        </row>
      </sheetData>
      <sheetData sheetId="28">
        <row r="3">
          <cell r="H3">
            <v>3.5000000000000003E-2</v>
          </cell>
        </row>
      </sheetData>
      <sheetData sheetId="2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x"/>
      <sheetName val="param"/>
      <sheetName val="exp"/>
      <sheetName val="paid"/>
      <sheetName val="ag all "/>
      <sheetName val="ag tp 3.5-"/>
      <sheetName val="ag comp 3.5-"/>
      <sheetName val="ag shib 3.5-"/>
      <sheetName val="ag theft 3.5-"/>
      <sheetName val="ag all  3.5-"/>
      <sheetName val="3.5+"/>
      <sheetName val="gr TP_rental"/>
      <sheetName val="gr TP_leasing"/>
      <sheetName val="gr shibuv_rental "/>
      <sheetName val="gr shibuv_leasing"/>
      <sheetName val="RI 300"/>
      <sheetName val="RI XOL"/>
      <sheetName val="sum"/>
      <sheetName val="out dana"/>
      <sheetName val="LDF check"/>
      <sheetName val="out_noam"/>
      <sheetName val="out hanan"/>
      <sheetName val="out_erez"/>
      <sheetName val="out yossi"/>
      <sheetName val="RP&amp;LR_comp"/>
      <sheetName val="RP&amp;LR_tp"/>
      <sheetName val="RP&amp;LR_total casco"/>
      <sheetName val="ULAE"/>
      <sheetName val="dev"/>
      <sheetName val="UPR"/>
      <sheetName val="prof"/>
      <sheetName val="sen tests"/>
      <sheetName val="disc"/>
      <sheetName val="IBNR"/>
      <sheetName val="agra"/>
      <sheetName val="paid wo agra"/>
      <sheetName val="גיליון1"/>
      <sheetName val="גיליון2"/>
      <sheetName val="גיליון3"/>
      <sheetName val="ag all wo theft"/>
      <sheetName val="ag tp"/>
      <sheetName val="ag comp"/>
      <sheetName val="ag shib"/>
      <sheetName val="ag theft"/>
      <sheetName val="tail"/>
      <sheetName val="מבחני רגישות"/>
      <sheetName val="Sheet1"/>
    </sheetNames>
    <sheetDataSet>
      <sheetData sheetId="0"/>
      <sheetData sheetId="1"/>
      <sheetData sheetId="2">
        <row r="34">
          <cell r="C34">
            <v>3039.5235830000001</v>
          </cell>
        </row>
      </sheetData>
      <sheetData sheetId="3"/>
      <sheetData sheetId="4">
        <row r="9">
          <cell r="CU9">
            <v>86082.056923997239</v>
          </cell>
        </row>
      </sheetData>
      <sheetData sheetId="5">
        <row r="2">
          <cell r="CN2">
            <v>1.2E-2</v>
          </cell>
        </row>
      </sheetData>
      <sheetData sheetId="6">
        <row r="1">
          <cell r="CN1">
            <v>0</v>
          </cell>
        </row>
      </sheetData>
      <sheetData sheetId="7">
        <row r="2">
          <cell r="CL2">
            <v>5.0000000000000001E-3</v>
          </cell>
        </row>
      </sheetData>
      <sheetData sheetId="8">
        <row r="7">
          <cell r="CV7">
            <v>0</v>
          </cell>
        </row>
      </sheetData>
      <sheetData sheetId="9">
        <row r="1">
          <cell r="CN1">
            <v>8.0000000000000002E-3</v>
          </cell>
        </row>
      </sheetData>
      <sheetData sheetId="10">
        <row r="4">
          <cell r="Y4">
            <v>0</v>
          </cell>
        </row>
      </sheetData>
      <sheetData sheetId="11">
        <row r="1">
          <cell r="BD1">
            <v>5.4999999999999997E-3</v>
          </cell>
        </row>
        <row r="33">
          <cell r="C33">
            <v>1</v>
          </cell>
          <cell r="D33">
            <v>2</v>
          </cell>
          <cell r="E33">
            <v>3</v>
          </cell>
          <cell r="F33">
            <v>4</v>
          </cell>
          <cell r="G33">
            <v>5</v>
          </cell>
          <cell r="H33">
            <v>6</v>
          </cell>
          <cell r="I33">
            <v>7</v>
          </cell>
          <cell r="J33">
            <v>8</v>
          </cell>
          <cell r="K33">
            <v>9</v>
          </cell>
          <cell r="L33">
            <v>10</v>
          </cell>
          <cell r="M33">
            <v>11</v>
          </cell>
          <cell r="N33">
            <v>12</v>
          </cell>
          <cell r="O33">
            <v>13</v>
          </cell>
          <cell r="P33">
            <v>14</v>
          </cell>
          <cell r="Q33">
            <v>15</v>
          </cell>
          <cell r="R33">
            <v>16</v>
          </cell>
          <cell r="S33">
            <v>17</v>
          </cell>
          <cell r="T33">
            <v>18</v>
          </cell>
          <cell r="U33">
            <v>19</v>
          </cell>
          <cell r="V33">
            <v>20</v>
          </cell>
          <cell r="W33">
            <v>21</v>
          </cell>
          <cell r="X33">
            <v>22</v>
          </cell>
          <cell r="Y33">
            <v>23</v>
          </cell>
          <cell r="Z33">
            <v>24</v>
          </cell>
        </row>
        <row r="34"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1</v>
          </cell>
          <cell r="Z34">
            <v>0</v>
          </cell>
        </row>
        <row r="35"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0</v>
          </cell>
          <cell r="Z35">
            <v>0</v>
          </cell>
        </row>
        <row r="36">
          <cell r="C36">
            <v>1</v>
          </cell>
          <cell r="D36">
            <v>1.0055012421309302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1.0008317359841941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1.0083518366051392</v>
          </cell>
          <cell r="U36">
            <v>1</v>
          </cell>
          <cell r="V36">
            <v>1</v>
          </cell>
          <cell r="W36">
            <v>1</v>
          </cell>
          <cell r="X36">
            <v>0</v>
          </cell>
          <cell r="Y36">
            <v>0</v>
          </cell>
          <cell r="Z36">
            <v>0</v>
          </cell>
        </row>
        <row r="37"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</row>
        <row r="38">
          <cell r="C38">
            <v>1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</row>
        <row r="39">
          <cell r="C39">
            <v>1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</row>
        <row r="40">
          <cell r="C40">
            <v>0.99981951794195245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1.0043482365929397</v>
          </cell>
          <cell r="K40">
            <v>1.0015485805239297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</row>
        <row r="41">
          <cell r="C41">
            <v>1</v>
          </cell>
          <cell r="D41">
            <v>1</v>
          </cell>
          <cell r="E41">
            <v>1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1.0025082605176781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</row>
        <row r="42"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</row>
        <row r="43">
          <cell r="C43">
            <v>1.0504118232100565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1</v>
          </cell>
          <cell r="J44">
            <v>1</v>
          </cell>
          <cell r="K44">
            <v>1</v>
          </cell>
          <cell r="L44">
            <v>1</v>
          </cell>
          <cell r="M44">
            <v>1.0090005065730139</v>
          </cell>
          <cell r="N44">
            <v>1</v>
          </cell>
          <cell r="O44">
            <v>1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</row>
        <row r="45"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</row>
        <row r="46"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C47">
            <v>1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J47">
            <v>1.0004350896515648</v>
          </cell>
          <cell r="K47">
            <v>1</v>
          </cell>
          <cell r="L47">
            <v>1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C48">
            <v>1</v>
          </cell>
          <cell r="D48">
            <v>1</v>
          </cell>
          <cell r="E48">
            <v>1.0041314191351123</v>
          </cell>
          <cell r="F48">
            <v>1</v>
          </cell>
          <cell r="G48">
            <v>1</v>
          </cell>
          <cell r="H48">
            <v>1</v>
          </cell>
          <cell r="I48">
            <v>1.0004915572879838</v>
          </cell>
          <cell r="J48">
            <v>1</v>
          </cell>
          <cell r="K48">
            <v>1.0068956600439598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C49">
            <v>1.0152673343221079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C50">
            <v>1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1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</row>
        <row r="52">
          <cell r="C52">
            <v>1.0000440968083693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</row>
        <row r="53">
          <cell r="C53">
            <v>1</v>
          </cell>
          <cell r="D53">
            <v>1</v>
          </cell>
          <cell r="E53">
            <v>1</v>
          </cell>
          <cell r="F53">
            <v>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</row>
        <row r="54">
          <cell r="C54">
            <v>1</v>
          </cell>
          <cell r="D54">
            <v>1</v>
          </cell>
          <cell r="E54">
            <v>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C55">
            <v>1</v>
          </cell>
          <cell r="D55">
            <v>1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C56">
            <v>1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</sheetData>
      <sheetData sheetId="12">
        <row r="1">
          <cell r="BD1">
            <v>2E-3</v>
          </cell>
        </row>
      </sheetData>
      <sheetData sheetId="13">
        <row r="1">
          <cell r="BD1">
            <v>7.4000000000000003E-3</v>
          </cell>
        </row>
      </sheetData>
      <sheetData sheetId="14">
        <row r="1">
          <cell r="BD1">
            <v>1.41E-2</v>
          </cell>
        </row>
      </sheetData>
      <sheetData sheetId="15"/>
      <sheetData sheetId="16"/>
      <sheetData sheetId="17">
        <row r="1">
          <cell r="AD1">
            <v>0</v>
          </cell>
        </row>
      </sheetData>
      <sheetData sheetId="18"/>
      <sheetData sheetId="19"/>
      <sheetData sheetId="20"/>
      <sheetData sheetId="21"/>
      <sheetData sheetId="22"/>
      <sheetData sheetId="23"/>
      <sheetData sheetId="24">
        <row r="4">
          <cell r="G4">
            <v>13.570298188709785</v>
          </cell>
        </row>
      </sheetData>
      <sheetData sheetId="25">
        <row r="4">
          <cell r="G4">
            <v>16.790923485337885</v>
          </cell>
        </row>
      </sheetData>
      <sheetData sheetId="26"/>
      <sheetData sheetId="27"/>
      <sheetData sheetId="28">
        <row r="5">
          <cell r="M5">
            <v>205.44519266667999</v>
          </cell>
        </row>
      </sheetData>
      <sheetData sheetId="29">
        <row r="7">
          <cell r="I7">
            <v>25976.385319999998</v>
          </cell>
        </row>
      </sheetData>
      <sheetData sheetId="30">
        <row r="10">
          <cell r="N10">
            <v>964.33739985196735</v>
          </cell>
        </row>
      </sheetData>
      <sheetData sheetId="31"/>
      <sheetData sheetId="32">
        <row r="2">
          <cell r="G2">
            <v>1.0357460146983577E-3</v>
          </cell>
        </row>
      </sheetData>
      <sheetData sheetId="33"/>
      <sheetData sheetId="34">
        <row r="19">
          <cell r="BQ19">
            <v>0</v>
          </cell>
        </row>
      </sheetData>
      <sheetData sheetId="35">
        <row r="19">
          <cell r="BQ19">
            <v>1</v>
          </cell>
        </row>
      </sheetData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x"/>
      <sheetName val="param"/>
      <sheetName val="exp"/>
      <sheetName val="paid"/>
      <sheetName val="ag all "/>
      <sheetName val="ag tp 3.5-"/>
      <sheetName val="ag comp 3.5-"/>
      <sheetName val="ag shib 3.5-"/>
      <sheetName val="ag theft 3.5-"/>
      <sheetName val="ag all  3.5-"/>
      <sheetName val="3.5+"/>
      <sheetName val="gr TP_rental"/>
      <sheetName val="gr TP_leasing"/>
      <sheetName val="gr shibuv_rental "/>
      <sheetName val="gr shibuv_leasing"/>
      <sheetName val="RI 300"/>
      <sheetName val="RI XOL"/>
      <sheetName val="sum"/>
      <sheetName val="out dana"/>
      <sheetName val="LDF check"/>
      <sheetName val="out_noam"/>
      <sheetName val="out hanan"/>
      <sheetName val="out_erez"/>
      <sheetName val="out yossi"/>
      <sheetName val="RP&amp;LR_comp"/>
      <sheetName val="RP&amp;LR_tp"/>
      <sheetName val="RP&amp;LR_total casco"/>
      <sheetName val="ULAE"/>
      <sheetName val="dev"/>
      <sheetName val="UPR"/>
      <sheetName val="prof"/>
      <sheetName val="sen tests"/>
      <sheetName val="disc"/>
      <sheetName val="IBNR"/>
      <sheetName val="agra"/>
      <sheetName val="paid wo agra"/>
      <sheetName val="גיליון1"/>
      <sheetName val="גיליון2"/>
      <sheetName val="גיליון3"/>
      <sheetName val="ag all wo theft"/>
      <sheetName val="ag tp"/>
      <sheetName val="ag comp"/>
      <sheetName val="ag shib"/>
      <sheetName val="ag theft"/>
      <sheetName val="tail"/>
      <sheetName val="מבחני רגישות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3">
          <cell r="C33">
            <v>1</v>
          </cell>
          <cell r="D33">
            <v>2</v>
          </cell>
          <cell r="E33">
            <v>3</v>
          </cell>
          <cell r="F33">
            <v>4</v>
          </cell>
          <cell r="G33">
            <v>5</v>
          </cell>
          <cell r="H33">
            <v>6</v>
          </cell>
          <cell r="I33">
            <v>7</v>
          </cell>
          <cell r="J33">
            <v>8</v>
          </cell>
          <cell r="K33">
            <v>9</v>
          </cell>
          <cell r="L33">
            <v>10</v>
          </cell>
          <cell r="M33">
            <v>11</v>
          </cell>
          <cell r="N33">
            <v>12</v>
          </cell>
          <cell r="O33">
            <v>13</v>
          </cell>
          <cell r="P33">
            <v>14</v>
          </cell>
          <cell r="Q33">
            <v>15</v>
          </cell>
          <cell r="R33">
            <v>16</v>
          </cell>
          <cell r="S33">
            <v>17</v>
          </cell>
          <cell r="T33">
            <v>18</v>
          </cell>
          <cell r="U33">
            <v>19</v>
          </cell>
          <cell r="V33">
            <v>20</v>
          </cell>
          <cell r="W33">
            <v>21</v>
          </cell>
          <cell r="X33">
            <v>22</v>
          </cell>
          <cell r="Y33">
            <v>23</v>
          </cell>
          <cell r="Z33">
            <v>24</v>
          </cell>
        </row>
        <row r="34"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1</v>
          </cell>
          <cell r="Z34">
            <v>0</v>
          </cell>
        </row>
        <row r="35"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0</v>
          </cell>
          <cell r="Z35">
            <v>0</v>
          </cell>
        </row>
        <row r="36">
          <cell r="C36">
            <v>1</v>
          </cell>
          <cell r="D36">
            <v>1.0055012421309302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1.0008317359841941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1.0083518366051392</v>
          </cell>
          <cell r="U36">
            <v>1</v>
          </cell>
          <cell r="V36">
            <v>1</v>
          </cell>
          <cell r="W36">
            <v>1</v>
          </cell>
          <cell r="X36">
            <v>0</v>
          </cell>
          <cell r="Y36">
            <v>0</v>
          </cell>
          <cell r="Z36">
            <v>0</v>
          </cell>
        </row>
        <row r="37"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</row>
        <row r="38">
          <cell r="C38">
            <v>1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</row>
        <row r="39">
          <cell r="C39">
            <v>1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</row>
        <row r="40">
          <cell r="C40">
            <v>0.99981951794195245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1.0043482365929397</v>
          </cell>
          <cell r="K40">
            <v>1.0015485805239297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</row>
        <row r="41">
          <cell r="C41">
            <v>1</v>
          </cell>
          <cell r="D41">
            <v>1</v>
          </cell>
          <cell r="E41">
            <v>1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1.0025082605176781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</row>
        <row r="42"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</row>
        <row r="43">
          <cell r="C43">
            <v>1.0504118232100565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1</v>
          </cell>
          <cell r="J44">
            <v>1</v>
          </cell>
          <cell r="K44">
            <v>1</v>
          </cell>
          <cell r="L44">
            <v>1</v>
          </cell>
          <cell r="M44">
            <v>1.0090005065730139</v>
          </cell>
          <cell r="N44">
            <v>1</v>
          </cell>
          <cell r="O44">
            <v>1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</row>
        <row r="45"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</row>
        <row r="46"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C47">
            <v>1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J47">
            <v>1.0004350896515648</v>
          </cell>
          <cell r="K47">
            <v>1</v>
          </cell>
          <cell r="L47">
            <v>1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C48">
            <v>1</v>
          </cell>
          <cell r="D48">
            <v>1</v>
          </cell>
          <cell r="E48">
            <v>1.0041314191351123</v>
          </cell>
          <cell r="F48">
            <v>1</v>
          </cell>
          <cell r="G48">
            <v>1</v>
          </cell>
          <cell r="H48">
            <v>1</v>
          </cell>
          <cell r="I48">
            <v>1.0004915572879838</v>
          </cell>
          <cell r="J48">
            <v>1</v>
          </cell>
          <cell r="K48">
            <v>1.0068956600439598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C49">
            <v>1.0152673343221079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C50">
            <v>1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1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</row>
        <row r="52">
          <cell r="C52">
            <v>1.0000440968083693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</row>
        <row r="53">
          <cell r="C53">
            <v>1</v>
          </cell>
          <cell r="D53">
            <v>1</v>
          </cell>
          <cell r="E53">
            <v>1</v>
          </cell>
          <cell r="F53">
            <v>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</row>
        <row r="54">
          <cell r="C54">
            <v>1</v>
          </cell>
          <cell r="D54">
            <v>1</v>
          </cell>
          <cell r="E54">
            <v>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C55">
            <v>1</v>
          </cell>
          <cell r="D55">
            <v>1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C56">
            <v>1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G2">
            <v>1.0357460146983577E-3</v>
          </cell>
        </row>
      </sheetData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l"/>
      <sheetName val="Param"/>
      <sheetName val="LDFS"/>
      <sheetName val="BE_RES"/>
      <sheetName val="PP"/>
      <sheetName val="P.Spot rates"/>
      <sheetName val="P.Illiquidity premiums"/>
      <sheetName val="Sum_CF_ND"/>
      <sheetName val="SumCF_DISC"/>
      <sheetName val="Sum_Ceded"/>
      <sheetName val="Sum"/>
      <sheetName val="SUM_IQIS_FORM"/>
      <sheetName val="MBI_RI"/>
      <sheetName val="Disc"/>
      <sheetName val="Sum_CF_D"/>
      <sheetName val="IQIS Vs T3"/>
      <sheetName val="IQIS Vs QIS5"/>
      <sheetName val="MBI anaylsis"/>
      <sheetName val="MBI WaterfallChart"/>
    </sheetNames>
    <sheetDataSet>
      <sheetData sheetId="0" refreshError="1"/>
      <sheetData sheetId="1">
        <row r="13">
          <cell r="B13" t="str">
            <v>MBI</v>
          </cell>
          <cell r="D13" t="str">
            <v>Premium Reserve - Gross</v>
          </cell>
        </row>
        <row r="14">
          <cell r="B14" t="str">
            <v xml:space="preserve">MBI -  BH 06-09 </v>
          </cell>
          <cell r="D14" t="str">
            <v>Loss Reserve - Gross</v>
          </cell>
        </row>
        <row r="15">
          <cell r="B15" t="str">
            <v>EL</v>
          </cell>
          <cell r="D15" t="str">
            <v>Premium Reserve - Net</v>
          </cell>
        </row>
        <row r="16">
          <cell r="B16" t="str">
            <v>TP</v>
          </cell>
          <cell r="D16" t="str">
            <v>Loss Reserve - Net</v>
          </cell>
        </row>
        <row r="17">
          <cell r="B17" t="str">
            <v>PI</v>
          </cell>
        </row>
        <row r="18">
          <cell r="B18" t="str">
            <v>PL</v>
          </cell>
        </row>
        <row r="19">
          <cell r="B19" t="str">
            <v>CAS</v>
          </cell>
        </row>
        <row r="20">
          <cell r="B20" t="str">
            <v>Dirot</v>
          </cell>
        </row>
        <row r="21">
          <cell r="B21" t="str">
            <v>Batei - Esek</v>
          </cell>
        </row>
        <row r="22">
          <cell r="B22" t="str">
            <v>Handasi</v>
          </cell>
        </row>
        <row r="23">
          <cell r="B23" t="str">
            <v>Constructors</v>
          </cell>
        </row>
        <row r="24">
          <cell r="B24" t="str">
            <v>Personal Accidents</v>
          </cell>
        </row>
        <row r="25">
          <cell r="B25" t="str">
            <v>Medical Expenses</v>
          </cell>
        </row>
        <row r="26">
          <cell r="B26" t="str">
            <v>Transport of Goods</v>
          </cell>
        </row>
      </sheetData>
      <sheetData sheetId="2">
        <row r="3">
          <cell r="E3" t="str">
            <v>MBI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8">
          <cell r="P18">
            <v>2.7814028828899091</v>
          </cell>
        </row>
        <row r="28">
          <cell r="D28">
            <v>0.5</v>
          </cell>
        </row>
        <row r="35">
          <cell r="I35">
            <v>238677.76442057439</v>
          </cell>
          <cell r="AF35">
            <v>0.5</v>
          </cell>
        </row>
        <row r="36">
          <cell r="I36">
            <v>196390.84487173168</v>
          </cell>
          <cell r="AF36">
            <v>1.5</v>
          </cell>
        </row>
        <row r="37">
          <cell r="I37">
            <v>156461.15282791745</v>
          </cell>
          <cell r="AF37">
            <v>2.5</v>
          </cell>
        </row>
        <row r="38">
          <cell r="I38">
            <v>118773.14130673526</v>
          </cell>
          <cell r="AF38">
            <v>3.5</v>
          </cell>
        </row>
        <row r="39">
          <cell r="I39">
            <v>85341.768873316891</v>
          </cell>
          <cell r="AF39">
            <v>4.5</v>
          </cell>
        </row>
        <row r="40">
          <cell r="I40">
            <v>56724.396634918594</v>
          </cell>
          <cell r="AF40">
            <v>5.5</v>
          </cell>
        </row>
        <row r="41">
          <cell r="I41">
            <v>36279.822831850441</v>
          </cell>
          <cell r="AF41">
            <v>6.5</v>
          </cell>
        </row>
        <row r="42">
          <cell r="I42">
            <v>21313.800680960194</v>
          </cell>
          <cell r="AF42">
            <v>7.5</v>
          </cell>
        </row>
        <row r="43">
          <cell r="I43">
            <v>13163.401545296401</v>
          </cell>
          <cell r="AF43">
            <v>8.5</v>
          </cell>
        </row>
        <row r="44">
          <cell r="I44">
            <v>7863.942323550079</v>
          </cell>
          <cell r="AF44">
            <v>9.5</v>
          </cell>
        </row>
        <row r="45">
          <cell r="I45">
            <v>4203.7490602640382</v>
          </cell>
          <cell r="AF45">
            <v>10.5</v>
          </cell>
        </row>
        <row r="46">
          <cell r="I46">
            <v>2478.4769988691105</v>
          </cell>
          <cell r="AF46">
            <v>11.5</v>
          </cell>
        </row>
        <row r="47">
          <cell r="I47">
            <v>1677.10379881263</v>
          </cell>
          <cell r="AF47">
            <v>12.5</v>
          </cell>
        </row>
        <row r="48">
          <cell r="I48">
            <v>951.6844162678301</v>
          </cell>
          <cell r="AF48">
            <v>13.5</v>
          </cell>
        </row>
        <row r="49">
          <cell r="I49">
            <v>413.05295013286627</v>
          </cell>
          <cell r="AF49">
            <v>14.5</v>
          </cell>
        </row>
        <row r="50">
          <cell r="I50">
            <v>265.23724860151532</v>
          </cell>
          <cell r="AF50">
            <v>15.5</v>
          </cell>
        </row>
        <row r="51">
          <cell r="I51">
            <v>117.64072085736778</v>
          </cell>
          <cell r="AF51">
            <v>16.5</v>
          </cell>
        </row>
        <row r="52">
          <cell r="I52">
            <v>4.5105700773742305E-3</v>
          </cell>
          <cell r="AF52">
            <v>17.5</v>
          </cell>
        </row>
        <row r="53">
          <cell r="I53">
            <v>2.0885580582011404E-7</v>
          </cell>
          <cell r="AF53">
            <v>18.5</v>
          </cell>
        </row>
        <row r="54">
          <cell r="I54">
            <v>1.8596861883651193E-7</v>
          </cell>
          <cell r="AF54">
            <v>19.5</v>
          </cell>
        </row>
        <row r="55">
          <cell r="I55">
            <v>1.0912363639992583E-7</v>
          </cell>
          <cell r="AF55">
            <v>20.5</v>
          </cell>
        </row>
        <row r="56">
          <cell r="I56">
            <v>0</v>
          </cell>
          <cell r="AF56">
            <v>21.5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7A"/>
      <sheetName val="T13"/>
      <sheetName val="T10_5"/>
      <sheetName val="T10_4"/>
      <sheetName val="T10_3"/>
      <sheetName val="T10_1&amp;2"/>
      <sheetName val="T8_3"/>
      <sheetName val="T8_2"/>
      <sheetName val="T8_1"/>
      <sheetName val="T7_2"/>
      <sheetName val="T7_1"/>
      <sheetName val="T6_3"/>
      <sheetName val="T6_2"/>
      <sheetName val="T6_1"/>
      <sheetName val="76"/>
      <sheetName val="75"/>
      <sheetName val="74"/>
      <sheetName val="73"/>
      <sheetName val="72"/>
      <sheetName val="71"/>
      <sheetName val="70"/>
      <sheetName val="69"/>
      <sheetName val="68"/>
      <sheetName val="67"/>
      <sheetName val="66"/>
      <sheetName val="64"/>
      <sheetName val="63 (2)"/>
      <sheetName val="63"/>
      <sheetName val="62 (2)"/>
      <sheetName val="62"/>
      <sheetName val="61"/>
      <sheetName val="60"/>
      <sheetName val="59"/>
      <sheetName val="59B"/>
      <sheetName val="59A"/>
      <sheetName val="58"/>
      <sheetName val="57"/>
      <sheetName val="56"/>
      <sheetName val="55"/>
      <sheetName val="54"/>
      <sheetName val="53"/>
      <sheetName val="53B"/>
      <sheetName val="53A"/>
      <sheetName val="52"/>
      <sheetName val="51"/>
      <sheetName val="50"/>
      <sheetName val="49"/>
      <sheetName val="T3_REINS"/>
      <sheetName val="48"/>
      <sheetName val="47"/>
      <sheetName val="46"/>
      <sheetName val="45"/>
      <sheetName val="44"/>
      <sheetName val="43"/>
      <sheetName val="42"/>
      <sheetName val="41"/>
      <sheetName val="40"/>
      <sheetName val="39"/>
      <sheetName val="38"/>
      <sheetName val="65"/>
      <sheetName val="37"/>
      <sheetName val="36"/>
      <sheetName val="35"/>
      <sheetName val="34"/>
      <sheetName val="33"/>
      <sheetName val="32"/>
      <sheetName val="31"/>
      <sheetName val="30"/>
      <sheetName val="29"/>
      <sheetName val="28"/>
      <sheetName val="27"/>
      <sheetName val="26"/>
      <sheetName val="25"/>
      <sheetName val="24"/>
      <sheetName val="23"/>
      <sheetName val="22"/>
      <sheetName val="21"/>
      <sheetName val="20"/>
      <sheetName val="19"/>
      <sheetName val="18"/>
      <sheetName val="17"/>
      <sheetName val="16"/>
      <sheetName val="15"/>
      <sheetName val="14"/>
      <sheetName val="13"/>
      <sheetName val="12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CHANGES"/>
      <sheetName val="טופס א"/>
      <sheetName val="Inform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 refreshError="1"/>
      <sheetData sheetId="98" refreshError="1"/>
      <sheetData sheetId="99" refreshError="1">
        <row r="24">
          <cell r="M24" t="str">
            <v>שומרה חב' לבטוח בע"מ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"/>
      <sheetName val="Summary"/>
      <sheetName val="Convert"/>
      <sheetName val="2.2MACK-PAID"/>
      <sheetName val="BootR"/>
      <sheetName val="MackR"/>
      <sheetName val="MunichR"/>
      <sheetName val="Scenarios"/>
      <sheetName val="Disc"/>
      <sheetName val="CovertQuartToYear"/>
      <sheetName val="Convert1"/>
      <sheetName val="Tri winres res"/>
      <sheetName val="Sheet2"/>
      <sheetName val="Convert_new"/>
    </sheetNames>
    <sheetDataSet>
      <sheetData sheetId="0">
        <row r="2">
          <cell r="I2">
            <v>22</v>
          </cell>
        </row>
        <row r="3">
          <cell r="I3">
            <v>22</v>
          </cell>
        </row>
        <row r="4">
          <cell r="G4">
            <v>60</v>
          </cell>
        </row>
        <row r="6">
          <cell r="D6">
            <v>1</v>
          </cell>
        </row>
        <row r="60">
          <cell r="D60">
            <v>1910768.9621188566</v>
          </cell>
        </row>
        <row r="184">
          <cell r="D184">
            <v>35.197374346925059</v>
          </cell>
        </row>
        <row r="352">
          <cell r="D352">
            <v>35.197374346925059</v>
          </cell>
        </row>
        <row r="535">
          <cell r="B535">
            <v>539</v>
          </cell>
        </row>
        <row r="539">
          <cell r="D539">
            <v>61350671.291670203</v>
          </cell>
        </row>
        <row r="619">
          <cell r="D619">
            <v>35.435403342127969</v>
          </cell>
          <cell r="E619">
            <v>46.675155067269571</v>
          </cell>
          <cell r="F619">
            <v>27.789117299552224</v>
          </cell>
          <cell r="G619">
            <v>46.317092507083757</v>
          </cell>
          <cell r="H619">
            <v>37.025210622377969</v>
          </cell>
          <cell r="I619">
            <v>43.542930429955916</v>
          </cell>
          <cell r="J619">
            <v>36.172603449334026</v>
          </cell>
          <cell r="K619">
            <v>37.583087501352509</v>
          </cell>
          <cell r="L619">
            <v>43.567528252576594</v>
          </cell>
          <cell r="M619">
            <v>54.22453769288547</v>
          </cell>
          <cell r="N619">
            <v>82.365543688015634</v>
          </cell>
          <cell r="O619">
            <v>96.406272216870533</v>
          </cell>
          <cell r="P619">
            <v>68.051683552860936</v>
          </cell>
          <cell r="Q619">
            <v>62.119806304927103</v>
          </cell>
          <cell r="R619">
            <v>52.066978913588478</v>
          </cell>
          <cell r="S619">
            <v>52.284569827864452</v>
          </cell>
          <cell r="T619">
            <v>52.506959763097306</v>
          </cell>
          <cell r="U619">
            <v>43.986196665420138</v>
          </cell>
          <cell r="V619">
            <v>35.319706536830353</v>
          </cell>
          <cell r="W619">
            <v>17.130268878706037</v>
          </cell>
          <cell r="X619">
            <v>7.5582633778877852</v>
          </cell>
        </row>
        <row r="620">
          <cell r="D620">
            <v>46.675155067269571</v>
          </cell>
          <cell r="E620">
            <v>277.33295821543169</v>
          </cell>
          <cell r="F620">
            <v>165.11649711228878</v>
          </cell>
          <cell r="G620">
            <v>275.20543343486258</v>
          </cell>
          <cell r="H620">
            <v>219.99522391847489</v>
          </cell>
          <cell r="I620">
            <v>258.72200506038587</v>
          </cell>
          <cell r="J620">
            <v>214.92922961904114</v>
          </cell>
          <cell r="K620">
            <v>223.30999909046986</v>
          </cell>
          <cell r="L620">
            <v>258.86815962384082</v>
          </cell>
          <cell r="M620">
            <v>322.1896408176587</v>
          </cell>
          <cell r="N620">
            <v>489.39697903731064</v>
          </cell>
          <cell r="O620">
            <v>572.82373515188715</v>
          </cell>
          <cell r="P620">
            <v>404.34733819427248</v>
          </cell>
          <cell r="Q620">
            <v>369.10149782010922</v>
          </cell>
          <cell r="R620">
            <v>309.36992639092074</v>
          </cell>
          <cell r="S620">
            <v>310.66280119444269</v>
          </cell>
          <cell r="T620">
            <v>311.98419066870537</v>
          </cell>
          <cell r="U620">
            <v>261.35579034039483</v>
          </cell>
          <cell r="V620">
            <v>209.86151375486136</v>
          </cell>
          <cell r="W620">
            <v>101.7840891221533</v>
          </cell>
          <cell r="X620">
            <v>44.909449974830103</v>
          </cell>
        </row>
        <row r="621">
          <cell r="D621">
            <v>27.789117299552224</v>
          </cell>
          <cell r="E621">
            <v>165.11649711228878</v>
          </cell>
          <cell r="F621">
            <v>440.77792199720272</v>
          </cell>
          <cell r="G621">
            <v>734.65995944223641</v>
          </cell>
          <cell r="H621">
            <v>587.27649474146801</v>
          </cell>
          <cell r="I621">
            <v>690.65750400405841</v>
          </cell>
          <cell r="J621">
            <v>573.75284035679726</v>
          </cell>
          <cell r="K621">
            <v>596.12527567948803</v>
          </cell>
          <cell r="L621">
            <v>691.04766310927653</v>
          </cell>
          <cell r="M621">
            <v>860.08413969716753</v>
          </cell>
          <cell r="N621">
            <v>1306.4435548500976</v>
          </cell>
          <cell r="O621">
            <v>1529.1509937932994</v>
          </cell>
          <cell r="P621">
            <v>1079.4038306975874</v>
          </cell>
          <cell r="Q621">
            <v>985.31518086023209</v>
          </cell>
          <cell r="R621">
            <v>825.86195606052956</v>
          </cell>
          <cell r="S621">
            <v>829.31328090853344</v>
          </cell>
          <cell r="T621">
            <v>832.84072557215381</v>
          </cell>
          <cell r="U621">
            <v>697.68838476408109</v>
          </cell>
          <cell r="V621">
            <v>560.22459026094918</v>
          </cell>
          <cell r="W621">
            <v>271.71227636406661</v>
          </cell>
          <cell r="X621">
            <v>119.88562247950992</v>
          </cell>
        </row>
        <row r="622">
          <cell r="D622">
            <v>46.317092507083757</v>
          </cell>
          <cell r="E622">
            <v>275.20543343486258</v>
          </cell>
          <cell r="F622">
            <v>734.65995944223641</v>
          </cell>
          <cell r="G622">
            <v>60406.532047153989</v>
          </cell>
          <cell r="H622">
            <v>48288.103828435254</v>
          </cell>
          <cell r="I622">
            <v>56788.483043098036</v>
          </cell>
          <cell r="J622">
            <v>47176.137603132251</v>
          </cell>
          <cell r="K622">
            <v>49015.684204146186</v>
          </cell>
          <cell r="L622">
            <v>56820.563406523237</v>
          </cell>
          <cell r="M622">
            <v>70719.384499068823</v>
          </cell>
          <cell r="N622">
            <v>107420.75085154439</v>
          </cell>
          <cell r="O622">
            <v>125732.60230711551</v>
          </cell>
          <cell r="P622">
            <v>88752.682452379187</v>
          </cell>
          <cell r="Q622">
            <v>81016.356321323008</v>
          </cell>
          <cell r="R622">
            <v>67905.506587252807</v>
          </cell>
          <cell r="S622">
            <v>68189.287624121018</v>
          </cell>
          <cell r="T622">
            <v>68479.327521326413</v>
          </cell>
          <cell r="U622">
            <v>57366.588761929488</v>
          </cell>
          <cell r="V622">
            <v>46063.793501002081</v>
          </cell>
          <cell r="W622">
            <v>22341.215304904148</v>
          </cell>
          <cell r="X622">
            <v>9857.4511966048176</v>
          </cell>
        </row>
        <row r="623">
          <cell r="D623">
            <v>37.025210622377969</v>
          </cell>
          <cell r="E623">
            <v>219.99522391847489</v>
          </cell>
          <cell r="F623">
            <v>587.27649474146801</v>
          </cell>
          <cell r="G623">
            <v>48288.103828435262</v>
          </cell>
          <cell r="H623">
            <v>38603.659762683696</v>
          </cell>
          <cell r="I623">
            <v>45399.241304309602</v>
          </cell>
          <cell r="J623">
            <v>37714.704462601781</v>
          </cell>
          <cell r="K623">
            <v>39185.319903527954</v>
          </cell>
          <cell r="L623">
            <v>45424.887774900577</v>
          </cell>
          <cell r="M623">
            <v>56536.224067279232</v>
          </cell>
          <cell r="N623">
            <v>85876.93010391311</v>
          </cell>
          <cell r="O623">
            <v>100516.23931612118</v>
          </cell>
          <cell r="P623">
            <v>70952.845209871157</v>
          </cell>
          <cell r="Q623">
            <v>64768.08171537696</v>
          </cell>
          <cell r="R623">
            <v>54286.684803790689</v>
          </cell>
          <cell r="S623">
            <v>54513.551997277616</v>
          </cell>
          <cell r="T623">
            <v>54745.422802333487</v>
          </cell>
          <cell r="U623">
            <v>45861.404750526541</v>
          </cell>
          <cell r="V623">
            <v>36825.447070962917</v>
          </cell>
          <cell r="W623">
            <v>17860.56204193944</v>
          </cell>
          <cell r="X623">
            <v>7880.4852945355879</v>
          </cell>
        </row>
        <row r="624">
          <cell r="D624">
            <v>43.542930429955916</v>
          </cell>
          <cell r="E624">
            <v>258.72200506038592</v>
          </cell>
          <cell r="F624">
            <v>690.6575040040583</v>
          </cell>
          <cell r="G624">
            <v>56788.483043098036</v>
          </cell>
          <cell r="H624">
            <v>45399.241304309602</v>
          </cell>
          <cell r="I624">
            <v>67860.610262679606</v>
          </cell>
          <cell r="J624">
            <v>56374.132852872426</v>
          </cell>
          <cell r="K624">
            <v>58572.338338599264</v>
          </cell>
          <cell r="L624">
            <v>67898.945377879485</v>
          </cell>
          <cell r="M624">
            <v>84507.638386216116</v>
          </cell>
          <cell r="N624">
            <v>128364.71969375896</v>
          </cell>
          <cell r="O624">
            <v>150246.85755385138</v>
          </cell>
          <cell r="P624">
            <v>106056.91279158529</v>
          </cell>
          <cell r="Q624">
            <v>96812.224708507594</v>
          </cell>
          <cell r="R624">
            <v>81145.134898394608</v>
          </cell>
          <cell r="S624">
            <v>81484.245107206472</v>
          </cell>
          <cell r="T624">
            <v>81830.834474806703</v>
          </cell>
          <cell r="U624">
            <v>68551.430034119432</v>
          </cell>
          <cell r="V624">
            <v>55044.913519167756</v>
          </cell>
          <cell r="W624">
            <v>26697.112219921775</v>
          </cell>
          <cell r="X624">
            <v>11779.371766780891</v>
          </cell>
        </row>
        <row r="625">
          <cell r="D625">
            <v>36.172603449334026</v>
          </cell>
          <cell r="E625">
            <v>214.92922961904117</v>
          </cell>
          <cell r="F625">
            <v>573.75284035679726</v>
          </cell>
          <cell r="G625">
            <v>47176.137603132251</v>
          </cell>
          <cell r="H625">
            <v>37714.704462601781</v>
          </cell>
          <cell r="I625">
            <v>56374.132852872426</v>
          </cell>
          <cell r="J625">
            <v>60117.267011961892</v>
          </cell>
          <cell r="K625">
            <v>62461.429120450382</v>
          </cell>
          <cell r="L625">
            <v>72407.304956081673</v>
          </cell>
          <cell r="M625">
            <v>90118.783284408695</v>
          </cell>
          <cell r="N625">
            <v>136887.89056650031</v>
          </cell>
          <cell r="O625">
            <v>160222.96035747998</v>
          </cell>
          <cell r="P625">
            <v>113098.88812651104</v>
          </cell>
          <cell r="Q625">
            <v>103240.37050845486</v>
          </cell>
          <cell r="R625">
            <v>86533.016022434429</v>
          </cell>
          <cell r="S625">
            <v>86894.642497875378</v>
          </cell>
          <cell r="T625">
            <v>87264.244733885091</v>
          </cell>
          <cell r="U625">
            <v>73103.113340447569</v>
          </cell>
          <cell r="V625">
            <v>58699.790067166388</v>
          </cell>
          <cell r="W625">
            <v>28469.749201500505</v>
          </cell>
          <cell r="X625">
            <v>12561.49943068526</v>
          </cell>
        </row>
        <row r="626">
          <cell r="D626">
            <v>37.583087501352509</v>
          </cell>
          <cell r="E626">
            <v>223.30999909046989</v>
          </cell>
          <cell r="F626">
            <v>596.12527567948803</v>
          </cell>
          <cell r="G626">
            <v>49015.684204146186</v>
          </cell>
          <cell r="H626">
            <v>39185.319903527961</v>
          </cell>
          <cell r="I626">
            <v>58572.338338599264</v>
          </cell>
          <cell r="J626">
            <v>62461.42912045039</v>
          </cell>
          <cell r="K626">
            <v>65722.155461143062</v>
          </cell>
          <cell r="L626">
            <v>76187.244189837715</v>
          </cell>
          <cell r="M626">
            <v>94823.329667425045</v>
          </cell>
          <cell r="N626">
            <v>144033.96385968893</v>
          </cell>
          <cell r="O626">
            <v>168587.21385885146</v>
          </cell>
          <cell r="P626">
            <v>119003.08418494587</v>
          </cell>
          <cell r="Q626">
            <v>108629.91410808363</v>
          </cell>
          <cell r="R626">
            <v>91050.371591417905</v>
          </cell>
          <cell r="S626">
            <v>91430.876356878245</v>
          </cell>
          <cell r="T626">
            <v>91819.773248221769</v>
          </cell>
          <cell r="U626">
            <v>76919.376442532041</v>
          </cell>
          <cell r="V626">
            <v>61764.144411285488</v>
          </cell>
          <cell r="W626">
            <v>29955.979382933434</v>
          </cell>
          <cell r="X626">
            <v>13217.257914745</v>
          </cell>
        </row>
        <row r="627">
          <cell r="D627">
            <v>43.567528252576594</v>
          </cell>
          <cell r="E627">
            <v>258.86815962384088</v>
          </cell>
          <cell r="F627">
            <v>691.04766310927641</v>
          </cell>
          <cell r="G627">
            <v>56820.563406523244</v>
          </cell>
          <cell r="H627">
            <v>45424.887774900577</v>
          </cell>
          <cell r="I627">
            <v>67898.94537787947</v>
          </cell>
          <cell r="J627">
            <v>72407.304956081673</v>
          </cell>
          <cell r="K627">
            <v>76187.244189837715</v>
          </cell>
          <cell r="L627">
            <v>542823.63368461817</v>
          </cell>
          <cell r="M627">
            <v>675603.17892442923</v>
          </cell>
          <cell r="N627">
            <v>1026222.1775800111</v>
          </cell>
          <cell r="O627">
            <v>1201160.7060048261</v>
          </cell>
          <cell r="P627">
            <v>847880.60342475586</v>
          </cell>
          <cell r="Q627">
            <v>773973.19367620931</v>
          </cell>
          <cell r="R627">
            <v>648721.37168311817</v>
          </cell>
          <cell r="S627">
            <v>651432.415790539</v>
          </cell>
          <cell r="T627">
            <v>654203.25264036295</v>
          </cell>
          <cell r="U627">
            <v>548039.97526477801</v>
          </cell>
          <cell r="V627">
            <v>440061.03196507948</v>
          </cell>
          <cell r="W627">
            <v>213432.23202440483</v>
          </cell>
          <cell r="X627">
            <v>94171.144328982744</v>
          </cell>
        </row>
        <row r="628">
          <cell r="D628">
            <v>54.22453769288547</v>
          </cell>
          <cell r="E628">
            <v>322.18964081765876</v>
          </cell>
          <cell r="F628">
            <v>860.08413969716753</v>
          </cell>
          <cell r="G628">
            <v>70719.384499068823</v>
          </cell>
          <cell r="H628">
            <v>56536.224067279232</v>
          </cell>
          <cell r="I628">
            <v>84507.638386216116</v>
          </cell>
          <cell r="J628">
            <v>90118.78328440871</v>
          </cell>
          <cell r="K628">
            <v>94823.32966742503</v>
          </cell>
          <cell r="L628">
            <v>675603.17892442923</v>
          </cell>
          <cell r="M628">
            <v>1380394.4350063892</v>
          </cell>
          <cell r="N628">
            <v>2096780.2212932471</v>
          </cell>
          <cell r="O628">
            <v>2454215.1455786363</v>
          </cell>
          <cell r="P628">
            <v>1732392.1837974512</v>
          </cell>
          <cell r="Q628">
            <v>1581384.3432407356</v>
          </cell>
          <cell r="R628">
            <v>1325469.4460833117</v>
          </cell>
          <cell r="S628">
            <v>1331008.6595087112</v>
          </cell>
          <cell r="T628">
            <v>1336670.0416441485</v>
          </cell>
          <cell r="U628">
            <v>1119756.9159175903</v>
          </cell>
          <cell r="V628">
            <v>899134.01614664798</v>
          </cell>
          <cell r="W628">
            <v>436085.37456339621</v>
          </cell>
          <cell r="X628">
            <v>192410.76363326571</v>
          </cell>
        </row>
        <row r="629">
          <cell r="D629">
            <v>82.36554368801562</v>
          </cell>
          <cell r="E629">
            <v>489.3969790373107</v>
          </cell>
          <cell r="F629">
            <v>1306.4435548500974</v>
          </cell>
          <cell r="G629">
            <v>107420.75085154441</v>
          </cell>
          <cell r="H629">
            <v>85876.930103913124</v>
          </cell>
          <cell r="I629">
            <v>128364.71969375896</v>
          </cell>
          <cell r="J629">
            <v>136887.89056650031</v>
          </cell>
          <cell r="K629">
            <v>144033.96385968893</v>
          </cell>
          <cell r="L629">
            <v>1026222.1775800111</v>
          </cell>
          <cell r="M629">
            <v>2096780.2212932468</v>
          </cell>
          <cell r="N629">
            <v>4946525.1826709211</v>
          </cell>
          <cell r="O629">
            <v>5789751.7813333459</v>
          </cell>
          <cell r="P629">
            <v>4086895.4582807915</v>
          </cell>
          <cell r="Q629">
            <v>3730652.0721075661</v>
          </cell>
          <cell r="R629">
            <v>3126921.9002209464</v>
          </cell>
          <cell r="S629">
            <v>3139989.4875735338</v>
          </cell>
          <cell r="T629">
            <v>3153345.2837687084</v>
          </cell>
          <cell r="U629">
            <v>2641624.3947780146</v>
          </cell>
          <cell r="V629">
            <v>2121151.7584433639</v>
          </cell>
          <cell r="W629">
            <v>1028771.2871222454</v>
          </cell>
          <cell r="X629">
            <v>453917.23847045063</v>
          </cell>
        </row>
        <row r="630">
          <cell r="D630">
            <v>96.406272216870533</v>
          </cell>
          <cell r="E630">
            <v>572.82373515188726</v>
          </cell>
          <cell r="F630">
            <v>1529.1509937932994</v>
          </cell>
          <cell r="G630">
            <v>125732.60230711551</v>
          </cell>
          <cell r="H630">
            <v>100516.23931612118</v>
          </cell>
          <cell r="I630">
            <v>150246.85755385141</v>
          </cell>
          <cell r="J630">
            <v>160222.96035747998</v>
          </cell>
          <cell r="K630">
            <v>168587.21385885146</v>
          </cell>
          <cell r="L630">
            <v>1201160.7060048264</v>
          </cell>
          <cell r="M630">
            <v>2454215.1455786363</v>
          </cell>
          <cell r="N630">
            <v>5789751.7813333469</v>
          </cell>
          <cell r="O630">
            <v>9404319.6314460803</v>
          </cell>
          <cell r="P630">
            <v>6638362.5138980709</v>
          </cell>
          <cell r="Q630">
            <v>6059714.7934615742</v>
          </cell>
          <cell r="R630">
            <v>5079073.1835958548</v>
          </cell>
          <cell r="S630">
            <v>5100298.923993187</v>
          </cell>
          <cell r="T630">
            <v>5121992.8032984836</v>
          </cell>
          <cell r="U630">
            <v>4290802.2818547543</v>
          </cell>
          <cell r="V630">
            <v>3445396.2581814509</v>
          </cell>
          <cell r="W630">
            <v>1671037.7883460335</v>
          </cell>
          <cell r="X630">
            <v>737299.79419193242</v>
          </cell>
        </row>
        <row r="631">
          <cell r="D631">
            <v>68.051683552860936</v>
          </cell>
          <cell r="E631">
            <v>404.34733819427254</v>
          </cell>
          <cell r="F631">
            <v>1079.4038306975872</v>
          </cell>
          <cell r="G631">
            <v>88752.682452379202</v>
          </cell>
          <cell r="H631">
            <v>70952.845209871157</v>
          </cell>
          <cell r="I631">
            <v>106056.91279158529</v>
          </cell>
          <cell r="J631">
            <v>113098.88812651105</v>
          </cell>
          <cell r="K631">
            <v>119003.08418494585</v>
          </cell>
          <cell r="L631">
            <v>847880.60342475586</v>
          </cell>
          <cell r="M631">
            <v>1732392.1837974512</v>
          </cell>
          <cell r="N631">
            <v>4086895.4582807911</v>
          </cell>
          <cell r="O631">
            <v>6638362.5138980709</v>
          </cell>
          <cell r="P631">
            <v>5063438.173587474</v>
          </cell>
          <cell r="Q631">
            <v>4622072.2568296297</v>
          </cell>
          <cell r="R631">
            <v>3874083.8558336366</v>
          </cell>
          <cell r="S631">
            <v>3890273.8761836095</v>
          </cell>
          <cell r="T631">
            <v>3906820.9714013934</v>
          </cell>
          <cell r="U631">
            <v>3272826.9996966296</v>
          </cell>
          <cell r="V631">
            <v>2627990.0954922857</v>
          </cell>
          <cell r="W631">
            <v>1274590.9114339773</v>
          </cell>
          <cell r="X631">
            <v>562378.4352652696</v>
          </cell>
        </row>
        <row r="632">
          <cell r="D632">
            <v>62.119806304927103</v>
          </cell>
          <cell r="E632">
            <v>369.10149782010927</v>
          </cell>
          <cell r="F632">
            <v>985.31518086023209</v>
          </cell>
          <cell r="G632">
            <v>81016.356321323023</v>
          </cell>
          <cell r="H632">
            <v>64768.08171537696</v>
          </cell>
          <cell r="I632">
            <v>96812.224708507594</v>
          </cell>
          <cell r="J632">
            <v>103240.37050845486</v>
          </cell>
          <cell r="K632">
            <v>108629.91410808363</v>
          </cell>
          <cell r="L632">
            <v>773973.19367620931</v>
          </cell>
          <cell r="M632">
            <v>1581384.3432407354</v>
          </cell>
          <cell r="N632">
            <v>3730652.0721075665</v>
          </cell>
          <cell r="O632">
            <v>6059714.7934615742</v>
          </cell>
          <cell r="P632">
            <v>4622072.2568296297</v>
          </cell>
          <cell r="Q632">
            <v>4788811.8764619231</v>
          </cell>
          <cell r="R632">
            <v>4013840.058820474</v>
          </cell>
          <cell r="S632">
            <v>4030614.1284204354</v>
          </cell>
          <cell r="T632">
            <v>4047758.1542375963</v>
          </cell>
          <cell r="U632">
            <v>3390893.0745498235</v>
          </cell>
          <cell r="V632">
            <v>2722793.9074128685</v>
          </cell>
          <cell r="W632">
            <v>1320571.327132856</v>
          </cell>
          <cell r="X632">
            <v>582666.03813581727</v>
          </cell>
        </row>
        <row r="633">
          <cell r="D633">
            <v>52.066978913588478</v>
          </cell>
          <cell r="E633">
            <v>309.36992639092074</v>
          </cell>
          <cell r="F633">
            <v>825.86195606052956</v>
          </cell>
          <cell r="G633">
            <v>67905.506587252807</v>
          </cell>
          <cell r="H633">
            <v>54286.684803790689</v>
          </cell>
          <cell r="I633">
            <v>81145.134898394623</v>
          </cell>
          <cell r="J633">
            <v>86533.016022434429</v>
          </cell>
          <cell r="K633">
            <v>91050.371591417905</v>
          </cell>
          <cell r="L633">
            <v>648721.37168311817</v>
          </cell>
          <cell r="M633">
            <v>1325469.4460833115</v>
          </cell>
          <cell r="N633">
            <v>3126921.9002209469</v>
          </cell>
          <cell r="O633">
            <v>5079073.1835958548</v>
          </cell>
          <cell r="P633">
            <v>3874083.8558336366</v>
          </cell>
          <cell r="Q633">
            <v>4013840.0588204735</v>
          </cell>
          <cell r="R633">
            <v>4168781.5391821438</v>
          </cell>
          <cell r="S633">
            <v>4186203.1181839309</v>
          </cell>
          <cell r="T633">
            <v>4204008.9343815101</v>
          </cell>
          <cell r="U633">
            <v>3521787.6754854871</v>
          </cell>
          <cell r="V633">
            <v>2827898.6730617168</v>
          </cell>
          <cell r="W633">
            <v>1371547.7669886253</v>
          </cell>
          <cell r="X633">
            <v>605158.00024248939</v>
          </cell>
        </row>
        <row r="634">
          <cell r="D634">
            <v>52.284569827864452</v>
          </cell>
          <cell r="E634">
            <v>310.66280119444275</v>
          </cell>
          <cell r="F634">
            <v>829.31328090853333</v>
          </cell>
          <cell r="G634">
            <v>68189.287624121018</v>
          </cell>
          <cell r="H634">
            <v>54513.551997277609</v>
          </cell>
          <cell r="I634">
            <v>81484.245107206458</v>
          </cell>
          <cell r="J634">
            <v>86894.642497875378</v>
          </cell>
          <cell r="K634">
            <v>91430.876356878245</v>
          </cell>
          <cell r="L634">
            <v>651432.41579053912</v>
          </cell>
          <cell r="M634">
            <v>1331008.659508711</v>
          </cell>
          <cell r="N634">
            <v>3139989.4875735343</v>
          </cell>
          <cell r="O634">
            <v>5100298.923993187</v>
          </cell>
          <cell r="P634">
            <v>3890273.8761836099</v>
          </cell>
          <cell r="Q634">
            <v>4030614.1284204354</v>
          </cell>
          <cell r="R634">
            <v>4186203.1181839304</v>
          </cell>
          <cell r="S634">
            <v>5935789.9951822748</v>
          </cell>
          <cell r="T634">
            <v>5961037.596088822</v>
          </cell>
          <cell r="U634">
            <v>4993687.9456465254</v>
          </cell>
          <cell r="V634">
            <v>4009794.120604218</v>
          </cell>
          <cell r="W634">
            <v>1944774.1266643358</v>
          </cell>
          <cell r="X634">
            <v>858078.47873903729</v>
          </cell>
        </row>
        <row r="635">
          <cell r="D635">
            <v>52.506959763097306</v>
          </cell>
          <cell r="E635">
            <v>311.98419066870537</v>
          </cell>
          <cell r="F635">
            <v>832.84072557215381</v>
          </cell>
          <cell r="G635">
            <v>68479.327521326428</v>
          </cell>
          <cell r="H635">
            <v>54745.422802333494</v>
          </cell>
          <cell r="I635">
            <v>81830.834474806688</v>
          </cell>
          <cell r="J635">
            <v>87264.244733885076</v>
          </cell>
          <cell r="K635">
            <v>91819.773248221754</v>
          </cell>
          <cell r="L635">
            <v>654203.25264036295</v>
          </cell>
          <cell r="M635">
            <v>1336670.0416441485</v>
          </cell>
          <cell r="N635">
            <v>3153345.2837687084</v>
          </cell>
          <cell r="O635">
            <v>5121992.8032984836</v>
          </cell>
          <cell r="P635">
            <v>3906820.9714013934</v>
          </cell>
          <cell r="Q635">
            <v>4047758.1542375959</v>
          </cell>
          <cell r="R635">
            <v>4204008.9343815101</v>
          </cell>
          <cell r="S635">
            <v>5961037.596088822</v>
          </cell>
          <cell r="T635">
            <v>8539587.5147893783</v>
          </cell>
          <cell r="U635">
            <v>7153794.0410537012</v>
          </cell>
          <cell r="V635">
            <v>5744299.9238345046</v>
          </cell>
          <cell r="W635">
            <v>2786019.8134037601</v>
          </cell>
          <cell r="X635">
            <v>1229255.1666772212</v>
          </cell>
        </row>
        <row r="636">
          <cell r="D636">
            <v>43.986196665420131</v>
          </cell>
          <cell r="E636">
            <v>261.35579034039483</v>
          </cell>
          <cell r="F636">
            <v>697.68838476408109</v>
          </cell>
          <cell r="G636">
            <v>57366.588761929488</v>
          </cell>
          <cell r="H636">
            <v>45861.404750526541</v>
          </cell>
          <cell r="I636">
            <v>68551.430034119432</v>
          </cell>
          <cell r="J636">
            <v>73103.113340447569</v>
          </cell>
          <cell r="K636">
            <v>76919.376442532041</v>
          </cell>
          <cell r="L636">
            <v>548039.97526477801</v>
          </cell>
          <cell r="M636">
            <v>1119756.91591759</v>
          </cell>
          <cell r="N636">
            <v>2641624.3947780142</v>
          </cell>
          <cell r="O636">
            <v>4290802.2818547543</v>
          </cell>
          <cell r="P636">
            <v>3272826.9996966301</v>
          </cell>
          <cell r="Q636">
            <v>3390893.0745498235</v>
          </cell>
          <cell r="R636">
            <v>3521787.6754854866</v>
          </cell>
          <cell r="S636">
            <v>4993687.9456465263</v>
          </cell>
          <cell r="T636">
            <v>7153794.0410537012</v>
          </cell>
          <cell r="U636">
            <v>8469172.0742734484</v>
          </cell>
          <cell r="V636">
            <v>6800512.3186387643</v>
          </cell>
          <cell r="W636">
            <v>3298289.1409292291</v>
          </cell>
          <cell r="X636">
            <v>1455280.0192505463</v>
          </cell>
        </row>
        <row r="637">
          <cell r="D637">
            <v>35.319706536830346</v>
          </cell>
          <cell r="E637">
            <v>209.86151375486139</v>
          </cell>
          <cell r="F637">
            <v>560.22459026094918</v>
          </cell>
          <cell r="G637">
            <v>46063.793501002081</v>
          </cell>
          <cell r="H637">
            <v>36825.447070962917</v>
          </cell>
          <cell r="I637">
            <v>55044.913519167756</v>
          </cell>
          <cell r="J637">
            <v>58699.790067166388</v>
          </cell>
          <cell r="K637">
            <v>61764.144411285488</v>
          </cell>
          <cell r="L637">
            <v>440061.03196507948</v>
          </cell>
          <cell r="M637">
            <v>899134.01614664798</v>
          </cell>
          <cell r="N637">
            <v>2121151.7584433639</v>
          </cell>
          <cell r="O637">
            <v>3445396.2581814504</v>
          </cell>
          <cell r="P637">
            <v>2627990.0954922857</v>
          </cell>
          <cell r="Q637">
            <v>2722793.9074128685</v>
          </cell>
          <cell r="R637">
            <v>2827898.6730617168</v>
          </cell>
          <cell r="S637">
            <v>4009794.1206042184</v>
          </cell>
          <cell r="T637">
            <v>5744299.9238345046</v>
          </cell>
          <cell r="U637">
            <v>6800512.3186387643</v>
          </cell>
          <cell r="V637">
            <v>6036179.3249276392</v>
          </cell>
          <cell r="W637">
            <v>2927583.0683438112</v>
          </cell>
          <cell r="X637">
            <v>1291716.0873460155</v>
          </cell>
        </row>
        <row r="638">
          <cell r="D638">
            <v>17.130268878706037</v>
          </cell>
          <cell r="E638">
            <v>101.7840891221533</v>
          </cell>
          <cell r="F638">
            <v>271.71227636406661</v>
          </cell>
          <cell r="G638">
            <v>22341.215304904148</v>
          </cell>
          <cell r="H638">
            <v>17860.56204193944</v>
          </cell>
          <cell r="I638">
            <v>26697.112219921775</v>
          </cell>
          <cell r="J638">
            <v>28469.749201500508</v>
          </cell>
          <cell r="K638">
            <v>29955.979382933434</v>
          </cell>
          <cell r="L638">
            <v>213432.23202440483</v>
          </cell>
          <cell r="M638">
            <v>436085.37456339615</v>
          </cell>
          <cell r="N638">
            <v>1028771.2871222453</v>
          </cell>
          <cell r="O638">
            <v>1671037.7883460335</v>
          </cell>
          <cell r="P638">
            <v>1274590.9114339775</v>
          </cell>
          <cell r="Q638">
            <v>1320571.327132856</v>
          </cell>
          <cell r="R638">
            <v>1371547.7669886255</v>
          </cell>
          <cell r="S638">
            <v>1944774.1266643358</v>
          </cell>
          <cell r="T638">
            <v>2786019.8134037605</v>
          </cell>
          <cell r="U638">
            <v>3298289.1409292291</v>
          </cell>
          <cell r="V638">
            <v>2927583.0683438107</v>
          </cell>
          <cell r="W638">
            <v>2250741.0488268826</v>
          </cell>
          <cell r="X638">
            <v>993078.02830833197</v>
          </cell>
        </row>
        <row r="639">
          <cell r="D639">
            <v>7.5582633778877844</v>
          </cell>
          <cell r="E639">
            <v>44.909449974830103</v>
          </cell>
          <cell r="F639">
            <v>119.88562247950992</v>
          </cell>
          <cell r="G639">
            <v>9857.4511966048194</v>
          </cell>
          <cell r="H639">
            <v>7880.4852945355869</v>
          </cell>
          <cell r="I639">
            <v>11779.371766780891</v>
          </cell>
          <cell r="J639">
            <v>12561.499430685259</v>
          </cell>
          <cell r="K639">
            <v>13217.257914744998</v>
          </cell>
          <cell r="L639">
            <v>94171.144328982744</v>
          </cell>
          <cell r="M639">
            <v>192410.76363326568</v>
          </cell>
          <cell r="N639">
            <v>453917.23847045057</v>
          </cell>
          <cell r="O639">
            <v>737299.79419193242</v>
          </cell>
          <cell r="P639">
            <v>562378.4352652696</v>
          </cell>
          <cell r="Q639">
            <v>582666.03813581727</v>
          </cell>
          <cell r="R639">
            <v>605158.00024248939</v>
          </cell>
          <cell r="S639">
            <v>858078.47873903729</v>
          </cell>
          <cell r="T639">
            <v>1229255.1666772212</v>
          </cell>
          <cell r="U639">
            <v>1455280.0192505463</v>
          </cell>
          <cell r="V639">
            <v>1291716.0873460155</v>
          </cell>
          <cell r="W639">
            <v>993078.02830833185</v>
          </cell>
          <cell r="X639">
            <v>899468.21077648096</v>
          </cell>
        </row>
      </sheetData>
      <sheetData sheetId="1">
        <row r="2">
          <cell r="X2">
            <v>27</v>
          </cell>
        </row>
        <row r="7">
          <cell r="Z7">
            <v>5.9527643445821008</v>
          </cell>
        </row>
      </sheetData>
      <sheetData sheetId="2">
        <row r="5">
          <cell r="C5">
            <v>775</v>
          </cell>
        </row>
      </sheetData>
      <sheetData sheetId="3"/>
      <sheetData sheetId="4"/>
      <sheetData sheetId="5"/>
      <sheetData sheetId="6"/>
      <sheetData sheetId="7"/>
      <sheetData sheetId="8">
        <row r="2">
          <cell r="I2">
            <v>0.97560975609756106</v>
          </cell>
        </row>
      </sheetData>
      <sheetData sheetId="9"/>
      <sheetData sheetId="10">
        <row r="2">
          <cell r="C2">
            <v>2000</v>
          </cell>
          <cell r="M2" t="str">
            <v>incremenral</v>
          </cell>
        </row>
        <row r="3">
          <cell r="C3">
            <v>2011</v>
          </cell>
          <cell r="M3" t="str">
            <v>cumulative</v>
          </cell>
        </row>
        <row r="5">
          <cell r="C5">
            <v>1</v>
          </cell>
        </row>
        <row r="6">
          <cell r="C6">
            <v>1</v>
          </cell>
        </row>
        <row r="7">
          <cell r="C7">
            <v>12</v>
          </cell>
        </row>
        <row r="59">
          <cell r="C59">
            <v>15891901</v>
          </cell>
        </row>
      </sheetData>
      <sheetData sheetId="11"/>
      <sheetData sheetId="12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d"/>
      <sheetName val="param"/>
      <sheetName val="Exp"/>
      <sheetName val="tri_comper_prev_wf"/>
      <sheetName val="tri2_comper_bs"/>
      <sheetName val="Dev"/>
      <sheetName val="ULR"/>
      <sheetName val="LDF"/>
      <sheetName val="B-F"/>
      <sheetName val="LC"/>
      <sheetName val="Med-Ex"/>
      <sheetName val="NI"/>
      <sheetName val="POOL"/>
      <sheetName val="S.E"/>
      <sheetName val="Disc"/>
      <sheetName val="Joint"/>
      <sheetName val="ULAE"/>
      <sheetName val="RI"/>
      <sheetName val="CE Vs Act"/>
      <sheetName val="Final Ind"/>
      <sheetName val="Scenarios"/>
    </sheetNames>
    <sheetDataSet>
      <sheetData sheetId="0">
        <row r="223">
          <cell r="B223">
            <v>1.0131844843897824</v>
          </cell>
        </row>
      </sheetData>
      <sheetData sheetId="1"/>
      <sheetData sheetId="2">
        <row r="4">
          <cell r="F4" t="str">
            <v>12-2013</v>
          </cell>
        </row>
        <row r="5">
          <cell r="F5" t="str">
            <v>12-2012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0">
          <cell r="C10">
            <v>0.9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://www.aon.com/" TargetMode="External"/><Relationship Id="rId1" Type="http://schemas.openxmlformats.org/officeDocument/2006/relationships/hyperlink" Target="http://www.aon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L20"/>
  <sheetViews>
    <sheetView workbookViewId="0">
      <selection activeCell="A20" sqref="A20:K20"/>
    </sheetView>
  </sheetViews>
  <sheetFormatPr defaultColWidth="9.140625" defaultRowHeight="15"/>
  <cols>
    <col min="1" max="16384" width="9.140625" style="97"/>
  </cols>
  <sheetData>
    <row r="17" spans="1:12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</row>
    <row r="18" spans="1:12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6"/>
    </row>
    <row r="19" spans="1:12" ht="18">
      <c r="A19" s="99" t="s">
        <v>211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1:12" ht="18">
      <c r="A20" s="275" t="s">
        <v>210</v>
      </c>
      <c r="B20" s="275"/>
      <c r="C20" s="275"/>
      <c r="D20" s="275"/>
      <c r="E20" s="275"/>
      <c r="F20" s="275"/>
      <c r="G20" s="275"/>
      <c r="H20" s="275"/>
      <c r="I20" s="275"/>
      <c r="J20" s="275"/>
      <c r="K20" s="275"/>
    </row>
  </sheetData>
  <mergeCells count="1">
    <mergeCell ref="A20:K2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showGridLines="0" workbookViewId="0">
      <selection activeCell="C34" sqref="C34"/>
    </sheetView>
  </sheetViews>
  <sheetFormatPr defaultColWidth="9.140625" defaultRowHeight="12.75"/>
  <cols>
    <col min="1" max="1" width="38.140625" style="102" customWidth="1"/>
    <col min="2" max="2" width="39.42578125" style="102" customWidth="1"/>
    <col min="3" max="3" width="29.42578125" style="102" bestFit="1" customWidth="1"/>
    <col min="4" max="4" width="9.140625" style="102"/>
    <col min="5" max="5" width="12" style="102" customWidth="1"/>
    <col min="6" max="6" width="9.140625" style="103"/>
    <col min="7" max="7" width="16.140625" style="103" customWidth="1"/>
    <col min="8" max="256" width="9.140625" style="103"/>
    <col min="257" max="257" width="38.140625" style="103" customWidth="1"/>
    <col min="258" max="258" width="39.42578125" style="103" customWidth="1"/>
    <col min="259" max="259" width="29.42578125" style="103" bestFit="1" customWidth="1"/>
    <col min="260" max="260" width="9.140625" style="103"/>
    <col min="261" max="261" width="12" style="103" customWidth="1"/>
    <col min="262" max="262" width="9.140625" style="103"/>
    <col min="263" max="263" width="16.140625" style="103" customWidth="1"/>
    <col min="264" max="512" width="9.140625" style="103"/>
    <col min="513" max="513" width="38.140625" style="103" customWidth="1"/>
    <col min="514" max="514" width="39.42578125" style="103" customWidth="1"/>
    <col min="515" max="515" width="29.42578125" style="103" bestFit="1" customWidth="1"/>
    <col min="516" max="516" width="9.140625" style="103"/>
    <col min="517" max="517" width="12" style="103" customWidth="1"/>
    <col min="518" max="518" width="9.140625" style="103"/>
    <col min="519" max="519" width="16.140625" style="103" customWidth="1"/>
    <col min="520" max="768" width="9.140625" style="103"/>
    <col min="769" max="769" width="38.140625" style="103" customWidth="1"/>
    <col min="770" max="770" width="39.42578125" style="103" customWidth="1"/>
    <col min="771" max="771" width="29.42578125" style="103" bestFit="1" customWidth="1"/>
    <col min="772" max="772" width="9.140625" style="103"/>
    <col min="773" max="773" width="12" style="103" customWidth="1"/>
    <col min="774" max="774" width="9.140625" style="103"/>
    <col min="775" max="775" width="16.140625" style="103" customWidth="1"/>
    <col min="776" max="1024" width="9.140625" style="103"/>
    <col min="1025" max="1025" width="38.140625" style="103" customWidth="1"/>
    <col min="1026" max="1026" width="39.42578125" style="103" customWidth="1"/>
    <col min="1027" max="1027" width="29.42578125" style="103" bestFit="1" customWidth="1"/>
    <col min="1028" max="1028" width="9.140625" style="103"/>
    <col min="1029" max="1029" width="12" style="103" customWidth="1"/>
    <col min="1030" max="1030" width="9.140625" style="103"/>
    <col min="1031" max="1031" width="16.140625" style="103" customWidth="1"/>
    <col min="1032" max="1280" width="9.140625" style="103"/>
    <col min="1281" max="1281" width="38.140625" style="103" customWidth="1"/>
    <col min="1282" max="1282" width="39.42578125" style="103" customWidth="1"/>
    <col min="1283" max="1283" width="29.42578125" style="103" bestFit="1" customWidth="1"/>
    <col min="1284" max="1284" width="9.140625" style="103"/>
    <col min="1285" max="1285" width="12" style="103" customWidth="1"/>
    <col min="1286" max="1286" width="9.140625" style="103"/>
    <col min="1287" max="1287" width="16.140625" style="103" customWidth="1"/>
    <col min="1288" max="1536" width="9.140625" style="103"/>
    <col min="1537" max="1537" width="38.140625" style="103" customWidth="1"/>
    <col min="1538" max="1538" width="39.42578125" style="103" customWidth="1"/>
    <col min="1539" max="1539" width="29.42578125" style="103" bestFit="1" customWidth="1"/>
    <col min="1540" max="1540" width="9.140625" style="103"/>
    <col min="1541" max="1541" width="12" style="103" customWidth="1"/>
    <col min="1542" max="1542" width="9.140625" style="103"/>
    <col min="1543" max="1543" width="16.140625" style="103" customWidth="1"/>
    <col min="1544" max="1792" width="9.140625" style="103"/>
    <col min="1793" max="1793" width="38.140625" style="103" customWidth="1"/>
    <col min="1794" max="1794" width="39.42578125" style="103" customWidth="1"/>
    <col min="1795" max="1795" width="29.42578125" style="103" bestFit="1" customWidth="1"/>
    <col min="1796" max="1796" width="9.140625" style="103"/>
    <col min="1797" max="1797" width="12" style="103" customWidth="1"/>
    <col min="1798" max="1798" width="9.140625" style="103"/>
    <col min="1799" max="1799" width="16.140625" style="103" customWidth="1"/>
    <col min="1800" max="2048" width="9.140625" style="103"/>
    <col min="2049" max="2049" width="38.140625" style="103" customWidth="1"/>
    <col min="2050" max="2050" width="39.42578125" style="103" customWidth="1"/>
    <col min="2051" max="2051" width="29.42578125" style="103" bestFit="1" customWidth="1"/>
    <col min="2052" max="2052" width="9.140625" style="103"/>
    <col min="2053" max="2053" width="12" style="103" customWidth="1"/>
    <col min="2054" max="2054" width="9.140625" style="103"/>
    <col min="2055" max="2055" width="16.140625" style="103" customWidth="1"/>
    <col min="2056" max="2304" width="9.140625" style="103"/>
    <col min="2305" max="2305" width="38.140625" style="103" customWidth="1"/>
    <col min="2306" max="2306" width="39.42578125" style="103" customWidth="1"/>
    <col min="2307" max="2307" width="29.42578125" style="103" bestFit="1" customWidth="1"/>
    <col min="2308" max="2308" width="9.140625" style="103"/>
    <col min="2309" max="2309" width="12" style="103" customWidth="1"/>
    <col min="2310" max="2310" width="9.140625" style="103"/>
    <col min="2311" max="2311" width="16.140625" style="103" customWidth="1"/>
    <col min="2312" max="2560" width="9.140625" style="103"/>
    <col min="2561" max="2561" width="38.140625" style="103" customWidth="1"/>
    <col min="2562" max="2562" width="39.42578125" style="103" customWidth="1"/>
    <col min="2563" max="2563" width="29.42578125" style="103" bestFit="1" customWidth="1"/>
    <col min="2564" max="2564" width="9.140625" style="103"/>
    <col min="2565" max="2565" width="12" style="103" customWidth="1"/>
    <col min="2566" max="2566" width="9.140625" style="103"/>
    <col min="2567" max="2567" width="16.140625" style="103" customWidth="1"/>
    <col min="2568" max="2816" width="9.140625" style="103"/>
    <col min="2817" max="2817" width="38.140625" style="103" customWidth="1"/>
    <col min="2818" max="2818" width="39.42578125" style="103" customWidth="1"/>
    <col min="2819" max="2819" width="29.42578125" style="103" bestFit="1" customWidth="1"/>
    <col min="2820" max="2820" width="9.140625" style="103"/>
    <col min="2821" max="2821" width="12" style="103" customWidth="1"/>
    <col min="2822" max="2822" width="9.140625" style="103"/>
    <col min="2823" max="2823" width="16.140625" style="103" customWidth="1"/>
    <col min="2824" max="3072" width="9.140625" style="103"/>
    <col min="3073" max="3073" width="38.140625" style="103" customWidth="1"/>
    <col min="3074" max="3074" width="39.42578125" style="103" customWidth="1"/>
    <col min="3075" max="3075" width="29.42578125" style="103" bestFit="1" customWidth="1"/>
    <col min="3076" max="3076" width="9.140625" style="103"/>
    <col min="3077" max="3077" width="12" style="103" customWidth="1"/>
    <col min="3078" max="3078" width="9.140625" style="103"/>
    <col min="3079" max="3079" width="16.140625" style="103" customWidth="1"/>
    <col min="3080" max="3328" width="9.140625" style="103"/>
    <col min="3329" max="3329" width="38.140625" style="103" customWidth="1"/>
    <col min="3330" max="3330" width="39.42578125" style="103" customWidth="1"/>
    <col min="3331" max="3331" width="29.42578125" style="103" bestFit="1" customWidth="1"/>
    <col min="3332" max="3332" width="9.140625" style="103"/>
    <col min="3333" max="3333" width="12" style="103" customWidth="1"/>
    <col min="3334" max="3334" width="9.140625" style="103"/>
    <col min="3335" max="3335" width="16.140625" style="103" customWidth="1"/>
    <col min="3336" max="3584" width="9.140625" style="103"/>
    <col min="3585" max="3585" width="38.140625" style="103" customWidth="1"/>
    <col min="3586" max="3586" width="39.42578125" style="103" customWidth="1"/>
    <col min="3587" max="3587" width="29.42578125" style="103" bestFit="1" customWidth="1"/>
    <col min="3588" max="3588" width="9.140625" style="103"/>
    <col min="3589" max="3589" width="12" style="103" customWidth="1"/>
    <col min="3590" max="3590" width="9.140625" style="103"/>
    <col min="3591" max="3591" width="16.140625" style="103" customWidth="1"/>
    <col min="3592" max="3840" width="9.140625" style="103"/>
    <col min="3841" max="3841" width="38.140625" style="103" customWidth="1"/>
    <col min="3842" max="3842" width="39.42578125" style="103" customWidth="1"/>
    <col min="3843" max="3843" width="29.42578125" style="103" bestFit="1" customWidth="1"/>
    <col min="3844" max="3844" width="9.140625" style="103"/>
    <col min="3845" max="3845" width="12" style="103" customWidth="1"/>
    <col min="3846" max="3846" width="9.140625" style="103"/>
    <col min="3847" max="3847" width="16.140625" style="103" customWidth="1"/>
    <col min="3848" max="4096" width="9.140625" style="103"/>
    <col min="4097" max="4097" width="38.140625" style="103" customWidth="1"/>
    <col min="4098" max="4098" width="39.42578125" style="103" customWidth="1"/>
    <col min="4099" max="4099" width="29.42578125" style="103" bestFit="1" customWidth="1"/>
    <col min="4100" max="4100" width="9.140625" style="103"/>
    <col min="4101" max="4101" width="12" style="103" customWidth="1"/>
    <col min="4102" max="4102" width="9.140625" style="103"/>
    <col min="4103" max="4103" width="16.140625" style="103" customWidth="1"/>
    <col min="4104" max="4352" width="9.140625" style="103"/>
    <col min="4353" max="4353" width="38.140625" style="103" customWidth="1"/>
    <col min="4354" max="4354" width="39.42578125" style="103" customWidth="1"/>
    <col min="4355" max="4355" width="29.42578125" style="103" bestFit="1" customWidth="1"/>
    <col min="4356" max="4356" width="9.140625" style="103"/>
    <col min="4357" max="4357" width="12" style="103" customWidth="1"/>
    <col min="4358" max="4358" width="9.140625" style="103"/>
    <col min="4359" max="4359" width="16.140625" style="103" customWidth="1"/>
    <col min="4360" max="4608" width="9.140625" style="103"/>
    <col min="4609" max="4609" width="38.140625" style="103" customWidth="1"/>
    <col min="4610" max="4610" width="39.42578125" style="103" customWidth="1"/>
    <col min="4611" max="4611" width="29.42578125" style="103" bestFit="1" customWidth="1"/>
    <col min="4612" max="4612" width="9.140625" style="103"/>
    <col min="4613" max="4613" width="12" style="103" customWidth="1"/>
    <col min="4614" max="4614" width="9.140625" style="103"/>
    <col min="4615" max="4615" width="16.140625" style="103" customWidth="1"/>
    <col min="4616" max="4864" width="9.140625" style="103"/>
    <col min="4865" max="4865" width="38.140625" style="103" customWidth="1"/>
    <col min="4866" max="4866" width="39.42578125" style="103" customWidth="1"/>
    <col min="4867" max="4867" width="29.42578125" style="103" bestFit="1" customWidth="1"/>
    <col min="4868" max="4868" width="9.140625" style="103"/>
    <col min="4869" max="4869" width="12" style="103" customWidth="1"/>
    <col min="4870" max="4870" width="9.140625" style="103"/>
    <col min="4871" max="4871" width="16.140625" style="103" customWidth="1"/>
    <col min="4872" max="5120" width="9.140625" style="103"/>
    <col min="5121" max="5121" width="38.140625" style="103" customWidth="1"/>
    <col min="5122" max="5122" width="39.42578125" style="103" customWidth="1"/>
    <col min="5123" max="5123" width="29.42578125" style="103" bestFit="1" customWidth="1"/>
    <col min="5124" max="5124" width="9.140625" style="103"/>
    <col min="5125" max="5125" width="12" style="103" customWidth="1"/>
    <col min="5126" max="5126" width="9.140625" style="103"/>
    <col min="5127" max="5127" width="16.140625" style="103" customWidth="1"/>
    <col min="5128" max="5376" width="9.140625" style="103"/>
    <col min="5377" max="5377" width="38.140625" style="103" customWidth="1"/>
    <col min="5378" max="5378" width="39.42578125" style="103" customWidth="1"/>
    <col min="5379" max="5379" width="29.42578125" style="103" bestFit="1" customWidth="1"/>
    <col min="5380" max="5380" width="9.140625" style="103"/>
    <col min="5381" max="5381" width="12" style="103" customWidth="1"/>
    <col min="5382" max="5382" width="9.140625" style="103"/>
    <col min="5383" max="5383" width="16.140625" style="103" customWidth="1"/>
    <col min="5384" max="5632" width="9.140625" style="103"/>
    <col min="5633" max="5633" width="38.140625" style="103" customWidth="1"/>
    <col min="5634" max="5634" width="39.42578125" style="103" customWidth="1"/>
    <col min="5635" max="5635" width="29.42578125" style="103" bestFit="1" customWidth="1"/>
    <col min="5636" max="5636" width="9.140625" style="103"/>
    <col min="5637" max="5637" width="12" style="103" customWidth="1"/>
    <col min="5638" max="5638" width="9.140625" style="103"/>
    <col min="5639" max="5639" width="16.140625" style="103" customWidth="1"/>
    <col min="5640" max="5888" width="9.140625" style="103"/>
    <col min="5889" max="5889" width="38.140625" style="103" customWidth="1"/>
    <col min="5890" max="5890" width="39.42578125" style="103" customWidth="1"/>
    <col min="5891" max="5891" width="29.42578125" style="103" bestFit="1" customWidth="1"/>
    <col min="5892" max="5892" width="9.140625" style="103"/>
    <col min="5893" max="5893" width="12" style="103" customWidth="1"/>
    <col min="5894" max="5894" width="9.140625" style="103"/>
    <col min="5895" max="5895" width="16.140625" style="103" customWidth="1"/>
    <col min="5896" max="6144" width="9.140625" style="103"/>
    <col min="6145" max="6145" width="38.140625" style="103" customWidth="1"/>
    <col min="6146" max="6146" width="39.42578125" style="103" customWidth="1"/>
    <col min="6147" max="6147" width="29.42578125" style="103" bestFit="1" customWidth="1"/>
    <col min="6148" max="6148" width="9.140625" style="103"/>
    <col min="6149" max="6149" width="12" style="103" customWidth="1"/>
    <col min="6150" max="6150" width="9.140625" style="103"/>
    <col min="6151" max="6151" width="16.140625" style="103" customWidth="1"/>
    <col min="6152" max="6400" width="9.140625" style="103"/>
    <col min="6401" max="6401" width="38.140625" style="103" customWidth="1"/>
    <col min="6402" max="6402" width="39.42578125" style="103" customWidth="1"/>
    <col min="6403" max="6403" width="29.42578125" style="103" bestFit="1" customWidth="1"/>
    <col min="6404" max="6404" width="9.140625" style="103"/>
    <col min="6405" max="6405" width="12" style="103" customWidth="1"/>
    <col min="6406" max="6406" width="9.140625" style="103"/>
    <col min="6407" max="6407" width="16.140625" style="103" customWidth="1"/>
    <col min="6408" max="6656" width="9.140625" style="103"/>
    <col min="6657" max="6657" width="38.140625" style="103" customWidth="1"/>
    <col min="6658" max="6658" width="39.42578125" style="103" customWidth="1"/>
    <col min="6659" max="6659" width="29.42578125" style="103" bestFit="1" customWidth="1"/>
    <col min="6660" max="6660" width="9.140625" style="103"/>
    <col min="6661" max="6661" width="12" style="103" customWidth="1"/>
    <col min="6662" max="6662" width="9.140625" style="103"/>
    <col min="6663" max="6663" width="16.140625" style="103" customWidth="1"/>
    <col min="6664" max="6912" width="9.140625" style="103"/>
    <col min="6913" max="6913" width="38.140625" style="103" customWidth="1"/>
    <col min="6914" max="6914" width="39.42578125" style="103" customWidth="1"/>
    <col min="6915" max="6915" width="29.42578125" style="103" bestFit="1" customWidth="1"/>
    <col min="6916" max="6916" width="9.140625" style="103"/>
    <col min="6917" max="6917" width="12" style="103" customWidth="1"/>
    <col min="6918" max="6918" width="9.140625" style="103"/>
    <col min="6919" max="6919" width="16.140625" style="103" customWidth="1"/>
    <col min="6920" max="7168" width="9.140625" style="103"/>
    <col min="7169" max="7169" width="38.140625" style="103" customWidth="1"/>
    <col min="7170" max="7170" width="39.42578125" style="103" customWidth="1"/>
    <col min="7171" max="7171" width="29.42578125" style="103" bestFit="1" customWidth="1"/>
    <col min="7172" max="7172" width="9.140625" style="103"/>
    <col min="7173" max="7173" width="12" style="103" customWidth="1"/>
    <col min="7174" max="7174" width="9.140625" style="103"/>
    <col min="7175" max="7175" width="16.140625" style="103" customWidth="1"/>
    <col min="7176" max="7424" width="9.140625" style="103"/>
    <col min="7425" max="7425" width="38.140625" style="103" customWidth="1"/>
    <col min="7426" max="7426" width="39.42578125" style="103" customWidth="1"/>
    <col min="7427" max="7427" width="29.42578125" style="103" bestFit="1" customWidth="1"/>
    <col min="7428" max="7428" width="9.140625" style="103"/>
    <col min="7429" max="7429" width="12" style="103" customWidth="1"/>
    <col min="7430" max="7430" width="9.140625" style="103"/>
    <col min="7431" max="7431" width="16.140625" style="103" customWidth="1"/>
    <col min="7432" max="7680" width="9.140625" style="103"/>
    <col min="7681" max="7681" width="38.140625" style="103" customWidth="1"/>
    <col min="7682" max="7682" width="39.42578125" style="103" customWidth="1"/>
    <col min="7683" max="7683" width="29.42578125" style="103" bestFit="1" customWidth="1"/>
    <col min="7684" max="7684" width="9.140625" style="103"/>
    <col min="7685" max="7685" width="12" style="103" customWidth="1"/>
    <col min="7686" max="7686" width="9.140625" style="103"/>
    <col min="7687" max="7687" width="16.140625" style="103" customWidth="1"/>
    <col min="7688" max="7936" width="9.140625" style="103"/>
    <col min="7937" max="7937" width="38.140625" style="103" customWidth="1"/>
    <col min="7938" max="7938" width="39.42578125" style="103" customWidth="1"/>
    <col min="7939" max="7939" width="29.42578125" style="103" bestFit="1" customWidth="1"/>
    <col min="7940" max="7940" width="9.140625" style="103"/>
    <col min="7941" max="7941" width="12" style="103" customWidth="1"/>
    <col min="7942" max="7942" width="9.140625" style="103"/>
    <col min="7943" max="7943" width="16.140625" style="103" customWidth="1"/>
    <col min="7944" max="8192" width="9.140625" style="103"/>
    <col min="8193" max="8193" width="38.140625" style="103" customWidth="1"/>
    <col min="8194" max="8194" width="39.42578125" style="103" customWidth="1"/>
    <col min="8195" max="8195" width="29.42578125" style="103" bestFit="1" customWidth="1"/>
    <col min="8196" max="8196" width="9.140625" style="103"/>
    <col min="8197" max="8197" width="12" style="103" customWidth="1"/>
    <col min="8198" max="8198" width="9.140625" style="103"/>
    <col min="8199" max="8199" width="16.140625" style="103" customWidth="1"/>
    <col min="8200" max="8448" width="9.140625" style="103"/>
    <col min="8449" max="8449" width="38.140625" style="103" customWidth="1"/>
    <col min="8450" max="8450" width="39.42578125" style="103" customWidth="1"/>
    <col min="8451" max="8451" width="29.42578125" style="103" bestFit="1" customWidth="1"/>
    <col min="8452" max="8452" width="9.140625" style="103"/>
    <col min="8453" max="8453" width="12" style="103" customWidth="1"/>
    <col min="8454" max="8454" width="9.140625" style="103"/>
    <col min="8455" max="8455" width="16.140625" style="103" customWidth="1"/>
    <col min="8456" max="8704" width="9.140625" style="103"/>
    <col min="8705" max="8705" width="38.140625" style="103" customWidth="1"/>
    <col min="8706" max="8706" width="39.42578125" style="103" customWidth="1"/>
    <col min="8707" max="8707" width="29.42578125" style="103" bestFit="1" customWidth="1"/>
    <col min="8708" max="8708" width="9.140625" style="103"/>
    <col min="8709" max="8709" width="12" style="103" customWidth="1"/>
    <col min="8710" max="8710" width="9.140625" style="103"/>
    <col min="8711" max="8711" width="16.140625" style="103" customWidth="1"/>
    <col min="8712" max="8960" width="9.140625" style="103"/>
    <col min="8961" max="8961" width="38.140625" style="103" customWidth="1"/>
    <col min="8962" max="8962" width="39.42578125" style="103" customWidth="1"/>
    <col min="8963" max="8963" width="29.42578125" style="103" bestFit="1" customWidth="1"/>
    <col min="8964" max="8964" width="9.140625" style="103"/>
    <col min="8965" max="8965" width="12" style="103" customWidth="1"/>
    <col min="8966" max="8966" width="9.140625" style="103"/>
    <col min="8967" max="8967" width="16.140625" style="103" customWidth="1"/>
    <col min="8968" max="9216" width="9.140625" style="103"/>
    <col min="9217" max="9217" width="38.140625" style="103" customWidth="1"/>
    <col min="9218" max="9218" width="39.42578125" style="103" customWidth="1"/>
    <col min="9219" max="9219" width="29.42578125" style="103" bestFit="1" customWidth="1"/>
    <col min="9220" max="9220" width="9.140625" style="103"/>
    <col min="9221" max="9221" width="12" style="103" customWidth="1"/>
    <col min="9222" max="9222" width="9.140625" style="103"/>
    <col min="9223" max="9223" width="16.140625" style="103" customWidth="1"/>
    <col min="9224" max="9472" width="9.140625" style="103"/>
    <col min="9473" max="9473" width="38.140625" style="103" customWidth="1"/>
    <col min="9474" max="9474" width="39.42578125" style="103" customWidth="1"/>
    <col min="9475" max="9475" width="29.42578125" style="103" bestFit="1" customWidth="1"/>
    <col min="9476" max="9476" width="9.140625" style="103"/>
    <col min="9477" max="9477" width="12" style="103" customWidth="1"/>
    <col min="9478" max="9478" width="9.140625" style="103"/>
    <col min="9479" max="9479" width="16.140625" style="103" customWidth="1"/>
    <col min="9480" max="9728" width="9.140625" style="103"/>
    <col min="9729" max="9729" width="38.140625" style="103" customWidth="1"/>
    <col min="9730" max="9730" width="39.42578125" style="103" customWidth="1"/>
    <col min="9731" max="9731" width="29.42578125" style="103" bestFit="1" customWidth="1"/>
    <col min="9732" max="9732" width="9.140625" style="103"/>
    <col min="9733" max="9733" width="12" style="103" customWidth="1"/>
    <col min="9734" max="9734" width="9.140625" style="103"/>
    <col min="9735" max="9735" width="16.140625" style="103" customWidth="1"/>
    <col min="9736" max="9984" width="9.140625" style="103"/>
    <col min="9985" max="9985" width="38.140625" style="103" customWidth="1"/>
    <col min="9986" max="9986" width="39.42578125" style="103" customWidth="1"/>
    <col min="9987" max="9987" width="29.42578125" style="103" bestFit="1" customWidth="1"/>
    <col min="9988" max="9988" width="9.140625" style="103"/>
    <col min="9989" max="9989" width="12" style="103" customWidth="1"/>
    <col min="9990" max="9990" width="9.140625" style="103"/>
    <col min="9991" max="9991" width="16.140625" style="103" customWidth="1"/>
    <col min="9992" max="10240" width="9.140625" style="103"/>
    <col min="10241" max="10241" width="38.140625" style="103" customWidth="1"/>
    <col min="10242" max="10242" width="39.42578125" style="103" customWidth="1"/>
    <col min="10243" max="10243" width="29.42578125" style="103" bestFit="1" customWidth="1"/>
    <col min="10244" max="10244" width="9.140625" style="103"/>
    <col min="10245" max="10245" width="12" style="103" customWidth="1"/>
    <col min="10246" max="10246" width="9.140625" style="103"/>
    <col min="10247" max="10247" width="16.140625" style="103" customWidth="1"/>
    <col min="10248" max="10496" width="9.140625" style="103"/>
    <col min="10497" max="10497" width="38.140625" style="103" customWidth="1"/>
    <col min="10498" max="10498" width="39.42578125" style="103" customWidth="1"/>
    <col min="10499" max="10499" width="29.42578125" style="103" bestFit="1" customWidth="1"/>
    <col min="10500" max="10500" width="9.140625" style="103"/>
    <col min="10501" max="10501" width="12" style="103" customWidth="1"/>
    <col min="10502" max="10502" width="9.140625" style="103"/>
    <col min="10503" max="10503" width="16.140625" style="103" customWidth="1"/>
    <col min="10504" max="10752" width="9.140625" style="103"/>
    <col min="10753" max="10753" width="38.140625" style="103" customWidth="1"/>
    <col min="10754" max="10754" width="39.42578125" style="103" customWidth="1"/>
    <col min="10755" max="10755" width="29.42578125" style="103" bestFit="1" customWidth="1"/>
    <col min="10756" max="10756" width="9.140625" style="103"/>
    <col min="10757" max="10757" width="12" style="103" customWidth="1"/>
    <col min="10758" max="10758" width="9.140625" style="103"/>
    <col min="10759" max="10759" width="16.140625" style="103" customWidth="1"/>
    <col min="10760" max="11008" width="9.140625" style="103"/>
    <col min="11009" max="11009" width="38.140625" style="103" customWidth="1"/>
    <col min="11010" max="11010" width="39.42578125" style="103" customWidth="1"/>
    <col min="11011" max="11011" width="29.42578125" style="103" bestFit="1" customWidth="1"/>
    <col min="11012" max="11012" width="9.140625" style="103"/>
    <col min="11013" max="11013" width="12" style="103" customWidth="1"/>
    <col min="11014" max="11014" width="9.140625" style="103"/>
    <col min="11015" max="11015" width="16.140625" style="103" customWidth="1"/>
    <col min="11016" max="11264" width="9.140625" style="103"/>
    <col min="11265" max="11265" width="38.140625" style="103" customWidth="1"/>
    <col min="11266" max="11266" width="39.42578125" style="103" customWidth="1"/>
    <col min="11267" max="11267" width="29.42578125" style="103" bestFit="1" customWidth="1"/>
    <col min="11268" max="11268" width="9.140625" style="103"/>
    <col min="11269" max="11269" width="12" style="103" customWidth="1"/>
    <col min="11270" max="11270" width="9.140625" style="103"/>
    <col min="11271" max="11271" width="16.140625" style="103" customWidth="1"/>
    <col min="11272" max="11520" width="9.140625" style="103"/>
    <col min="11521" max="11521" width="38.140625" style="103" customWidth="1"/>
    <col min="11522" max="11522" width="39.42578125" style="103" customWidth="1"/>
    <col min="11523" max="11523" width="29.42578125" style="103" bestFit="1" customWidth="1"/>
    <col min="11524" max="11524" width="9.140625" style="103"/>
    <col min="11525" max="11525" width="12" style="103" customWidth="1"/>
    <col min="11526" max="11526" width="9.140625" style="103"/>
    <col min="11527" max="11527" width="16.140625" style="103" customWidth="1"/>
    <col min="11528" max="11776" width="9.140625" style="103"/>
    <col min="11777" max="11777" width="38.140625" style="103" customWidth="1"/>
    <col min="11778" max="11778" width="39.42578125" style="103" customWidth="1"/>
    <col min="11779" max="11779" width="29.42578125" style="103" bestFit="1" customWidth="1"/>
    <col min="11780" max="11780" width="9.140625" style="103"/>
    <col min="11781" max="11781" width="12" style="103" customWidth="1"/>
    <col min="11782" max="11782" width="9.140625" style="103"/>
    <col min="11783" max="11783" width="16.140625" style="103" customWidth="1"/>
    <col min="11784" max="12032" width="9.140625" style="103"/>
    <col min="12033" max="12033" width="38.140625" style="103" customWidth="1"/>
    <col min="12034" max="12034" width="39.42578125" style="103" customWidth="1"/>
    <col min="12035" max="12035" width="29.42578125" style="103" bestFit="1" customWidth="1"/>
    <col min="12036" max="12036" width="9.140625" style="103"/>
    <col min="12037" max="12037" width="12" style="103" customWidth="1"/>
    <col min="12038" max="12038" width="9.140625" style="103"/>
    <col min="12039" max="12039" width="16.140625" style="103" customWidth="1"/>
    <col min="12040" max="12288" width="9.140625" style="103"/>
    <col min="12289" max="12289" width="38.140625" style="103" customWidth="1"/>
    <col min="12290" max="12290" width="39.42578125" style="103" customWidth="1"/>
    <col min="12291" max="12291" width="29.42578125" style="103" bestFit="1" customWidth="1"/>
    <col min="12292" max="12292" width="9.140625" style="103"/>
    <col min="12293" max="12293" width="12" style="103" customWidth="1"/>
    <col min="12294" max="12294" width="9.140625" style="103"/>
    <col min="12295" max="12295" width="16.140625" style="103" customWidth="1"/>
    <col min="12296" max="12544" width="9.140625" style="103"/>
    <col min="12545" max="12545" width="38.140625" style="103" customWidth="1"/>
    <col min="12546" max="12546" width="39.42578125" style="103" customWidth="1"/>
    <col min="12547" max="12547" width="29.42578125" style="103" bestFit="1" customWidth="1"/>
    <col min="12548" max="12548" width="9.140625" style="103"/>
    <col min="12549" max="12549" width="12" style="103" customWidth="1"/>
    <col min="12550" max="12550" width="9.140625" style="103"/>
    <col min="12551" max="12551" width="16.140625" style="103" customWidth="1"/>
    <col min="12552" max="12800" width="9.140625" style="103"/>
    <col min="12801" max="12801" width="38.140625" style="103" customWidth="1"/>
    <col min="12802" max="12802" width="39.42578125" style="103" customWidth="1"/>
    <col min="12803" max="12803" width="29.42578125" style="103" bestFit="1" customWidth="1"/>
    <col min="12804" max="12804" width="9.140625" style="103"/>
    <col min="12805" max="12805" width="12" style="103" customWidth="1"/>
    <col min="12806" max="12806" width="9.140625" style="103"/>
    <col min="12807" max="12807" width="16.140625" style="103" customWidth="1"/>
    <col min="12808" max="13056" width="9.140625" style="103"/>
    <col min="13057" max="13057" width="38.140625" style="103" customWidth="1"/>
    <col min="13058" max="13058" width="39.42578125" style="103" customWidth="1"/>
    <col min="13059" max="13059" width="29.42578125" style="103" bestFit="1" customWidth="1"/>
    <col min="13060" max="13060" width="9.140625" style="103"/>
    <col min="13061" max="13061" width="12" style="103" customWidth="1"/>
    <col min="13062" max="13062" width="9.140625" style="103"/>
    <col min="13063" max="13063" width="16.140625" style="103" customWidth="1"/>
    <col min="13064" max="13312" width="9.140625" style="103"/>
    <col min="13313" max="13313" width="38.140625" style="103" customWidth="1"/>
    <col min="13314" max="13314" width="39.42578125" style="103" customWidth="1"/>
    <col min="13315" max="13315" width="29.42578125" style="103" bestFit="1" customWidth="1"/>
    <col min="13316" max="13316" width="9.140625" style="103"/>
    <col min="13317" max="13317" width="12" style="103" customWidth="1"/>
    <col min="13318" max="13318" width="9.140625" style="103"/>
    <col min="13319" max="13319" width="16.140625" style="103" customWidth="1"/>
    <col min="13320" max="13568" width="9.140625" style="103"/>
    <col min="13569" max="13569" width="38.140625" style="103" customWidth="1"/>
    <col min="13570" max="13570" width="39.42578125" style="103" customWidth="1"/>
    <col min="13571" max="13571" width="29.42578125" style="103" bestFit="1" customWidth="1"/>
    <col min="13572" max="13572" width="9.140625" style="103"/>
    <col min="13573" max="13573" width="12" style="103" customWidth="1"/>
    <col min="13574" max="13574" width="9.140625" style="103"/>
    <col min="13575" max="13575" width="16.140625" style="103" customWidth="1"/>
    <col min="13576" max="13824" width="9.140625" style="103"/>
    <col min="13825" max="13825" width="38.140625" style="103" customWidth="1"/>
    <col min="13826" max="13826" width="39.42578125" style="103" customWidth="1"/>
    <col min="13827" max="13827" width="29.42578125" style="103" bestFit="1" customWidth="1"/>
    <col min="13828" max="13828" width="9.140625" style="103"/>
    <col min="13829" max="13829" width="12" style="103" customWidth="1"/>
    <col min="13830" max="13830" width="9.140625" style="103"/>
    <col min="13831" max="13831" width="16.140625" style="103" customWidth="1"/>
    <col min="13832" max="14080" width="9.140625" style="103"/>
    <col min="14081" max="14081" width="38.140625" style="103" customWidth="1"/>
    <col min="14082" max="14082" width="39.42578125" style="103" customWidth="1"/>
    <col min="14083" max="14083" width="29.42578125" style="103" bestFit="1" customWidth="1"/>
    <col min="14084" max="14084" width="9.140625" style="103"/>
    <col min="14085" max="14085" width="12" style="103" customWidth="1"/>
    <col min="14086" max="14086" width="9.140625" style="103"/>
    <col min="14087" max="14087" width="16.140625" style="103" customWidth="1"/>
    <col min="14088" max="14336" width="9.140625" style="103"/>
    <col min="14337" max="14337" width="38.140625" style="103" customWidth="1"/>
    <col min="14338" max="14338" width="39.42578125" style="103" customWidth="1"/>
    <col min="14339" max="14339" width="29.42578125" style="103" bestFit="1" customWidth="1"/>
    <col min="14340" max="14340" width="9.140625" style="103"/>
    <col min="14341" max="14341" width="12" style="103" customWidth="1"/>
    <col min="14342" max="14342" width="9.140625" style="103"/>
    <col min="14343" max="14343" width="16.140625" style="103" customWidth="1"/>
    <col min="14344" max="14592" width="9.140625" style="103"/>
    <col min="14593" max="14593" width="38.140625" style="103" customWidth="1"/>
    <col min="14594" max="14594" width="39.42578125" style="103" customWidth="1"/>
    <col min="14595" max="14595" width="29.42578125" style="103" bestFit="1" customWidth="1"/>
    <col min="14596" max="14596" width="9.140625" style="103"/>
    <col min="14597" max="14597" width="12" style="103" customWidth="1"/>
    <col min="14598" max="14598" width="9.140625" style="103"/>
    <col min="14599" max="14599" width="16.140625" style="103" customWidth="1"/>
    <col min="14600" max="14848" width="9.140625" style="103"/>
    <col min="14849" max="14849" width="38.140625" style="103" customWidth="1"/>
    <col min="14850" max="14850" width="39.42578125" style="103" customWidth="1"/>
    <col min="14851" max="14851" width="29.42578125" style="103" bestFit="1" customWidth="1"/>
    <col min="14852" max="14852" width="9.140625" style="103"/>
    <col min="14853" max="14853" width="12" style="103" customWidth="1"/>
    <col min="14854" max="14854" width="9.140625" style="103"/>
    <col min="14855" max="14855" width="16.140625" style="103" customWidth="1"/>
    <col min="14856" max="15104" width="9.140625" style="103"/>
    <col min="15105" max="15105" width="38.140625" style="103" customWidth="1"/>
    <col min="15106" max="15106" width="39.42578125" style="103" customWidth="1"/>
    <col min="15107" max="15107" width="29.42578125" style="103" bestFit="1" customWidth="1"/>
    <col min="15108" max="15108" width="9.140625" style="103"/>
    <col min="15109" max="15109" width="12" style="103" customWidth="1"/>
    <col min="15110" max="15110" width="9.140625" style="103"/>
    <col min="15111" max="15111" width="16.140625" style="103" customWidth="1"/>
    <col min="15112" max="15360" width="9.140625" style="103"/>
    <col min="15361" max="15361" width="38.140625" style="103" customWidth="1"/>
    <col min="15362" max="15362" width="39.42578125" style="103" customWidth="1"/>
    <col min="15363" max="15363" width="29.42578125" style="103" bestFit="1" customWidth="1"/>
    <col min="15364" max="15364" width="9.140625" style="103"/>
    <col min="15365" max="15365" width="12" style="103" customWidth="1"/>
    <col min="15366" max="15366" width="9.140625" style="103"/>
    <col min="15367" max="15367" width="16.140625" style="103" customWidth="1"/>
    <col min="15368" max="15616" width="9.140625" style="103"/>
    <col min="15617" max="15617" width="38.140625" style="103" customWidth="1"/>
    <col min="15618" max="15618" width="39.42578125" style="103" customWidth="1"/>
    <col min="15619" max="15619" width="29.42578125" style="103" bestFit="1" customWidth="1"/>
    <col min="15620" max="15620" width="9.140625" style="103"/>
    <col min="15621" max="15621" width="12" style="103" customWidth="1"/>
    <col min="15622" max="15622" width="9.140625" style="103"/>
    <col min="15623" max="15623" width="16.140625" style="103" customWidth="1"/>
    <col min="15624" max="15872" width="9.140625" style="103"/>
    <col min="15873" max="15873" width="38.140625" style="103" customWidth="1"/>
    <col min="15874" max="15874" width="39.42578125" style="103" customWidth="1"/>
    <col min="15875" max="15875" width="29.42578125" style="103" bestFit="1" customWidth="1"/>
    <col min="15876" max="15876" width="9.140625" style="103"/>
    <col min="15877" max="15877" width="12" style="103" customWidth="1"/>
    <col min="15878" max="15878" width="9.140625" style="103"/>
    <col min="15879" max="15879" width="16.140625" style="103" customWidth="1"/>
    <col min="15880" max="16128" width="9.140625" style="103"/>
    <col min="16129" max="16129" width="38.140625" style="103" customWidth="1"/>
    <col min="16130" max="16130" width="39.42578125" style="103" customWidth="1"/>
    <col min="16131" max="16131" width="29.42578125" style="103" bestFit="1" customWidth="1"/>
    <col min="16132" max="16132" width="9.140625" style="103"/>
    <col min="16133" max="16133" width="12" style="103" customWidth="1"/>
    <col min="16134" max="16134" width="9.140625" style="103"/>
    <col min="16135" max="16135" width="16.140625" style="103" customWidth="1"/>
    <col min="16136" max="16384" width="9.140625" style="103"/>
  </cols>
  <sheetData>
    <row r="1" spans="1:7">
      <c r="A1" s="101"/>
      <c r="B1" s="101"/>
    </row>
    <row r="2" spans="1:7">
      <c r="A2" s="101"/>
      <c r="B2" s="101"/>
    </row>
    <row r="3" spans="1:7">
      <c r="A3" s="104"/>
      <c r="B3" s="101"/>
      <c r="D3" s="105"/>
      <c r="E3" s="105"/>
      <c r="F3" s="106"/>
      <c r="G3" s="106"/>
    </row>
    <row r="4" spans="1:7" ht="15.75">
      <c r="A4" s="107" t="s">
        <v>212</v>
      </c>
      <c r="B4" s="108"/>
      <c r="D4" s="105"/>
      <c r="E4" s="105"/>
      <c r="F4" s="106"/>
      <c r="G4" s="106"/>
    </row>
    <row r="5" spans="1:7">
      <c r="A5" s="108"/>
      <c r="B5" s="108"/>
      <c r="D5" s="105"/>
      <c r="E5" s="105"/>
      <c r="F5" s="106"/>
      <c r="G5" s="106"/>
    </row>
    <row r="6" spans="1:7" ht="15.75">
      <c r="A6" s="109" t="s">
        <v>213</v>
      </c>
      <c r="B6" s="110"/>
      <c r="D6" s="105"/>
      <c r="E6" s="105"/>
      <c r="F6" s="106"/>
      <c r="G6" s="106"/>
    </row>
    <row r="7" spans="1:7">
      <c r="A7" s="111" t="s">
        <v>214</v>
      </c>
      <c r="B7" s="111" t="s">
        <v>218</v>
      </c>
      <c r="D7" s="105"/>
      <c r="E7" s="105"/>
      <c r="F7" s="106"/>
      <c r="G7" s="106"/>
    </row>
    <row r="8" spans="1:7">
      <c r="A8" s="112" t="s">
        <v>215</v>
      </c>
      <c r="B8" s="112" t="s">
        <v>220</v>
      </c>
      <c r="D8" s="105"/>
      <c r="E8" s="105"/>
      <c r="F8" s="106"/>
      <c r="G8" s="106"/>
    </row>
    <row r="9" spans="1:7">
      <c r="A9" s="112" t="s">
        <v>216</v>
      </c>
      <c r="B9" s="112" t="s">
        <v>222</v>
      </c>
      <c r="D9" s="105"/>
      <c r="E9" s="105"/>
      <c r="F9" s="106"/>
      <c r="G9" s="106"/>
    </row>
    <row r="10" spans="1:7">
      <c r="A10" s="110"/>
      <c r="B10" s="110"/>
      <c r="D10" s="105"/>
      <c r="E10" s="105"/>
      <c r="F10" s="106"/>
      <c r="G10" s="106"/>
    </row>
    <row r="11" spans="1:7">
      <c r="A11" s="111" t="s">
        <v>217</v>
      </c>
      <c r="D11" s="105"/>
      <c r="E11" s="105"/>
      <c r="F11" s="106"/>
      <c r="G11" s="106"/>
    </row>
    <row r="12" spans="1:7">
      <c r="A12" s="112" t="s">
        <v>219</v>
      </c>
      <c r="D12" s="105"/>
      <c r="E12" s="105"/>
      <c r="F12" s="106"/>
      <c r="G12" s="106"/>
    </row>
    <row r="13" spans="1:7">
      <c r="A13" s="112" t="s">
        <v>221</v>
      </c>
      <c r="D13" s="105"/>
      <c r="E13" s="105"/>
      <c r="F13" s="106"/>
      <c r="G13" s="106"/>
    </row>
    <row r="14" spans="1:7" ht="15">
      <c r="A14" s="110"/>
      <c r="B14" s="113"/>
      <c r="D14" s="105"/>
      <c r="E14" s="105"/>
      <c r="F14" s="106"/>
      <c r="G14" s="106"/>
    </row>
    <row r="15" spans="1:7" ht="15.75">
      <c r="A15" s="114" t="s">
        <v>223</v>
      </c>
      <c r="B15" s="113"/>
      <c r="D15" s="105"/>
      <c r="E15" s="105"/>
      <c r="F15" s="106"/>
      <c r="G15" s="106"/>
    </row>
    <row r="16" spans="1:7">
      <c r="A16" s="111" t="s">
        <v>224</v>
      </c>
      <c r="B16" s="111" t="s">
        <v>225</v>
      </c>
      <c r="D16" s="105"/>
      <c r="E16" s="105"/>
      <c r="F16" s="106"/>
      <c r="G16" s="106"/>
    </row>
    <row r="17" spans="1:7">
      <c r="A17" s="112" t="s">
        <v>226</v>
      </c>
      <c r="B17" s="112" t="s">
        <v>227</v>
      </c>
      <c r="D17" s="105"/>
      <c r="E17" s="105"/>
      <c r="F17" s="106"/>
      <c r="G17" s="106"/>
    </row>
    <row r="18" spans="1:7">
      <c r="A18" s="112" t="s">
        <v>228</v>
      </c>
      <c r="B18" s="112" t="s">
        <v>229</v>
      </c>
      <c r="D18" s="105"/>
      <c r="E18" s="105"/>
      <c r="F18" s="106"/>
      <c r="G18" s="106"/>
    </row>
    <row r="19" spans="1:7">
      <c r="A19" s="110"/>
      <c r="B19" s="110"/>
      <c r="D19" s="115"/>
      <c r="E19" s="105"/>
      <c r="F19" s="106"/>
      <c r="G19" s="106"/>
    </row>
    <row r="20" spans="1:7">
      <c r="A20" s="111" t="s">
        <v>230</v>
      </c>
      <c r="B20" s="111" t="s">
        <v>231</v>
      </c>
      <c r="D20" s="105"/>
      <c r="E20" s="105"/>
      <c r="F20" s="106"/>
      <c r="G20" s="106"/>
    </row>
    <row r="21" spans="1:7">
      <c r="A21" s="112" t="s">
        <v>232</v>
      </c>
      <c r="B21" s="112" t="s">
        <v>233</v>
      </c>
      <c r="D21" s="105"/>
      <c r="E21" s="105"/>
      <c r="F21" s="106"/>
      <c r="G21" s="106"/>
    </row>
    <row r="22" spans="1:7">
      <c r="A22" s="112" t="s">
        <v>234</v>
      </c>
      <c r="B22" s="112" t="s">
        <v>235</v>
      </c>
      <c r="D22" s="105"/>
      <c r="E22" s="105"/>
      <c r="F22" s="106"/>
      <c r="G22" s="106"/>
    </row>
    <row r="23" spans="1:7">
      <c r="A23" s="110"/>
      <c r="B23" s="110"/>
      <c r="D23" s="115"/>
      <c r="E23" s="105"/>
      <c r="F23" s="106"/>
      <c r="G23" s="106"/>
    </row>
    <row r="24" spans="1:7">
      <c r="A24" s="111" t="s">
        <v>236</v>
      </c>
      <c r="B24" s="110"/>
      <c r="D24" s="115"/>
      <c r="E24" s="105"/>
      <c r="F24" s="106"/>
      <c r="G24" s="106"/>
    </row>
    <row r="25" spans="1:7">
      <c r="A25" s="112" t="s">
        <v>237</v>
      </c>
      <c r="B25" s="110"/>
      <c r="D25" s="115"/>
      <c r="E25" s="105"/>
      <c r="F25" s="106"/>
      <c r="G25" s="106"/>
    </row>
    <row r="26" spans="1:7">
      <c r="A26" s="112" t="s">
        <v>238</v>
      </c>
      <c r="B26" s="110"/>
      <c r="D26" s="115"/>
      <c r="E26" s="105"/>
      <c r="F26" s="106"/>
      <c r="G26" s="106"/>
    </row>
    <row r="27" spans="1:7" ht="15">
      <c r="A27" s="113"/>
      <c r="B27" s="113"/>
      <c r="D27" s="105"/>
      <c r="E27" s="105"/>
      <c r="F27" s="106"/>
      <c r="G27" s="106"/>
    </row>
    <row r="28" spans="1:7" ht="15">
      <c r="A28" s="113"/>
      <c r="B28" s="113"/>
      <c r="D28" s="105"/>
      <c r="E28" s="105"/>
      <c r="F28" s="106"/>
      <c r="G28" s="106"/>
    </row>
    <row r="29" spans="1:7" ht="15">
      <c r="A29" s="116" t="s">
        <v>239</v>
      </c>
      <c r="B29" s="113"/>
      <c r="D29" s="105"/>
      <c r="E29" s="105"/>
      <c r="F29" s="106"/>
      <c r="G29" s="106"/>
    </row>
    <row r="30" spans="1:7">
      <c r="A30" s="116" t="s">
        <v>240</v>
      </c>
      <c r="B30" s="116" t="s">
        <v>241</v>
      </c>
      <c r="D30" s="105"/>
      <c r="E30" s="105"/>
      <c r="F30" s="106"/>
      <c r="G30" s="106"/>
    </row>
    <row r="31" spans="1:7">
      <c r="A31" s="117" t="s">
        <v>242</v>
      </c>
      <c r="B31" s="117" t="s">
        <v>243</v>
      </c>
      <c r="D31" s="115"/>
      <c r="E31" s="105"/>
      <c r="F31" s="106"/>
      <c r="G31" s="106"/>
    </row>
    <row r="32" spans="1:7">
      <c r="A32" s="117" t="s">
        <v>244</v>
      </c>
      <c r="B32" s="117" t="s">
        <v>245</v>
      </c>
      <c r="D32" s="105"/>
      <c r="E32" s="105"/>
      <c r="F32" s="106"/>
      <c r="G32" s="106"/>
    </row>
    <row r="33" spans="1:7">
      <c r="A33" s="117" t="s">
        <v>246</v>
      </c>
      <c r="B33" s="118">
        <v>64238</v>
      </c>
      <c r="D33" s="105"/>
      <c r="E33" s="105"/>
      <c r="F33" s="106"/>
      <c r="G33" s="106"/>
    </row>
    <row r="34" spans="1:7">
      <c r="A34" s="117" t="s">
        <v>247</v>
      </c>
      <c r="B34" s="117" t="s">
        <v>248</v>
      </c>
      <c r="D34" s="105"/>
      <c r="E34" s="105"/>
      <c r="F34" s="106"/>
      <c r="G34" s="106"/>
    </row>
    <row r="35" spans="1:7">
      <c r="A35" s="119"/>
      <c r="B35" s="119"/>
      <c r="D35" s="105"/>
      <c r="E35" s="105"/>
      <c r="F35" s="106"/>
      <c r="G35" s="106"/>
    </row>
    <row r="36" spans="1:7">
      <c r="A36" s="117" t="s">
        <v>249</v>
      </c>
      <c r="B36" s="117" t="s">
        <v>250</v>
      </c>
      <c r="D36" s="105"/>
      <c r="E36" s="105"/>
      <c r="F36" s="106"/>
      <c r="G36" s="106"/>
    </row>
    <row r="37" spans="1:7">
      <c r="A37" s="117" t="s">
        <v>251</v>
      </c>
      <c r="B37" s="117" t="s">
        <v>252</v>
      </c>
      <c r="C37" s="105"/>
      <c r="D37" s="105"/>
      <c r="E37" s="105"/>
      <c r="F37" s="106"/>
      <c r="G37" s="106"/>
    </row>
    <row r="38" spans="1:7">
      <c r="A38" s="117" t="s">
        <v>253</v>
      </c>
      <c r="B38" s="117" t="s">
        <v>253</v>
      </c>
      <c r="C38" s="105"/>
      <c r="D38" s="105"/>
      <c r="E38" s="105"/>
      <c r="F38" s="106"/>
      <c r="G38" s="106"/>
    </row>
    <row r="39" spans="1:7">
      <c r="A39" s="105"/>
      <c r="B39" s="105"/>
      <c r="C39" s="105"/>
      <c r="D39" s="105"/>
      <c r="E39" s="105"/>
      <c r="F39" s="106"/>
      <c r="G39" s="106"/>
    </row>
    <row r="40" spans="1:7">
      <c r="A40" s="105"/>
      <c r="B40" s="105"/>
      <c r="C40" s="105"/>
      <c r="D40" s="105"/>
      <c r="E40" s="105"/>
      <c r="F40" s="106"/>
      <c r="G40" s="106"/>
    </row>
    <row r="41" spans="1:7">
      <c r="A41" s="105"/>
      <c r="B41" s="105"/>
      <c r="C41" s="105"/>
      <c r="D41" s="105"/>
      <c r="E41" s="105"/>
      <c r="F41" s="106"/>
      <c r="G41" s="106"/>
    </row>
    <row r="42" spans="1:7">
      <c r="A42" s="105"/>
      <c r="B42" s="105"/>
      <c r="C42" s="105"/>
      <c r="D42" s="105"/>
      <c r="E42" s="105"/>
      <c r="F42" s="106"/>
      <c r="G42" s="106"/>
    </row>
    <row r="43" spans="1:7">
      <c r="A43" s="105"/>
      <c r="B43" s="105"/>
      <c r="C43" s="105"/>
      <c r="D43" s="105"/>
      <c r="E43" s="105"/>
      <c r="F43" s="106"/>
      <c r="G43" s="106"/>
    </row>
    <row r="44" spans="1:7">
      <c r="A44" s="105"/>
      <c r="B44" s="105"/>
      <c r="C44" s="105"/>
      <c r="D44" s="105"/>
      <c r="E44" s="105"/>
      <c r="F44" s="106"/>
      <c r="G44" s="106"/>
    </row>
    <row r="45" spans="1:7">
      <c r="A45" s="105"/>
      <c r="B45" s="105"/>
      <c r="C45" s="105"/>
      <c r="D45" s="105"/>
      <c r="E45" s="105"/>
      <c r="F45" s="106"/>
      <c r="G45" s="106"/>
    </row>
    <row r="46" spans="1:7">
      <c r="A46" s="105"/>
      <c r="B46" s="105"/>
      <c r="C46" s="105"/>
      <c r="D46" s="105"/>
      <c r="E46" s="105"/>
      <c r="F46" s="106"/>
      <c r="G46" s="106"/>
    </row>
    <row r="47" spans="1:7">
      <c r="A47" s="105"/>
      <c r="B47" s="105"/>
      <c r="C47" s="105"/>
      <c r="D47" s="105"/>
      <c r="E47" s="105"/>
      <c r="F47" s="106"/>
      <c r="G47" s="106"/>
    </row>
    <row r="48" spans="1:7">
      <c r="A48" s="105"/>
      <c r="B48" s="105"/>
      <c r="C48" s="105"/>
      <c r="D48" s="105"/>
      <c r="E48" s="105"/>
      <c r="F48" s="106"/>
      <c r="G48" s="106"/>
    </row>
    <row r="49" spans="1:10">
      <c r="A49" s="105"/>
      <c r="B49" s="105"/>
      <c r="C49" s="105"/>
      <c r="D49" s="105"/>
      <c r="E49" s="105"/>
      <c r="F49" s="106"/>
      <c r="G49" s="106"/>
    </row>
    <row r="50" spans="1:10">
      <c r="A50" s="105"/>
      <c r="B50" s="120"/>
      <c r="C50" s="120"/>
      <c r="D50" s="120"/>
      <c r="E50" s="120"/>
      <c r="F50" s="121"/>
      <c r="G50" s="121"/>
      <c r="H50" s="122"/>
      <c r="I50" s="122"/>
      <c r="J50" s="122"/>
    </row>
    <row r="51" spans="1:10">
      <c r="A51" s="105"/>
      <c r="B51" s="120"/>
      <c r="C51" s="123"/>
      <c r="D51" s="120"/>
      <c r="E51" s="120"/>
      <c r="F51" s="121"/>
      <c r="G51" s="121"/>
      <c r="H51" s="122"/>
      <c r="I51" s="122"/>
      <c r="J51" s="122"/>
    </row>
    <row r="52" spans="1:10">
      <c r="A52" s="105"/>
      <c r="C52" s="124"/>
    </row>
    <row r="53" spans="1:10">
      <c r="A53" s="105"/>
      <c r="C53" s="124"/>
    </row>
    <row r="54" spans="1:10">
      <c r="A54" s="105"/>
    </row>
    <row r="55" spans="1:10">
      <c r="A55" s="105"/>
    </row>
  </sheetData>
  <hyperlinks>
    <hyperlink ref="A38" r:id="rId1"/>
    <hyperlink ref="B38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RowHeight="15"/>
  <cols>
    <col min="1" max="1" width="27.85546875" style="5" customWidth="1"/>
    <col min="2" max="3" width="10.42578125" bestFit="1" customWidth="1"/>
    <col min="4" max="10" width="11.42578125" bestFit="1" customWidth="1"/>
    <col min="11" max="11" width="10.42578125" bestFit="1" customWidth="1"/>
    <col min="12" max="12" width="13.140625" bestFit="1" customWidth="1"/>
  </cols>
  <sheetData>
    <row r="1" spans="1:12">
      <c r="A1" s="5" t="s">
        <v>161</v>
      </c>
    </row>
    <row r="2" spans="1:12">
      <c r="D2" s="277" t="s">
        <v>188</v>
      </c>
      <c r="E2" s="277"/>
    </row>
    <row r="3" spans="1:12">
      <c r="A3" s="221" t="s">
        <v>0</v>
      </c>
      <c r="B3" s="276" t="s">
        <v>19</v>
      </c>
      <c r="C3" s="276" t="s">
        <v>1</v>
      </c>
      <c r="D3" s="276" t="s">
        <v>1</v>
      </c>
      <c r="E3" s="276" t="s">
        <v>1</v>
      </c>
      <c r="F3" s="276" t="s">
        <v>1</v>
      </c>
      <c r="G3" s="276" t="s">
        <v>1</v>
      </c>
      <c r="H3" s="276" t="s">
        <v>1</v>
      </c>
      <c r="I3" s="276" t="s">
        <v>1</v>
      </c>
      <c r="J3" s="276" t="s">
        <v>1</v>
      </c>
      <c r="K3" s="276" t="s">
        <v>1</v>
      </c>
      <c r="L3" s="276" t="s">
        <v>1</v>
      </c>
    </row>
    <row r="4" spans="1:12">
      <c r="A4" s="221"/>
      <c r="B4" s="222" t="s">
        <v>2</v>
      </c>
      <c r="C4" s="222" t="s">
        <v>3</v>
      </c>
      <c r="D4" s="222" t="s">
        <v>4</v>
      </c>
      <c r="E4" s="222" t="s">
        <v>5</v>
      </c>
      <c r="F4" s="222" t="s">
        <v>6</v>
      </c>
      <c r="G4" s="222" t="s">
        <v>7</v>
      </c>
      <c r="H4" s="222" t="s">
        <v>8</v>
      </c>
      <c r="I4" s="222" t="s">
        <v>9</v>
      </c>
      <c r="J4" s="222" t="s">
        <v>10</v>
      </c>
      <c r="K4" s="222" t="s">
        <v>11</v>
      </c>
      <c r="L4" s="223" t="s">
        <v>141</v>
      </c>
    </row>
    <row r="5" spans="1:12">
      <c r="A5" s="224" t="s">
        <v>12</v>
      </c>
      <c r="B5" s="2">
        <v>25063763.725325201</v>
      </c>
      <c r="C5" s="2">
        <v>26471775.411200501</v>
      </c>
      <c r="D5" s="2">
        <v>30336996.821111102</v>
      </c>
      <c r="E5" s="2">
        <v>33497946.0636467</v>
      </c>
      <c r="F5" s="2">
        <v>37175539.6976652</v>
      </c>
      <c r="G5" s="2">
        <v>33467681.366085801</v>
      </c>
      <c r="H5" s="2">
        <v>30972692.7124351</v>
      </c>
      <c r="I5" s="2">
        <v>30698346.868156701</v>
      </c>
      <c r="J5" s="2">
        <v>29577021.2116297</v>
      </c>
      <c r="K5" s="2">
        <f>25607903.4251956+559338</f>
        <v>26167241.425195601</v>
      </c>
      <c r="L5" s="3">
        <f>SUM(B5:K5)</f>
        <v>303429005.30245161</v>
      </c>
    </row>
    <row r="6" spans="1:12" ht="25.5" customHeight="1">
      <c r="A6" s="224" t="s">
        <v>13</v>
      </c>
      <c r="B6" s="1"/>
      <c r="C6" s="1"/>
      <c r="D6" s="1"/>
      <c r="E6" s="1"/>
      <c r="F6" s="1"/>
      <c r="G6" s="1"/>
      <c r="H6" s="1"/>
      <c r="I6" s="1"/>
      <c r="J6" s="4">
        <v>675730.47220960201</v>
      </c>
      <c r="K6" s="4">
        <f>11615147.2206429+398627</f>
        <v>12013774.2206429</v>
      </c>
      <c r="L6" s="3">
        <f>SUM(B6:K6)</f>
        <v>12689504.692852503</v>
      </c>
    </row>
    <row r="7" spans="1:12" ht="25.5" customHeight="1">
      <c r="A7" s="224" t="s">
        <v>14</v>
      </c>
      <c r="B7" s="2">
        <v>25063763.725325201</v>
      </c>
      <c r="C7" s="2">
        <v>26471775.411200501</v>
      </c>
      <c r="D7" s="2">
        <v>30336996.821111102</v>
      </c>
      <c r="E7" s="2">
        <v>33497946.0636467</v>
      </c>
      <c r="F7" s="2">
        <v>37175539.6976652</v>
      </c>
      <c r="G7" s="2">
        <v>33467681.366085801</v>
      </c>
      <c r="H7" s="2">
        <v>30972692.7124351</v>
      </c>
      <c r="I7" s="2">
        <v>30698346.868156701</v>
      </c>
      <c r="J7" s="2">
        <v>28901290.739420097</v>
      </c>
      <c r="K7" s="2">
        <f>13992756.2045527+160711</f>
        <v>14153467.204552701</v>
      </c>
      <c r="L7" s="3">
        <f t="shared" ref="L7:L10" si="0">SUM(B7:K7)</f>
        <v>290739500.60959911</v>
      </c>
    </row>
    <row r="8" spans="1:12">
      <c r="A8" s="224" t="s">
        <v>15</v>
      </c>
      <c r="B8" s="4">
        <v>17534033.163133599</v>
      </c>
      <c r="C8" s="4">
        <v>19029900.806396201</v>
      </c>
      <c r="D8" s="4">
        <v>18229452.313632902</v>
      </c>
      <c r="E8" s="4">
        <v>37886931.551684</v>
      </c>
      <c r="F8" s="4">
        <v>17185672.3924651</v>
      </c>
      <c r="G8" s="4">
        <v>27532402.191713899</v>
      </c>
      <c r="H8" s="4">
        <v>12045266.8919528</v>
      </c>
      <c r="I8" s="4">
        <v>25349820.275893901</v>
      </c>
      <c r="J8" s="4">
        <v>13376599.8903549</v>
      </c>
      <c r="K8" s="4">
        <f>4976179.88286705+19869</f>
        <v>4996048.8828670504</v>
      </c>
      <c r="L8" s="3">
        <f t="shared" si="0"/>
        <v>193166128.36009437</v>
      </c>
    </row>
    <row r="9" spans="1:12">
      <c r="A9" s="224" t="s">
        <v>16</v>
      </c>
      <c r="B9" s="2">
        <v>35000</v>
      </c>
      <c r="C9" s="2">
        <v>-1.8365624442183199</v>
      </c>
      <c r="D9" s="2">
        <v>120270.415657451</v>
      </c>
      <c r="E9" s="2">
        <v>49996.205974620199</v>
      </c>
      <c r="F9" s="2">
        <v>57431.993411579402</v>
      </c>
      <c r="G9" s="2">
        <v>1100703.7955746001</v>
      </c>
      <c r="H9" s="2">
        <v>478987.09055803402</v>
      </c>
      <c r="I9" s="2">
        <v>790587.44640520704</v>
      </c>
      <c r="J9" s="2">
        <v>4325367.2842838401</v>
      </c>
      <c r="K9" s="2">
        <f>6319708.18496749+43925</f>
        <v>6363633.1849674899</v>
      </c>
      <c r="L9" s="3">
        <f t="shared" si="0"/>
        <v>13321975.580270378</v>
      </c>
    </row>
    <row r="10" spans="1:12">
      <c r="A10" s="224" t="s">
        <v>17</v>
      </c>
      <c r="B10" s="4">
        <v>17569033.163133599</v>
      </c>
      <c r="C10" s="4">
        <v>19029898.969833758</v>
      </c>
      <c r="D10" s="4">
        <v>18349722.729290351</v>
      </c>
      <c r="E10" s="4">
        <v>37936927.757658623</v>
      </c>
      <c r="F10" s="4">
        <v>17243104.385876678</v>
      </c>
      <c r="G10" s="4">
        <v>28633105.987288501</v>
      </c>
      <c r="H10" s="4">
        <v>12524253.982510833</v>
      </c>
      <c r="I10" s="4">
        <v>26140407.722299106</v>
      </c>
      <c r="J10" s="4">
        <v>17701967.174638741</v>
      </c>
      <c r="K10" s="4">
        <f>11295888.0678345+63794</f>
        <v>11359682.0678345</v>
      </c>
      <c r="L10" s="3">
        <f t="shared" si="0"/>
        <v>206488103.94036469</v>
      </c>
    </row>
    <row r="11" spans="1:12" ht="25.5">
      <c r="A11" s="224" t="s">
        <v>18</v>
      </c>
      <c r="B11" s="6">
        <f t="shared" ref="B11:J11" si="1">B10/B7</f>
        <v>0.70097345936042743</v>
      </c>
      <c r="C11" s="6">
        <f t="shared" si="1"/>
        <v>0.71887505368385674</v>
      </c>
      <c r="D11" s="6">
        <f t="shared" si="1"/>
        <v>0.60486286225012986</v>
      </c>
      <c r="E11" s="6">
        <f t="shared" si="1"/>
        <v>1.1325150409394587</v>
      </c>
      <c r="F11" s="6">
        <f t="shared" si="1"/>
        <v>0.46382929544825485</v>
      </c>
      <c r="G11" s="6">
        <f t="shared" si="1"/>
        <v>0.85554495616489357</v>
      </c>
      <c r="H11" s="6">
        <f t="shared" si="1"/>
        <v>0.40436438958639592</v>
      </c>
      <c r="I11" s="6">
        <f t="shared" si="1"/>
        <v>0.85152493176805133</v>
      </c>
      <c r="J11" s="6">
        <f t="shared" si="1"/>
        <v>0.61249746020837859</v>
      </c>
      <c r="K11" s="6">
        <f>K10/K7</f>
        <v>0.80260772174470918</v>
      </c>
      <c r="L11" s="7">
        <f>L10/L7</f>
        <v>0.71021689005937305</v>
      </c>
    </row>
    <row r="12" spans="1:12">
      <c r="A12" s="225" t="s">
        <v>186</v>
      </c>
      <c r="B12" s="4"/>
      <c r="C12" s="4"/>
      <c r="D12" s="4"/>
      <c r="E12" s="4"/>
      <c r="F12" s="4"/>
      <c r="G12" s="4"/>
      <c r="H12" s="4"/>
      <c r="I12" s="4"/>
      <c r="J12" s="8"/>
      <c r="K12" s="8">
        <v>728362.12791481521</v>
      </c>
      <c r="L12" s="45">
        <f>SUM(B12:K12)</f>
        <v>728362.12791481521</v>
      </c>
    </row>
    <row r="13" spans="1:12" ht="38.25">
      <c r="A13" s="224" t="s">
        <v>187</v>
      </c>
      <c r="B13" s="46"/>
      <c r="C13" s="46"/>
      <c r="D13" s="46"/>
      <c r="E13" s="46"/>
      <c r="F13" s="46"/>
      <c r="G13" s="46"/>
      <c r="H13" s="46"/>
      <c r="I13" s="46"/>
      <c r="J13" s="46"/>
      <c r="K13" s="46">
        <f>(K10-K12)/K7</f>
        <v>0.75114597619584977</v>
      </c>
      <c r="L13" s="47">
        <f>(L10-L12)/L7</f>
        <v>0.70771168479353319</v>
      </c>
    </row>
    <row r="14" spans="1:12">
      <c r="A14"/>
    </row>
    <row r="15" spans="1:12">
      <c r="A15"/>
    </row>
  </sheetData>
  <mergeCells count="2">
    <mergeCell ref="B3:L3"/>
    <mergeCell ref="D2:E2"/>
  </mergeCells>
  <pageMargins left="0.7" right="0.7" top="0.75" bottom="0.75" header="0.3" footer="0.3"/>
  <pageSetup paperSize="9" orientation="portrait" horizontalDpi="4294967295" verticalDpi="4294967295" r:id="rId1"/>
  <ignoredErrors>
    <ignoredError sqref="B4:K4" numberStoredAsText="1"/>
    <ignoredError sqref="L1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showGridLines="0" workbookViewId="0"/>
  </sheetViews>
  <sheetFormatPr defaultRowHeight="15"/>
  <cols>
    <col min="1" max="1" width="12.42578125" bestFit="1" customWidth="1"/>
  </cols>
  <sheetData>
    <row r="1" spans="1:21">
      <c r="A1" t="s">
        <v>161</v>
      </c>
    </row>
    <row r="2" spans="1:21">
      <c r="A2" t="s">
        <v>0</v>
      </c>
      <c r="F2" s="277" t="s">
        <v>189</v>
      </c>
      <c r="G2" s="277"/>
      <c r="H2" s="277"/>
      <c r="I2" s="277"/>
      <c r="J2" s="277"/>
    </row>
    <row r="3" spans="1:21">
      <c r="A3" s="222" t="s">
        <v>19</v>
      </c>
      <c r="B3" s="222" t="s">
        <v>20</v>
      </c>
      <c r="C3" s="222" t="s">
        <v>21</v>
      </c>
      <c r="D3" s="222" t="s">
        <v>22</v>
      </c>
      <c r="E3" s="222" t="s">
        <v>23</v>
      </c>
      <c r="F3" s="222" t="s">
        <v>24</v>
      </c>
      <c r="G3" s="222" t="s">
        <v>25</v>
      </c>
      <c r="H3" s="222" t="s">
        <v>26</v>
      </c>
      <c r="I3" s="222" t="s">
        <v>27</v>
      </c>
      <c r="J3" s="222" t="s">
        <v>28</v>
      </c>
      <c r="K3" s="222" t="s">
        <v>29</v>
      </c>
      <c r="L3" s="222" t="s">
        <v>30</v>
      </c>
      <c r="M3" s="222" t="s">
        <v>31</v>
      </c>
      <c r="N3" s="222" t="s">
        <v>32</v>
      </c>
      <c r="O3" s="222" t="s">
        <v>33</v>
      </c>
      <c r="P3" s="222" t="s">
        <v>34</v>
      </c>
      <c r="Q3" s="222" t="s">
        <v>35</v>
      </c>
      <c r="R3" s="222" t="s">
        <v>36</v>
      </c>
      <c r="S3" s="222" t="s">
        <v>37</v>
      </c>
      <c r="T3" s="222" t="s">
        <v>38</v>
      </c>
      <c r="U3" s="222" t="s">
        <v>39</v>
      </c>
    </row>
    <row r="4" spans="1:21">
      <c r="A4" s="226" t="s">
        <v>2</v>
      </c>
      <c r="B4" s="49">
        <v>0.30822996839964062</v>
      </c>
      <c r="C4" s="49">
        <v>0.40486797256400703</v>
      </c>
      <c r="D4" s="49">
        <v>0.44440662496457578</v>
      </c>
      <c r="E4" s="49">
        <v>0.97434196274427687</v>
      </c>
      <c r="F4" s="49">
        <v>0.982600409528811</v>
      </c>
      <c r="G4" s="49">
        <v>0.88293476662867132</v>
      </c>
      <c r="H4" s="49">
        <v>0.84651209840878439</v>
      </c>
      <c r="I4" s="49">
        <v>0.83624198917148029</v>
      </c>
      <c r="J4" s="49">
        <v>0.83283007635963968</v>
      </c>
      <c r="K4" s="49">
        <v>0.82888190853056543</v>
      </c>
      <c r="L4" s="49">
        <v>0.82892519783805751</v>
      </c>
      <c r="M4" s="49">
        <v>0.82706090321965497</v>
      </c>
      <c r="N4" s="49">
        <v>0.82912922368596409</v>
      </c>
      <c r="O4" s="49">
        <v>0.82741386895808589</v>
      </c>
      <c r="P4" s="49">
        <v>0.82575048186042732</v>
      </c>
      <c r="Q4" s="49">
        <v>0.82438268950913351</v>
      </c>
      <c r="R4" s="49">
        <v>0.82339128531019545</v>
      </c>
      <c r="S4" s="49">
        <v>0.8252162252734323</v>
      </c>
      <c r="T4" s="49">
        <v>0.82467498089777802</v>
      </c>
      <c r="U4" s="49">
        <v>0.82015769928790627</v>
      </c>
    </row>
    <row r="5" spans="1:21">
      <c r="A5" s="226" t="s">
        <v>3</v>
      </c>
      <c r="B5" s="51">
        <v>0.40306766367687513</v>
      </c>
      <c r="C5" s="51">
        <v>0.47516793515380601</v>
      </c>
      <c r="D5" s="51">
        <v>0.75359774737583962</v>
      </c>
      <c r="E5" s="51">
        <v>0.64393979316427863</v>
      </c>
      <c r="F5" s="51">
        <v>0.86136072587062995</v>
      </c>
      <c r="G5" s="51">
        <v>0.79577920837311189</v>
      </c>
      <c r="H5" s="51">
        <v>0.76097902682564134</v>
      </c>
      <c r="I5" s="51">
        <v>0.76020522571037796</v>
      </c>
      <c r="J5" s="51">
        <v>0.7559971516457793</v>
      </c>
      <c r="K5" s="51">
        <v>0.76242119202434411</v>
      </c>
      <c r="L5" s="51">
        <v>0.76004678167252504</v>
      </c>
      <c r="M5" s="51">
        <v>0.75306733680723781</v>
      </c>
      <c r="N5" s="51">
        <v>0.75450866939636385</v>
      </c>
      <c r="O5" s="51">
        <v>0.75394509309419966</v>
      </c>
      <c r="P5" s="51">
        <v>0.74340944473592319</v>
      </c>
      <c r="Q5" s="51">
        <v>0.74366510824014176</v>
      </c>
      <c r="R5" s="51">
        <v>0.73927080377113052</v>
      </c>
      <c r="S5" s="51">
        <v>0.73846263765596143</v>
      </c>
      <c r="T5" s="51">
        <v>0.73911203189094277</v>
      </c>
      <c r="U5" s="51">
        <v>0.73924750197566069</v>
      </c>
    </row>
    <row r="6" spans="1:21">
      <c r="A6" s="226" t="s">
        <v>4</v>
      </c>
      <c r="B6" s="49">
        <v>0.51518799119016423</v>
      </c>
      <c r="C6" s="49">
        <v>0.38047265747377851</v>
      </c>
      <c r="D6" s="49">
        <v>0.52889553218690533</v>
      </c>
      <c r="E6" s="49">
        <v>0.50155715755357788</v>
      </c>
      <c r="F6" s="49">
        <v>0.69395835008869222</v>
      </c>
      <c r="G6" s="49">
        <v>0.67565166678527577</v>
      </c>
      <c r="H6" s="49">
        <v>0.64198207289997422</v>
      </c>
      <c r="I6" s="49">
        <v>0.63423799931687364</v>
      </c>
      <c r="J6" s="49">
        <v>0.6456824614215827</v>
      </c>
      <c r="K6" s="49">
        <v>0.63214642105990582</v>
      </c>
      <c r="L6" s="49">
        <v>0.63326046066462527</v>
      </c>
      <c r="M6" s="49">
        <v>0.63209591586740721</v>
      </c>
      <c r="N6" s="49">
        <v>0.62467911321038716</v>
      </c>
      <c r="O6" s="49">
        <v>0.62660575449261147</v>
      </c>
      <c r="P6" s="49">
        <v>0.62388997969157267</v>
      </c>
      <c r="Q6" s="49">
        <v>0.62218048742693832</v>
      </c>
      <c r="R6" s="49">
        <v>0.61431821000515663</v>
      </c>
      <c r="S6" s="49">
        <v>0.61422236185710455</v>
      </c>
      <c r="T6" s="49">
        <v>0.61415751868649948</v>
      </c>
      <c r="U6" s="49">
        <v>0.61406687056559428</v>
      </c>
    </row>
    <row r="7" spans="1:21">
      <c r="A7" s="226" t="s">
        <v>5</v>
      </c>
      <c r="B7" s="51">
        <v>2.7517680303774212</v>
      </c>
      <c r="C7" s="51">
        <v>1.5032290696205171</v>
      </c>
      <c r="D7" s="51">
        <v>1.0519041742252078</v>
      </c>
      <c r="E7" s="51">
        <v>1.2951510039564331</v>
      </c>
      <c r="F7" s="51">
        <v>1.1629056557915749</v>
      </c>
      <c r="G7" s="51">
        <v>1.2017575503826194</v>
      </c>
      <c r="H7" s="51">
        <v>1.1601187164131352</v>
      </c>
      <c r="I7" s="51">
        <v>1.1348037748651609</v>
      </c>
      <c r="J7" s="51">
        <v>1.1774836669644826</v>
      </c>
      <c r="K7" s="51">
        <v>1.1738461026889531</v>
      </c>
      <c r="L7" s="51">
        <v>1.1725729950125836</v>
      </c>
      <c r="M7" s="51">
        <v>1.1634783452544879</v>
      </c>
      <c r="N7" s="51">
        <v>1.1585806563357097</v>
      </c>
      <c r="O7" s="51">
        <v>1.1582572923317715</v>
      </c>
      <c r="P7" s="51">
        <v>1.159342997443944</v>
      </c>
      <c r="Q7" s="51">
        <v>1.1590237315882088</v>
      </c>
      <c r="R7" s="51">
        <v>1.1431468187704186</v>
      </c>
      <c r="S7" s="51">
        <v>1.1428624463220298</v>
      </c>
      <c r="T7" s="51">
        <v>1.1422096003713043</v>
      </c>
      <c r="U7" s="51">
        <v>1.1417021660530395</v>
      </c>
    </row>
    <row r="8" spans="1:21">
      <c r="A8" s="226" t="s">
        <v>6</v>
      </c>
      <c r="B8" s="49">
        <v>0.22001750071309342</v>
      </c>
      <c r="C8" s="49">
        <v>0.29170277493227054</v>
      </c>
      <c r="D8" s="49">
        <v>0.29696243415825924</v>
      </c>
      <c r="E8" s="49">
        <v>0.43136043353411863</v>
      </c>
      <c r="F8" s="49">
        <v>0.5232578750989042</v>
      </c>
      <c r="G8" s="49">
        <v>0.48522231824794076</v>
      </c>
      <c r="H8" s="49">
        <v>0.46881994386833126</v>
      </c>
      <c r="I8" s="49">
        <v>0.50287867805132414</v>
      </c>
      <c r="J8" s="49">
        <v>0.48004586788537823</v>
      </c>
      <c r="K8" s="49">
        <v>0.47480542079862526</v>
      </c>
      <c r="L8" s="49">
        <v>0.47021576000544729</v>
      </c>
      <c r="M8" s="49">
        <v>0.46253170417021033</v>
      </c>
      <c r="N8" s="49">
        <v>0.46028046136126483</v>
      </c>
      <c r="O8" s="49">
        <v>0.46111174717262737</v>
      </c>
      <c r="P8" s="49">
        <v>0.46099903286361532</v>
      </c>
      <c r="Q8" s="49">
        <v>0.45911974932609179</v>
      </c>
      <c r="R8" s="49">
        <v>0.45949259243243323</v>
      </c>
      <c r="S8" s="49">
        <v>0.45879372541183794</v>
      </c>
      <c r="T8" s="49">
        <v>0.45875198162108133</v>
      </c>
      <c r="U8" s="49">
        <v>0.46268860393224553</v>
      </c>
    </row>
    <row r="9" spans="1:21">
      <c r="A9" s="226" t="s">
        <v>7</v>
      </c>
      <c r="B9" s="51">
        <v>1.2156866844428411</v>
      </c>
      <c r="C9" s="51">
        <v>0.97501394112069073</v>
      </c>
      <c r="D9" s="51">
        <v>0.70268556667571991</v>
      </c>
      <c r="E9" s="51">
        <v>1.0462271929037839</v>
      </c>
      <c r="F9" s="51">
        <v>0.96675201982623404</v>
      </c>
      <c r="G9" s="51">
        <v>0.9286592545976895</v>
      </c>
      <c r="H9" s="51">
        <v>0.91952516607136481</v>
      </c>
      <c r="I9" s="51">
        <v>0.91410794599258183</v>
      </c>
      <c r="J9" s="51">
        <v>0.9083731840392435</v>
      </c>
      <c r="K9" s="51">
        <v>0.90029534827471625</v>
      </c>
      <c r="L9" s="51">
        <v>0.89455336009578712</v>
      </c>
      <c r="M9" s="51">
        <v>0.89426817292803584</v>
      </c>
      <c r="N9" s="51">
        <v>0.88791994961138798</v>
      </c>
      <c r="O9" s="51">
        <v>0.88234299049510589</v>
      </c>
      <c r="P9" s="51">
        <v>0.87000167064524525</v>
      </c>
      <c r="Q9" s="51">
        <v>0.8584789344029975</v>
      </c>
      <c r="R9" s="51">
        <v>0.85498174232963753</v>
      </c>
      <c r="S9" s="51">
        <v>0.85409701348600764</v>
      </c>
      <c r="T9" s="51">
        <v>0.85554495616489057</v>
      </c>
      <c r="U9" s="1"/>
    </row>
    <row r="10" spans="1:21">
      <c r="A10" s="226" t="s">
        <v>8</v>
      </c>
      <c r="B10" s="49">
        <v>0.33939710992650673</v>
      </c>
      <c r="C10" s="49">
        <v>0.39525202119410685</v>
      </c>
      <c r="D10" s="49">
        <v>0.36464012549845393</v>
      </c>
      <c r="E10" s="49">
        <v>0.3764929559271834</v>
      </c>
      <c r="F10" s="49">
        <v>0.4350531280026857</v>
      </c>
      <c r="G10" s="49">
        <v>0.43296576216040156</v>
      </c>
      <c r="H10" s="49">
        <v>0.45467284707418232</v>
      </c>
      <c r="I10" s="49">
        <v>0.43572530527950026</v>
      </c>
      <c r="J10" s="49">
        <v>0.43465576491124119</v>
      </c>
      <c r="K10" s="49">
        <v>0.42538530553563114</v>
      </c>
      <c r="L10" s="49">
        <v>0.41516844923168233</v>
      </c>
      <c r="M10" s="49">
        <v>0.40745464461306408</v>
      </c>
      <c r="N10" s="49">
        <v>0.40324956289440966</v>
      </c>
      <c r="O10" s="49">
        <v>0.40390315473371402</v>
      </c>
      <c r="P10" s="49">
        <v>0.40436438958639725</v>
      </c>
      <c r="Q10" s="52"/>
      <c r="R10" s="52"/>
      <c r="S10" s="52"/>
      <c r="T10" s="52"/>
      <c r="U10" s="52"/>
    </row>
    <row r="11" spans="1:21">
      <c r="A11" s="226" t="s">
        <v>9</v>
      </c>
      <c r="B11" s="51">
        <v>0.36695726527206146</v>
      </c>
      <c r="C11" s="51">
        <v>0.68510812381639463</v>
      </c>
      <c r="D11" s="51">
        <v>1.0310909640816648</v>
      </c>
      <c r="E11" s="51">
        <v>0.89688478793467064</v>
      </c>
      <c r="F11" s="51">
        <v>0.93197436170659576</v>
      </c>
      <c r="G11" s="51">
        <v>0.87706505105873289</v>
      </c>
      <c r="H11" s="51">
        <v>0.90172973177716498</v>
      </c>
      <c r="I11" s="51">
        <v>0.87901857992499022</v>
      </c>
      <c r="J11" s="51">
        <v>0.87902414422424369</v>
      </c>
      <c r="K11" s="51">
        <v>0.85429850230049509</v>
      </c>
      <c r="L11" s="51">
        <v>0.85152493176822841</v>
      </c>
      <c r="M11" s="1"/>
      <c r="N11" s="1"/>
      <c r="O11" s="1"/>
      <c r="P11" s="1"/>
      <c r="Q11" s="1"/>
      <c r="R11" s="1"/>
      <c r="S11" s="1"/>
      <c r="T11" s="1"/>
      <c r="U11" s="1"/>
    </row>
    <row r="12" spans="1:21">
      <c r="A12" s="226" t="s">
        <v>10</v>
      </c>
      <c r="B12" s="49">
        <v>0.58313905280941047</v>
      </c>
      <c r="C12" s="49">
        <v>0.68842395405293177</v>
      </c>
      <c r="D12" s="49">
        <v>0.53110665997889239</v>
      </c>
      <c r="E12" s="49">
        <v>0.56213518711414723</v>
      </c>
      <c r="F12" s="49">
        <v>0.57271015974537498</v>
      </c>
      <c r="G12" s="49">
        <v>0.57008655171077194</v>
      </c>
      <c r="H12" s="49">
        <v>0.61244099479822178</v>
      </c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</row>
    <row r="13" spans="1:21">
      <c r="A13" s="226" t="s">
        <v>11</v>
      </c>
      <c r="B13" s="54">
        <v>0.5524623524019262</v>
      </c>
      <c r="C13" s="54">
        <v>1.0168360000000001</v>
      </c>
      <c r="D13" s="54">
        <v>0.80259999999999998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</sheetData>
  <mergeCells count="1">
    <mergeCell ref="F2:J2"/>
  </mergeCells>
  <pageMargins left="0.7" right="0.7" top="0.75" bottom="0.75" header="0.3" footer="0.3"/>
  <ignoredErrors>
    <ignoredError sqref="A4:A13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GridLines="0" workbookViewId="0"/>
  </sheetViews>
  <sheetFormatPr defaultRowHeight="15"/>
  <cols>
    <col min="1" max="1" width="12.42578125" bestFit="1" customWidth="1"/>
    <col min="2" max="2" width="13.140625" bestFit="1" customWidth="1"/>
    <col min="3" max="3" width="12.140625" bestFit="1" customWidth="1"/>
    <col min="5" max="5" width="42.5703125" bestFit="1" customWidth="1"/>
    <col min="6" max="6" width="14.7109375" bestFit="1" customWidth="1"/>
    <col min="7" max="7" width="9.140625" bestFit="1" customWidth="1"/>
    <col min="8" max="10" width="9.42578125" bestFit="1" customWidth="1"/>
  </cols>
  <sheetData>
    <row r="1" spans="1:10">
      <c r="A1" t="s">
        <v>161</v>
      </c>
    </row>
    <row r="2" spans="1:10">
      <c r="E2" s="64" t="s">
        <v>190</v>
      </c>
    </row>
    <row r="3" spans="1:10" ht="38.25">
      <c r="A3" s="227" t="s">
        <v>19</v>
      </c>
      <c r="B3" s="227" t="s">
        <v>40</v>
      </c>
      <c r="C3" s="227" t="s">
        <v>41</v>
      </c>
      <c r="D3" s="228" t="s">
        <v>42</v>
      </c>
      <c r="E3" s="227" t="s">
        <v>43</v>
      </c>
      <c r="F3" s="229" t="s">
        <v>44</v>
      </c>
      <c r="G3" s="227" t="s">
        <v>45</v>
      </c>
      <c r="H3" s="227" t="s">
        <v>46</v>
      </c>
      <c r="I3" s="227" t="s">
        <v>47</v>
      </c>
      <c r="J3" s="227" t="s">
        <v>48</v>
      </c>
    </row>
    <row r="4" spans="1:10">
      <c r="A4" s="278" t="s">
        <v>2</v>
      </c>
      <c r="B4" s="9" t="s">
        <v>49</v>
      </c>
      <c r="C4" s="9" t="s">
        <v>50</v>
      </c>
      <c r="D4" s="9" t="s">
        <v>51</v>
      </c>
      <c r="E4" s="9" t="s">
        <v>52</v>
      </c>
      <c r="F4" s="10" t="s">
        <v>53</v>
      </c>
      <c r="G4" s="11">
        <v>40408</v>
      </c>
      <c r="H4" s="55">
        <v>2546577</v>
      </c>
      <c r="I4" s="56">
        <v>2546577</v>
      </c>
      <c r="J4" s="57"/>
    </row>
    <row r="5" spans="1:10">
      <c r="A5" s="278" t="s">
        <v>2</v>
      </c>
      <c r="B5" s="279" t="s">
        <v>54</v>
      </c>
      <c r="C5" s="9" t="s">
        <v>55</v>
      </c>
      <c r="D5" s="9" t="s">
        <v>56</v>
      </c>
      <c r="E5" s="9" t="s">
        <v>57</v>
      </c>
      <c r="F5" s="10" t="s">
        <v>53</v>
      </c>
      <c r="G5" s="12">
        <v>40426</v>
      </c>
      <c r="H5" s="58">
        <v>1129037.3537371999</v>
      </c>
      <c r="I5" s="59">
        <v>1129037.3537371999</v>
      </c>
      <c r="J5" s="60"/>
    </row>
    <row r="6" spans="1:10">
      <c r="A6" s="278" t="s">
        <v>2</v>
      </c>
      <c r="B6" s="279" t="s">
        <v>58</v>
      </c>
      <c r="C6" s="9" t="s">
        <v>59</v>
      </c>
      <c r="D6" s="9" t="s">
        <v>56</v>
      </c>
      <c r="E6" s="9" t="s">
        <v>60</v>
      </c>
      <c r="F6" s="10" t="s">
        <v>53</v>
      </c>
      <c r="G6" s="11">
        <v>40514</v>
      </c>
      <c r="H6" s="55">
        <v>2718119.4622434201</v>
      </c>
      <c r="I6" s="56">
        <v>2718119.4622434201</v>
      </c>
      <c r="J6" s="57"/>
    </row>
    <row r="7" spans="1:10">
      <c r="A7" s="278" t="s">
        <v>3</v>
      </c>
      <c r="B7" s="279" t="s">
        <v>49</v>
      </c>
      <c r="C7" s="9" t="s">
        <v>61</v>
      </c>
      <c r="D7" s="9" t="s">
        <v>56</v>
      </c>
      <c r="E7" s="9" t="s">
        <v>62</v>
      </c>
      <c r="F7" s="10" t="s">
        <v>53</v>
      </c>
      <c r="G7" s="12">
        <v>40804</v>
      </c>
      <c r="H7" s="58">
        <v>3539784.59720999</v>
      </c>
      <c r="I7" s="59">
        <v>3539784.59720999</v>
      </c>
      <c r="J7" s="60"/>
    </row>
    <row r="8" spans="1:10">
      <c r="A8" s="278" t="s">
        <v>3</v>
      </c>
      <c r="B8" s="279" t="s">
        <v>63</v>
      </c>
      <c r="C8" s="9" t="s">
        <v>64</v>
      </c>
      <c r="D8" s="9" t="s">
        <v>56</v>
      </c>
      <c r="E8" s="9" t="s">
        <v>65</v>
      </c>
      <c r="F8" s="10" t="s">
        <v>66</v>
      </c>
      <c r="G8" s="11">
        <v>40869</v>
      </c>
      <c r="H8" s="55">
        <v>1610385.8691469999</v>
      </c>
      <c r="I8" s="56">
        <v>1610385.8691469999</v>
      </c>
      <c r="J8" s="57"/>
    </row>
    <row r="9" spans="1:10">
      <c r="A9" s="278" t="s">
        <v>3</v>
      </c>
      <c r="B9" s="9" t="s">
        <v>67</v>
      </c>
      <c r="C9" s="9" t="s">
        <v>68</v>
      </c>
      <c r="D9" s="9" t="s">
        <v>56</v>
      </c>
      <c r="E9" s="9" t="s">
        <v>69</v>
      </c>
      <c r="F9" s="10" t="s">
        <v>53</v>
      </c>
      <c r="G9" s="12">
        <v>40967</v>
      </c>
      <c r="H9" s="58">
        <v>4024922.29096905</v>
      </c>
      <c r="I9" s="59">
        <v>4024922.29096905</v>
      </c>
      <c r="J9" s="60"/>
    </row>
    <row r="10" spans="1:10">
      <c r="A10" s="278" t="s">
        <v>4</v>
      </c>
      <c r="B10" s="279" t="s">
        <v>49</v>
      </c>
      <c r="C10" s="9" t="s">
        <v>70</v>
      </c>
      <c r="D10" s="9" t="s">
        <v>56</v>
      </c>
      <c r="E10" s="9" t="s">
        <v>71</v>
      </c>
      <c r="F10" s="10" t="s">
        <v>53</v>
      </c>
      <c r="G10" s="11">
        <v>41171</v>
      </c>
      <c r="H10" s="55">
        <v>1769925.1560501801</v>
      </c>
      <c r="I10" s="56">
        <v>1769925.1560501801</v>
      </c>
      <c r="J10" s="57"/>
    </row>
    <row r="11" spans="1:10">
      <c r="A11" s="278" t="s">
        <v>4</v>
      </c>
      <c r="B11" s="279" t="s">
        <v>63</v>
      </c>
      <c r="C11" s="9" t="s">
        <v>72</v>
      </c>
      <c r="D11" s="9" t="s">
        <v>51</v>
      </c>
      <c r="E11" s="9" t="s">
        <v>73</v>
      </c>
      <c r="F11" s="10" t="s">
        <v>74</v>
      </c>
      <c r="G11" s="12">
        <v>41282</v>
      </c>
      <c r="H11" s="58">
        <v>1238609.32</v>
      </c>
      <c r="I11" s="59">
        <v>1238610.32</v>
      </c>
      <c r="J11" s="61">
        <v>-1</v>
      </c>
    </row>
    <row r="12" spans="1:10">
      <c r="A12" s="278" t="s">
        <v>4</v>
      </c>
      <c r="B12" s="279" t="s">
        <v>63</v>
      </c>
      <c r="C12" s="9" t="s">
        <v>75</v>
      </c>
      <c r="D12" s="9" t="s">
        <v>51</v>
      </c>
      <c r="E12" s="9" t="s">
        <v>76</v>
      </c>
      <c r="F12" s="10" t="s">
        <v>77</v>
      </c>
      <c r="G12" s="11">
        <v>41321</v>
      </c>
      <c r="H12" s="55">
        <v>1405886.42</v>
      </c>
      <c r="I12" s="56">
        <v>1405886.42</v>
      </c>
      <c r="J12" s="57"/>
    </row>
    <row r="13" spans="1:10">
      <c r="A13" s="278" t="s">
        <v>4</v>
      </c>
      <c r="B13" s="9" t="s">
        <v>78</v>
      </c>
      <c r="C13" s="9" t="s">
        <v>79</v>
      </c>
      <c r="D13" s="9" t="s">
        <v>51</v>
      </c>
      <c r="E13" s="9" t="s">
        <v>80</v>
      </c>
      <c r="F13" s="10" t="s">
        <v>81</v>
      </c>
      <c r="G13" s="12">
        <v>41100</v>
      </c>
      <c r="H13" s="58">
        <v>768866.33</v>
      </c>
      <c r="I13" s="59">
        <v>768866.33</v>
      </c>
      <c r="J13" s="60"/>
    </row>
    <row r="14" spans="1:10">
      <c r="A14" s="278" t="s">
        <v>4</v>
      </c>
      <c r="B14" s="9" t="s">
        <v>49</v>
      </c>
      <c r="C14" s="9" t="s">
        <v>82</v>
      </c>
      <c r="D14" s="9" t="s">
        <v>51</v>
      </c>
      <c r="E14" s="9" t="s">
        <v>71</v>
      </c>
      <c r="F14" s="10" t="s">
        <v>53</v>
      </c>
      <c r="G14" s="11">
        <v>41171</v>
      </c>
      <c r="H14" s="55">
        <v>1826349.02</v>
      </c>
      <c r="I14" s="56">
        <v>1826350.02</v>
      </c>
      <c r="J14" s="62">
        <v>-1</v>
      </c>
    </row>
    <row r="15" spans="1:10">
      <c r="A15" s="278" t="s">
        <v>5</v>
      </c>
      <c r="B15" s="279" t="s">
        <v>49</v>
      </c>
      <c r="C15" s="9" t="s">
        <v>83</v>
      </c>
      <c r="D15" s="9" t="s">
        <v>56</v>
      </c>
      <c r="E15" s="9" t="s">
        <v>84</v>
      </c>
      <c r="F15" s="10" t="s">
        <v>85</v>
      </c>
      <c r="G15" s="12">
        <v>41382</v>
      </c>
      <c r="H15" s="58">
        <v>1274648.8670972614</v>
      </c>
      <c r="I15" s="59">
        <v>1274649.1424276601</v>
      </c>
      <c r="J15" s="61">
        <v>-0.27533039878921201</v>
      </c>
    </row>
    <row r="16" spans="1:10">
      <c r="A16" s="278" t="s">
        <v>5</v>
      </c>
      <c r="B16" s="279" t="s">
        <v>63</v>
      </c>
      <c r="C16" s="9" t="s">
        <v>86</v>
      </c>
      <c r="D16" s="9" t="s">
        <v>56</v>
      </c>
      <c r="E16" s="9" t="s">
        <v>87</v>
      </c>
      <c r="F16" s="10" t="s">
        <v>88</v>
      </c>
      <c r="G16" s="11">
        <v>41563</v>
      </c>
      <c r="H16" s="55">
        <v>4606922.5383906001</v>
      </c>
      <c r="I16" s="56">
        <v>4606922.5383906001</v>
      </c>
      <c r="J16" s="57"/>
    </row>
    <row r="17" spans="1:10">
      <c r="A17" s="278" t="s">
        <v>5</v>
      </c>
      <c r="B17" s="9" t="s">
        <v>89</v>
      </c>
      <c r="C17" s="9" t="s">
        <v>90</v>
      </c>
      <c r="D17" s="9" t="s">
        <v>51</v>
      </c>
      <c r="E17" s="9" t="s">
        <v>91</v>
      </c>
      <c r="F17" s="10" t="s">
        <v>74</v>
      </c>
      <c r="G17" s="12">
        <v>41620</v>
      </c>
      <c r="H17" s="58">
        <v>1193077.3</v>
      </c>
      <c r="I17" s="59">
        <v>1193077.3</v>
      </c>
      <c r="J17" s="60"/>
    </row>
    <row r="18" spans="1:10">
      <c r="A18" s="278" t="s">
        <v>5</v>
      </c>
      <c r="B18" s="279" t="s">
        <v>54</v>
      </c>
      <c r="C18" s="9" t="s">
        <v>92</v>
      </c>
      <c r="D18" s="9" t="s">
        <v>56</v>
      </c>
      <c r="E18" s="9" t="s">
        <v>93</v>
      </c>
      <c r="F18" s="10" t="s">
        <v>74</v>
      </c>
      <c r="G18" s="11">
        <v>41621</v>
      </c>
      <c r="H18" s="55">
        <v>832457.59177470603</v>
      </c>
      <c r="I18" s="56">
        <v>832457.59177470603</v>
      </c>
      <c r="J18" s="57"/>
    </row>
    <row r="19" spans="1:10">
      <c r="A19" s="278" t="s">
        <v>5</v>
      </c>
      <c r="B19" s="279" t="s">
        <v>58</v>
      </c>
      <c r="C19" s="9" t="s">
        <v>94</v>
      </c>
      <c r="D19" s="9" t="s">
        <v>56</v>
      </c>
      <c r="E19" s="9" t="s">
        <v>95</v>
      </c>
      <c r="F19" s="10" t="s">
        <v>74</v>
      </c>
      <c r="G19" s="12">
        <v>41621</v>
      </c>
      <c r="H19" s="58">
        <v>1049164.5647503701</v>
      </c>
      <c r="I19" s="59">
        <v>1049164.5647503701</v>
      </c>
      <c r="J19" s="60"/>
    </row>
    <row r="20" spans="1:10">
      <c r="A20" s="278" t="s">
        <v>5</v>
      </c>
      <c r="B20" s="279" t="s">
        <v>58</v>
      </c>
      <c r="C20" s="9" t="s">
        <v>96</v>
      </c>
      <c r="D20" s="9" t="s">
        <v>56</v>
      </c>
      <c r="E20" s="9" t="s">
        <v>97</v>
      </c>
      <c r="F20" s="10" t="s">
        <v>74</v>
      </c>
      <c r="G20" s="11">
        <v>41621</v>
      </c>
      <c r="H20" s="55">
        <v>904814.80938651902</v>
      </c>
      <c r="I20" s="56">
        <v>904814.80938651902</v>
      </c>
      <c r="J20" s="57"/>
    </row>
    <row r="21" spans="1:10">
      <c r="A21" s="278" t="s">
        <v>5</v>
      </c>
      <c r="B21" s="279" t="s">
        <v>58</v>
      </c>
      <c r="C21" s="9" t="s">
        <v>98</v>
      </c>
      <c r="D21" s="9" t="s">
        <v>56</v>
      </c>
      <c r="E21" s="9" t="s">
        <v>99</v>
      </c>
      <c r="F21" s="10" t="s">
        <v>74</v>
      </c>
      <c r="G21" s="12">
        <v>41621</v>
      </c>
      <c r="H21" s="58">
        <v>844931.47400739905</v>
      </c>
      <c r="I21" s="59">
        <v>844931.47400739905</v>
      </c>
      <c r="J21" s="60"/>
    </row>
    <row r="22" spans="1:10">
      <c r="A22" s="278" t="s">
        <v>5</v>
      </c>
      <c r="B22" s="9" t="s">
        <v>78</v>
      </c>
      <c r="C22" s="9" t="s">
        <v>100</v>
      </c>
      <c r="D22" s="9" t="s">
        <v>51</v>
      </c>
      <c r="E22" s="9" t="s">
        <v>101</v>
      </c>
      <c r="F22" s="10" t="s">
        <v>74</v>
      </c>
      <c r="G22" s="11">
        <v>41282</v>
      </c>
      <c r="H22" s="55">
        <v>8478700.6899999995</v>
      </c>
      <c r="I22" s="56">
        <v>8428700.6899999995</v>
      </c>
      <c r="J22" s="62">
        <v>50000</v>
      </c>
    </row>
    <row r="23" spans="1:10">
      <c r="A23" s="278" t="s">
        <v>5</v>
      </c>
      <c r="B23" s="9" t="s">
        <v>67</v>
      </c>
      <c r="C23" s="9" t="s">
        <v>102</v>
      </c>
      <c r="D23" s="9" t="s">
        <v>56</v>
      </c>
      <c r="E23" s="9" t="s">
        <v>103</v>
      </c>
      <c r="F23" s="10" t="s">
        <v>74</v>
      </c>
      <c r="G23" s="12">
        <v>41620</v>
      </c>
      <c r="H23" s="58">
        <v>1139634.89082944</v>
      </c>
      <c r="I23" s="59">
        <v>1139634.89082944</v>
      </c>
      <c r="J23" s="60"/>
    </row>
    <row r="24" spans="1:10">
      <c r="A24" s="278" t="s">
        <v>6</v>
      </c>
      <c r="B24" s="9" t="s">
        <v>49</v>
      </c>
      <c r="C24" s="9" t="s">
        <v>104</v>
      </c>
      <c r="D24" s="9" t="s">
        <v>56</v>
      </c>
      <c r="E24" s="9" t="s">
        <v>105</v>
      </c>
      <c r="F24" s="10" t="s">
        <v>74</v>
      </c>
      <c r="G24" s="11">
        <v>41969</v>
      </c>
      <c r="H24" s="55">
        <v>935146.22596105817</v>
      </c>
      <c r="I24" s="56">
        <v>935146.50129145698</v>
      </c>
      <c r="J24" s="62">
        <v>-0.27533039878921201</v>
      </c>
    </row>
    <row r="25" spans="1:10">
      <c r="A25" s="278" t="s">
        <v>6</v>
      </c>
      <c r="B25" s="9" t="s">
        <v>78</v>
      </c>
      <c r="C25" s="9" t="s">
        <v>106</v>
      </c>
      <c r="D25" s="9" t="s">
        <v>56</v>
      </c>
      <c r="E25" s="9" t="s">
        <v>80</v>
      </c>
      <c r="F25" s="10" t="s">
        <v>88</v>
      </c>
      <c r="G25" s="12">
        <v>41938</v>
      </c>
      <c r="H25" s="58">
        <v>772432.60786685895</v>
      </c>
      <c r="I25" s="59">
        <v>772432.60786685895</v>
      </c>
      <c r="J25" s="60"/>
    </row>
    <row r="26" spans="1:10">
      <c r="A26" s="278" t="s">
        <v>7</v>
      </c>
      <c r="B26" s="9" t="s">
        <v>49</v>
      </c>
      <c r="C26" s="9" t="s">
        <v>107</v>
      </c>
      <c r="D26" s="9" t="s">
        <v>56</v>
      </c>
      <c r="E26" s="9" t="s">
        <v>108</v>
      </c>
      <c r="F26" s="10" t="s">
        <v>53</v>
      </c>
      <c r="G26" s="11">
        <v>42088</v>
      </c>
      <c r="H26" s="55">
        <v>1277657.1329572501</v>
      </c>
      <c r="I26" s="56">
        <v>1277657.1329572501</v>
      </c>
      <c r="J26" s="57"/>
    </row>
    <row r="27" spans="1:10">
      <c r="A27" s="278" t="s">
        <v>7</v>
      </c>
      <c r="B27" s="9" t="s">
        <v>54</v>
      </c>
      <c r="C27" s="9" t="s">
        <v>109</v>
      </c>
      <c r="D27" s="9" t="s">
        <v>56</v>
      </c>
      <c r="E27" s="9" t="s">
        <v>110</v>
      </c>
      <c r="F27" s="10" t="s">
        <v>74</v>
      </c>
      <c r="G27" s="12">
        <v>42302</v>
      </c>
      <c r="H27" s="58">
        <v>878287.34898109396</v>
      </c>
      <c r="I27" s="59">
        <v>878287.34898109396</v>
      </c>
      <c r="J27" s="60"/>
    </row>
    <row r="28" spans="1:10">
      <c r="A28" s="278" t="s">
        <v>7</v>
      </c>
      <c r="B28" s="9" t="s">
        <v>78</v>
      </c>
      <c r="C28" s="9" t="s">
        <v>111</v>
      </c>
      <c r="D28" s="9" t="s">
        <v>56</v>
      </c>
      <c r="E28" s="9" t="s">
        <v>112</v>
      </c>
      <c r="F28" s="10" t="s">
        <v>53</v>
      </c>
      <c r="G28" s="11">
        <v>42132</v>
      </c>
      <c r="H28" s="55">
        <v>981636.354088358</v>
      </c>
      <c r="I28" s="56">
        <v>981636.354088358</v>
      </c>
      <c r="J28" s="57"/>
    </row>
    <row r="29" spans="1:10">
      <c r="A29" s="278" t="s">
        <v>7</v>
      </c>
      <c r="B29" s="280" t="s">
        <v>67</v>
      </c>
      <c r="C29" s="9" t="s">
        <v>113</v>
      </c>
      <c r="D29" s="9" t="s">
        <v>56</v>
      </c>
      <c r="E29" s="9" t="s">
        <v>114</v>
      </c>
      <c r="F29" s="10" t="s">
        <v>53</v>
      </c>
      <c r="G29" s="12">
        <v>42173</v>
      </c>
      <c r="H29" s="58">
        <v>790641.91989120713</v>
      </c>
      <c r="I29" s="59">
        <v>790642.19522160594</v>
      </c>
      <c r="J29" s="61">
        <v>-0.27533039878921201</v>
      </c>
    </row>
    <row r="30" spans="1:10">
      <c r="A30" s="278" t="s">
        <v>7</v>
      </c>
      <c r="B30" s="282"/>
      <c r="C30" s="9" t="s">
        <v>115</v>
      </c>
      <c r="D30" s="9" t="s">
        <v>56</v>
      </c>
      <c r="E30" s="9" t="s">
        <v>116</v>
      </c>
      <c r="F30" s="10" t="s">
        <v>53</v>
      </c>
      <c r="G30" s="11">
        <v>42339</v>
      </c>
      <c r="H30" s="55">
        <v>984562.14570327499</v>
      </c>
      <c r="I30" s="56">
        <v>984562.14570327499</v>
      </c>
      <c r="J30" s="57"/>
    </row>
    <row r="31" spans="1:10">
      <c r="A31" s="278" t="s">
        <v>9</v>
      </c>
      <c r="B31" s="280" t="s">
        <v>49</v>
      </c>
      <c r="C31" s="9" t="s">
        <v>117</v>
      </c>
      <c r="D31" s="9" t="s">
        <v>56</v>
      </c>
      <c r="E31" s="9" t="s">
        <v>71</v>
      </c>
      <c r="F31" s="10" t="s">
        <v>53</v>
      </c>
      <c r="G31" s="12">
        <v>42958</v>
      </c>
      <c r="H31" s="58">
        <v>2483393.9964395612</v>
      </c>
      <c r="I31" s="59">
        <v>2483394.2768658102</v>
      </c>
      <c r="J31" s="61">
        <v>-0.28042624909673702</v>
      </c>
    </row>
    <row r="32" spans="1:10">
      <c r="A32" s="278" t="s">
        <v>9</v>
      </c>
      <c r="B32" s="281"/>
      <c r="C32" s="9" t="s">
        <v>118</v>
      </c>
      <c r="D32" s="9" t="s">
        <v>56</v>
      </c>
      <c r="E32" s="9" t="s">
        <v>119</v>
      </c>
      <c r="F32" s="10" t="s">
        <v>74</v>
      </c>
      <c r="G32" s="11">
        <v>43038</v>
      </c>
      <c r="H32" s="55">
        <v>3303651.9579841299</v>
      </c>
      <c r="I32" s="56">
        <v>3303651.9579841299</v>
      </c>
      <c r="J32" s="57"/>
    </row>
    <row r="33" spans="1:10">
      <c r="A33" s="278" t="s">
        <v>9</v>
      </c>
      <c r="B33" s="281"/>
      <c r="C33" s="9" t="s">
        <v>120</v>
      </c>
      <c r="D33" s="9" t="s">
        <v>51</v>
      </c>
      <c r="E33" s="9" t="s">
        <v>121</v>
      </c>
      <c r="F33" s="10" t="s">
        <v>53</v>
      </c>
      <c r="G33" s="12">
        <v>43286</v>
      </c>
      <c r="H33" s="58">
        <v>832680.38</v>
      </c>
      <c r="I33" s="59">
        <v>832680.38</v>
      </c>
      <c r="J33" s="60"/>
    </row>
    <row r="34" spans="1:10">
      <c r="A34" s="278" t="s">
        <v>9</v>
      </c>
      <c r="B34" s="282"/>
      <c r="C34" s="9" t="s">
        <v>122</v>
      </c>
      <c r="D34" s="9" t="s">
        <v>51</v>
      </c>
      <c r="E34" s="9" t="s">
        <v>123</v>
      </c>
      <c r="F34" s="10" t="s">
        <v>53</v>
      </c>
      <c r="G34" s="11">
        <v>43300</v>
      </c>
      <c r="H34" s="55">
        <v>1010305.19</v>
      </c>
      <c r="I34" s="56">
        <v>1010305.19</v>
      </c>
      <c r="J34" s="57"/>
    </row>
    <row r="35" spans="1:10">
      <c r="A35" s="278" t="s">
        <v>9</v>
      </c>
      <c r="B35" s="9" t="s">
        <v>124</v>
      </c>
      <c r="C35" s="9" t="s">
        <v>125</v>
      </c>
      <c r="D35" s="9" t="s">
        <v>56</v>
      </c>
      <c r="E35" s="9" t="s">
        <v>126</v>
      </c>
      <c r="F35" s="10" t="s">
        <v>53</v>
      </c>
      <c r="G35" s="12">
        <v>42914</v>
      </c>
      <c r="H35" s="58">
        <v>1228095.71160311</v>
      </c>
      <c r="I35" s="59">
        <v>1228095.71160311</v>
      </c>
      <c r="J35" s="60"/>
    </row>
    <row r="36" spans="1:10">
      <c r="A36" s="278" t="s">
        <v>9</v>
      </c>
      <c r="B36" s="9" t="s">
        <v>78</v>
      </c>
      <c r="C36" s="9" t="s">
        <v>127</v>
      </c>
      <c r="D36" s="9" t="s">
        <v>51</v>
      </c>
      <c r="E36" s="9" t="s">
        <v>101</v>
      </c>
      <c r="F36" s="10" t="s">
        <v>53</v>
      </c>
      <c r="G36" s="11">
        <v>42931</v>
      </c>
      <c r="H36" s="55">
        <v>3166768.61</v>
      </c>
      <c r="I36" s="56">
        <v>3166768.61</v>
      </c>
      <c r="J36" s="57"/>
    </row>
    <row r="37" spans="1:10">
      <c r="A37" s="278" t="s">
        <v>10</v>
      </c>
      <c r="B37" s="9" t="s">
        <v>67</v>
      </c>
      <c r="C37" s="9" t="s">
        <v>128</v>
      </c>
      <c r="D37" s="9" t="s">
        <v>56</v>
      </c>
      <c r="E37" s="9" t="s">
        <v>129</v>
      </c>
      <c r="F37" s="10" t="s">
        <v>53</v>
      </c>
      <c r="G37" s="12">
        <v>43663</v>
      </c>
      <c r="H37" s="58">
        <v>1147900.75408273</v>
      </c>
      <c r="I37" s="59">
        <v>429922.60382329399</v>
      </c>
      <c r="J37" s="61">
        <v>717978.15025943599</v>
      </c>
    </row>
    <row r="38" spans="1:10">
      <c r="A38" s="278" t="s">
        <v>10</v>
      </c>
      <c r="B38" s="13" t="s">
        <v>67</v>
      </c>
      <c r="C38" s="9" t="s">
        <v>130</v>
      </c>
      <c r="D38" s="9" t="s">
        <v>56</v>
      </c>
      <c r="E38" s="9" t="s">
        <v>131</v>
      </c>
      <c r="F38" s="10" t="s">
        <v>74</v>
      </c>
      <c r="G38" s="11">
        <v>43441</v>
      </c>
      <c r="H38" s="55">
        <v>876999.07549245306</v>
      </c>
      <c r="I38" s="56">
        <v>596572.82639571605</v>
      </c>
      <c r="J38" s="62">
        <v>280426.24909673701</v>
      </c>
    </row>
    <row r="39" spans="1:10">
      <c r="A39" s="278" t="s">
        <v>11</v>
      </c>
      <c r="B39" s="13" t="s">
        <v>67</v>
      </c>
      <c r="C39" s="9" t="s">
        <v>132</v>
      </c>
      <c r="D39" s="9" t="s">
        <v>56</v>
      </c>
      <c r="E39" s="9" t="s">
        <v>133</v>
      </c>
      <c r="F39" s="10" t="s">
        <v>53</v>
      </c>
      <c r="G39" s="12">
        <v>43608</v>
      </c>
      <c r="H39" s="58">
        <v>841278.74729021196</v>
      </c>
      <c r="I39" s="63"/>
      <c r="J39" s="61">
        <v>841278.74729021196</v>
      </c>
    </row>
    <row r="40" spans="1:10">
      <c r="A40" s="278" t="s">
        <v>11</v>
      </c>
      <c r="B40" s="13" t="s">
        <v>54</v>
      </c>
      <c r="C40" s="9" t="s">
        <v>134</v>
      </c>
      <c r="D40" s="9" t="s">
        <v>56</v>
      </c>
      <c r="E40" s="9" t="s">
        <v>135</v>
      </c>
      <c r="F40" s="10" t="s">
        <v>53</v>
      </c>
      <c r="G40" s="11">
        <v>43608</v>
      </c>
      <c r="H40" s="55">
        <v>3362183.5510494201</v>
      </c>
      <c r="I40" s="56">
        <v>1950210.8688360001</v>
      </c>
      <c r="J40" s="62">
        <v>1411972.68221342</v>
      </c>
    </row>
  </sheetData>
  <mergeCells count="16">
    <mergeCell ref="A31:A36"/>
    <mergeCell ref="B31:B34"/>
    <mergeCell ref="A37:A38"/>
    <mergeCell ref="A39:A40"/>
    <mergeCell ref="A15:A23"/>
    <mergeCell ref="B15:B16"/>
    <mergeCell ref="B18:B21"/>
    <mergeCell ref="A24:A25"/>
    <mergeCell ref="A26:A30"/>
    <mergeCell ref="B29:B30"/>
    <mergeCell ref="A10:A14"/>
    <mergeCell ref="B10:B12"/>
    <mergeCell ref="A4:A6"/>
    <mergeCell ref="B5:B6"/>
    <mergeCell ref="A7:A9"/>
    <mergeCell ref="B7:B8"/>
  </mergeCells>
  <pageMargins left="0.7" right="0.7" top="0.75" bottom="0.75" header="0.3" footer="0.3"/>
  <ignoredErrors>
    <ignoredError sqref="A4:A40 C4:C40" numberStoredAsText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0"/>
  <sheetViews>
    <sheetView tabSelected="1" workbookViewId="0">
      <selection activeCell="A6" sqref="A6"/>
    </sheetView>
  </sheetViews>
  <sheetFormatPr defaultRowHeight="15"/>
  <cols>
    <col min="1" max="1" width="18.7109375" customWidth="1"/>
    <col min="2" max="2" width="14.5703125" customWidth="1"/>
    <col min="3" max="3" width="21.85546875" customWidth="1"/>
    <col min="4" max="4" width="18.7109375" customWidth="1"/>
    <col min="5" max="5" width="13" bestFit="1" customWidth="1"/>
    <col min="6" max="6" width="18.140625" customWidth="1"/>
    <col min="14" max="14" width="15.42578125" customWidth="1"/>
  </cols>
  <sheetData>
    <row r="1" spans="1:6">
      <c r="A1" t="s">
        <v>161</v>
      </c>
    </row>
    <row r="2" spans="1:6">
      <c r="A2" s="125" t="s">
        <v>0</v>
      </c>
      <c r="B2" s="125" t="s">
        <v>0</v>
      </c>
      <c r="C2" s="125" t="s">
        <v>0</v>
      </c>
      <c r="D2" s="317" t="s">
        <v>197</v>
      </c>
      <c r="E2" s="318" t="s">
        <v>136</v>
      </c>
      <c r="F2" s="319" t="s">
        <v>136</v>
      </c>
    </row>
    <row r="3" spans="1:6">
      <c r="A3" s="125" t="s">
        <v>0</v>
      </c>
      <c r="B3" s="125" t="s">
        <v>0</v>
      </c>
      <c r="C3" s="125" t="s">
        <v>0</v>
      </c>
      <c r="D3" s="283" t="s">
        <v>11</v>
      </c>
      <c r="E3" s="283" t="s">
        <v>11</v>
      </c>
      <c r="F3" s="283" t="s">
        <v>11</v>
      </c>
    </row>
    <row r="4" spans="1:6">
      <c r="A4" s="255" t="s">
        <v>137</v>
      </c>
      <c r="B4" s="255" t="s">
        <v>138</v>
      </c>
      <c r="C4" s="255" t="s">
        <v>40</v>
      </c>
      <c r="D4" s="255" t="s">
        <v>137</v>
      </c>
      <c r="E4" s="255" t="s">
        <v>139</v>
      </c>
      <c r="F4" s="255" t="s">
        <v>140</v>
      </c>
    </row>
    <row r="5" spans="1:6">
      <c r="A5" s="273" t="s">
        <v>141</v>
      </c>
      <c r="B5" s="273" t="s">
        <v>141</v>
      </c>
      <c r="C5" s="274" t="s">
        <v>141</v>
      </c>
      <c r="D5" s="266">
        <v>15668421729.337042</v>
      </c>
      <c r="E5" s="266">
        <v>26167241</v>
      </c>
      <c r="F5" s="267">
        <v>18008</v>
      </c>
    </row>
    <row r="6" spans="1:6">
      <c r="A6" s="271" t="s">
        <v>142</v>
      </c>
      <c r="B6" s="268" t="s">
        <v>146</v>
      </c>
      <c r="C6" s="256" t="s">
        <v>148</v>
      </c>
      <c r="D6" s="257">
        <v>21860381.195177302</v>
      </c>
      <c r="E6" s="257">
        <v>86534.935345078396</v>
      </c>
      <c r="F6" s="258">
        <v>96</v>
      </c>
    </row>
    <row r="7" spans="1:6">
      <c r="A7" s="272" t="s">
        <v>142</v>
      </c>
      <c r="B7" s="269" t="s">
        <v>146</v>
      </c>
      <c r="C7" s="256" t="s">
        <v>143</v>
      </c>
      <c r="D7" s="259"/>
      <c r="E7" s="260">
        <v>4877382.1156392498</v>
      </c>
      <c r="F7" s="261">
        <v>151</v>
      </c>
    </row>
    <row r="8" spans="1:6">
      <c r="A8" s="272" t="s">
        <v>142</v>
      </c>
      <c r="B8" s="269" t="s">
        <v>146</v>
      </c>
      <c r="C8" s="256" t="s">
        <v>145</v>
      </c>
      <c r="D8" s="257">
        <v>40344419.237624697</v>
      </c>
      <c r="E8" s="257">
        <v>61215.776752693702</v>
      </c>
      <c r="F8" s="258">
        <v>216</v>
      </c>
    </row>
    <row r="9" spans="1:6">
      <c r="A9" s="272" t="s">
        <v>142</v>
      </c>
      <c r="B9" s="269" t="s">
        <v>146</v>
      </c>
      <c r="C9" s="256" t="s">
        <v>150</v>
      </c>
      <c r="D9" s="260">
        <v>329607.32959785801</v>
      </c>
      <c r="E9" s="260">
        <v>793.122750112061</v>
      </c>
      <c r="F9" s="261">
        <v>1</v>
      </c>
    </row>
    <row r="10" spans="1:6">
      <c r="A10" s="272" t="s">
        <v>142</v>
      </c>
      <c r="B10" s="269" t="s">
        <v>146</v>
      </c>
      <c r="C10" s="256" t="s">
        <v>206</v>
      </c>
      <c r="D10" s="257">
        <v>4056065.50810957</v>
      </c>
      <c r="E10" s="257">
        <f>955.622101577219+333.274522606503</f>
        <v>1288.896624183722</v>
      </c>
      <c r="F10" s="258">
        <v>9</v>
      </c>
    </row>
    <row r="11" spans="1:6">
      <c r="A11" s="272" t="s">
        <v>142</v>
      </c>
      <c r="B11" s="269" t="s">
        <v>146</v>
      </c>
      <c r="C11" s="256" t="s">
        <v>144</v>
      </c>
      <c r="D11" s="260">
        <v>1494610091.19484</v>
      </c>
      <c r="E11" s="260">
        <f>712933.956162281+167840.058418635</f>
        <v>880774.01458091591</v>
      </c>
      <c r="F11" s="261">
        <v>5809</v>
      </c>
    </row>
    <row r="12" spans="1:6">
      <c r="A12" s="272" t="s">
        <v>142</v>
      </c>
      <c r="B12" s="269" t="s">
        <v>146</v>
      </c>
      <c r="C12" s="256" t="s">
        <v>151</v>
      </c>
      <c r="D12" s="257">
        <v>17414502.4196527</v>
      </c>
      <c r="E12" s="257">
        <v>66710.580956595106</v>
      </c>
      <c r="F12" s="258">
        <v>220</v>
      </c>
    </row>
    <row r="13" spans="1:6">
      <c r="A13" s="272" t="s">
        <v>142</v>
      </c>
      <c r="B13" s="270" t="s">
        <v>146</v>
      </c>
      <c r="C13" s="262"/>
      <c r="D13" s="266">
        <v>1578615066.8850021</v>
      </c>
      <c r="E13" s="266">
        <f>SUM(E6:E12)</f>
        <v>5974699.442648828</v>
      </c>
      <c r="F13" s="267">
        <v>6502</v>
      </c>
    </row>
    <row r="14" spans="1:6">
      <c r="A14" s="272" t="s">
        <v>142</v>
      </c>
      <c r="B14" s="268" t="s">
        <v>152</v>
      </c>
      <c r="C14" s="256" t="s">
        <v>147</v>
      </c>
      <c r="D14" s="263"/>
      <c r="E14" s="257">
        <v>-109.385388133424</v>
      </c>
      <c r="F14" s="264"/>
    </row>
    <row r="15" spans="1:6">
      <c r="A15" s="272" t="s">
        <v>142</v>
      </c>
      <c r="B15" s="269" t="s">
        <v>152</v>
      </c>
      <c r="C15" s="256" t="s">
        <v>148</v>
      </c>
      <c r="D15" s="260">
        <v>2464120.0823105699</v>
      </c>
      <c r="E15" s="260">
        <v>10708.9431519438</v>
      </c>
      <c r="F15" s="261">
        <v>12</v>
      </c>
    </row>
    <row r="16" spans="1:6">
      <c r="A16" s="272" t="s">
        <v>142</v>
      </c>
      <c r="B16" s="269" t="s">
        <v>152</v>
      </c>
      <c r="C16" s="256" t="s">
        <v>143</v>
      </c>
      <c r="D16" s="263"/>
      <c r="E16" s="257">
        <v>474416.53370670998</v>
      </c>
      <c r="F16" s="258">
        <v>17</v>
      </c>
    </row>
    <row r="17" spans="1:6">
      <c r="A17" s="272" t="s">
        <v>142</v>
      </c>
      <c r="B17" s="269" t="s">
        <v>152</v>
      </c>
      <c r="C17" s="256" t="s">
        <v>145</v>
      </c>
      <c r="D17" s="260">
        <v>1796950.0750268099</v>
      </c>
      <c r="E17" s="260">
        <v>2636.2859833124598</v>
      </c>
      <c r="F17" s="261">
        <v>12</v>
      </c>
    </row>
    <row r="18" spans="1:6">
      <c r="A18" s="272" t="s">
        <v>142</v>
      </c>
      <c r="B18" s="269" t="s">
        <v>152</v>
      </c>
      <c r="C18" s="256" t="s">
        <v>206</v>
      </c>
      <c r="D18" s="257">
        <v>1844108.6539797799</v>
      </c>
      <c r="E18" s="257">
        <f>450.685463871436+79.8735400478334</f>
        <v>530.55900391926946</v>
      </c>
      <c r="F18" s="258">
        <v>4</v>
      </c>
    </row>
    <row r="19" spans="1:6">
      <c r="A19" s="272" t="s">
        <v>142</v>
      </c>
      <c r="B19" s="269" t="s">
        <v>152</v>
      </c>
      <c r="C19" s="256" t="s">
        <v>144</v>
      </c>
      <c r="D19" s="260">
        <v>253199310.67520699</v>
      </c>
      <c r="E19" s="260">
        <f>111243.475659904+24315.5780031379</f>
        <v>135559.05366304191</v>
      </c>
      <c r="F19" s="261">
        <v>821</v>
      </c>
    </row>
    <row r="20" spans="1:6">
      <c r="A20" s="272" t="s">
        <v>142</v>
      </c>
      <c r="B20" s="269" t="s">
        <v>152</v>
      </c>
      <c r="C20" s="256" t="s">
        <v>151</v>
      </c>
      <c r="D20" s="257">
        <v>1228626.0443563401</v>
      </c>
      <c r="E20" s="257">
        <v>5062.28652387478</v>
      </c>
      <c r="F20" s="258">
        <v>18</v>
      </c>
    </row>
    <row r="21" spans="1:6">
      <c r="A21" s="272" t="s">
        <v>142</v>
      </c>
      <c r="B21" s="270" t="s">
        <v>152</v>
      </c>
      <c r="C21" s="262"/>
      <c r="D21" s="266">
        <v>260533115.53088048</v>
      </c>
      <c r="E21" s="266">
        <f>SUM(E14:E20)</f>
        <v>628804.27664466866</v>
      </c>
      <c r="F21" s="267">
        <v>884</v>
      </c>
    </row>
    <row r="22" spans="1:6">
      <c r="A22" s="272" t="s">
        <v>142</v>
      </c>
      <c r="B22" s="268" t="s">
        <v>153</v>
      </c>
      <c r="C22" s="256" t="s">
        <v>147</v>
      </c>
      <c r="D22" s="257">
        <v>416135.72490584198</v>
      </c>
      <c r="E22" s="257">
        <v>2616.5896070659801</v>
      </c>
      <c r="F22" s="258">
        <v>1</v>
      </c>
    </row>
    <row r="23" spans="1:6">
      <c r="A23" s="272" t="s">
        <v>142</v>
      </c>
      <c r="B23" s="269" t="s">
        <v>153</v>
      </c>
      <c r="C23" s="256" t="s">
        <v>148</v>
      </c>
      <c r="D23" s="260">
        <v>8507704.0693570599</v>
      </c>
      <c r="E23" s="260">
        <v>32214.7182777255</v>
      </c>
      <c r="F23" s="261">
        <v>32</v>
      </c>
    </row>
    <row r="24" spans="1:6">
      <c r="A24" s="272" t="s">
        <v>142</v>
      </c>
      <c r="B24" s="269" t="s">
        <v>153</v>
      </c>
      <c r="C24" s="256" t="s">
        <v>143</v>
      </c>
      <c r="D24" s="263"/>
      <c r="E24" s="257">
        <v>1948946.14503994</v>
      </c>
      <c r="F24" s="258">
        <v>50</v>
      </c>
    </row>
    <row r="25" spans="1:6">
      <c r="A25" s="272" t="s">
        <v>142</v>
      </c>
      <c r="B25" s="269" t="s">
        <v>153</v>
      </c>
      <c r="C25" s="256" t="s">
        <v>145</v>
      </c>
      <c r="D25" s="260">
        <v>27577234.051773801</v>
      </c>
      <c r="E25" s="260">
        <v>41051.367155663203</v>
      </c>
      <c r="F25" s="261">
        <v>178</v>
      </c>
    </row>
    <row r="26" spans="1:6">
      <c r="A26" s="272" t="s">
        <v>142</v>
      </c>
      <c r="B26" s="269" t="s">
        <v>153</v>
      </c>
      <c r="C26" s="256" t="s">
        <v>206</v>
      </c>
      <c r="D26" s="257">
        <v>4268024.2909005098</v>
      </c>
      <c r="E26" s="257">
        <f>902.11243051481+290.274323307558</f>
        <v>1192.3867538223681</v>
      </c>
      <c r="F26" s="258">
        <v>10</v>
      </c>
    </row>
    <row r="27" spans="1:6">
      <c r="A27" s="272" t="s">
        <v>142</v>
      </c>
      <c r="B27" s="269" t="s">
        <v>153</v>
      </c>
      <c r="C27" s="256" t="s">
        <v>144</v>
      </c>
      <c r="D27" s="260">
        <v>522256116.07608598</v>
      </c>
      <c r="E27" s="260">
        <f>251842.703231627+43326.6394494095</f>
        <v>295169.34268103651</v>
      </c>
      <c r="F27" s="261">
        <v>2042</v>
      </c>
    </row>
    <row r="28" spans="1:6">
      <c r="A28" s="272" t="s">
        <v>142</v>
      </c>
      <c r="B28" s="269" t="s">
        <v>153</v>
      </c>
      <c r="C28" s="256" t="s">
        <v>151</v>
      </c>
      <c r="D28" s="257">
        <v>9903647.9355678204</v>
      </c>
      <c r="E28" s="257">
        <v>35880.442739865299</v>
      </c>
      <c r="F28" s="258">
        <v>94</v>
      </c>
    </row>
    <row r="29" spans="1:6">
      <c r="A29" s="272" t="s">
        <v>142</v>
      </c>
      <c r="B29" s="270" t="s">
        <v>153</v>
      </c>
      <c r="C29" s="262"/>
      <c r="D29" s="266">
        <v>572928862.14859104</v>
      </c>
      <c r="E29" s="266">
        <f>SUM(E22:E28)</f>
        <v>2357070.9922551187</v>
      </c>
      <c r="F29" s="267">
        <v>2407</v>
      </c>
    </row>
    <row r="30" spans="1:6">
      <c r="A30" s="272" t="s">
        <v>142</v>
      </c>
      <c r="B30" s="268" t="s">
        <v>154</v>
      </c>
      <c r="C30" s="256" t="s">
        <v>148</v>
      </c>
      <c r="D30" s="257">
        <v>170833.42711660499</v>
      </c>
      <c r="E30" s="257">
        <v>1527.8154260885799</v>
      </c>
      <c r="F30" s="258">
        <v>4</v>
      </c>
    </row>
    <row r="31" spans="1:6">
      <c r="A31" s="272" t="s">
        <v>142</v>
      </c>
      <c r="B31" s="269" t="s">
        <v>154</v>
      </c>
      <c r="C31" s="256" t="s">
        <v>143</v>
      </c>
      <c r="D31" s="259"/>
      <c r="E31" s="260">
        <v>57796.663958872203</v>
      </c>
      <c r="F31" s="261">
        <v>1</v>
      </c>
    </row>
    <row r="32" spans="1:6">
      <c r="A32" s="272" t="s">
        <v>142</v>
      </c>
      <c r="B32" s="269" t="s">
        <v>154</v>
      </c>
      <c r="C32" s="256" t="s">
        <v>145</v>
      </c>
      <c r="D32" s="257">
        <v>636592.60557106696</v>
      </c>
      <c r="E32" s="257">
        <v>932.26354175210599</v>
      </c>
      <c r="F32" s="258">
        <v>4</v>
      </c>
    </row>
    <row r="33" spans="1:6">
      <c r="A33" s="272" t="s">
        <v>142</v>
      </c>
      <c r="B33" s="269" t="s">
        <v>154</v>
      </c>
      <c r="C33" s="256" t="s">
        <v>206</v>
      </c>
      <c r="D33" s="260">
        <v>2155435.1596883801</v>
      </c>
      <c r="E33" s="260">
        <f>477.269628706198+124.324198231766</f>
        <v>601.59382693796397</v>
      </c>
      <c r="F33" s="261">
        <v>5</v>
      </c>
    </row>
    <row r="34" spans="1:6">
      <c r="A34" s="272" t="s">
        <v>142</v>
      </c>
      <c r="B34" s="269" t="s">
        <v>154</v>
      </c>
      <c r="C34" s="256" t="s">
        <v>144</v>
      </c>
      <c r="D34" s="257">
        <v>188222239.54798999</v>
      </c>
      <c r="E34" s="257">
        <f>89606.0861417853+16312.9063918544</f>
        <v>105918.9925336397</v>
      </c>
      <c r="F34" s="258">
        <v>764</v>
      </c>
    </row>
    <row r="35" spans="1:6">
      <c r="A35" s="272" t="s">
        <v>142</v>
      </c>
      <c r="B35" s="269" t="s">
        <v>154</v>
      </c>
      <c r="C35" s="256" t="s">
        <v>151</v>
      </c>
      <c r="D35" s="260">
        <v>4405731.3188447999</v>
      </c>
      <c r="E35" s="260">
        <v>14762.993991401299</v>
      </c>
      <c r="F35" s="261">
        <v>34</v>
      </c>
    </row>
    <row r="36" spans="1:6">
      <c r="A36" s="272" t="s">
        <v>142</v>
      </c>
      <c r="B36" s="270" t="s">
        <v>154</v>
      </c>
      <c r="C36" s="262"/>
      <c r="D36" s="266">
        <v>195590832.05921084</v>
      </c>
      <c r="E36" s="266">
        <f>SUM(E30:E35)</f>
        <v>181540.32327869185</v>
      </c>
      <c r="F36" s="267">
        <v>812</v>
      </c>
    </row>
    <row r="37" spans="1:6">
      <c r="A37" s="272" t="s">
        <v>142</v>
      </c>
      <c r="B37" s="268" t="s">
        <v>156</v>
      </c>
      <c r="C37" s="256" t="s">
        <v>147</v>
      </c>
      <c r="D37" s="259"/>
      <c r="E37" s="260">
        <v>11114.9755856623</v>
      </c>
      <c r="F37" s="265"/>
    </row>
    <row r="38" spans="1:6">
      <c r="A38" s="272" t="s">
        <v>142</v>
      </c>
      <c r="B38" s="269" t="s">
        <v>156</v>
      </c>
      <c r="C38" s="256" t="s">
        <v>148</v>
      </c>
      <c r="D38" s="257">
        <v>4548943.4064572398</v>
      </c>
      <c r="E38" s="257">
        <v>19013.755362432901</v>
      </c>
      <c r="F38" s="258">
        <v>14</v>
      </c>
    </row>
    <row r="39" spans="1:6">
      <c r="A39" s="272" t="s">
        <v>142</v>
      </c>
      <c r="B39" s="269" t="s">
        <v>156</v>
      </c>
      <c r="C39" s="256" t="s">
        <v>143</v>
      </c>
      <c r="D39" s="259"/>
      <c r="E39" s="260">
        <v>537919.26227223105</v>
      </c>
      <c r="F39" s="261">
        <v>17</v>
      </c>
    </row>
    <row r="40" spans="1:6">
      <c r="A40" s="272" t="s">
        <v>142</v>
      </c>
      <c r="B40" s="269" t="s">
        <v>156</v>
      </c>
      <c r="C40" s="256" t="s">
        <v>145</v>
      </c>
      <c r="D40" s="257">
        <v>3640973.9660776998</v>
      </c>
      <c r="E40" s="257">
        <v>6056.7485741481496</v>
      </c>
      <c r="F40" s="258">
        <v>18</v>
      </c>
    </row>
    <row r="41" spans="1:6">
      <c r="A41" s="272" t="s">
        <v>142</v>
      </c>
      <c r="B41" s="269" t="s">
        <v>156</v>
      </c>
      <c r="C41" s="256" t="s">
        <v>150</v>
      </c>
      <c r="D41" s="260">
        <v>435965.32653677597</v>
      </c>
      <c r="E41" s="260">
        <v>2439.6505036185599</v>
      </c>
      <c r="F41" s="261">
        <v>1</v>
      </c>
    </row>
    <row r="42" spans="1:6">
      <c r="A42" s="272" t="s">
        <v>142</v>
      </c>
      <c r="B42" s="269" t="s">
        <v>156</v>
      </c>
      <c r="C42" s="256" t="s">
        <v>206</v>
      </c>
      <c r="D42" s="257">
        <v>2319904.7211594102</v>
      </c>
      <c r="E42" s="257">
        <f>547.322716727167+83.6916002109345</f>
        <v>631.0143169381015</v>
      </c>
      <c r="F42" s="258">
        <v>5</v>
      </c>
    </row>
    <row r="43" spans="1:6">
      <c r="A43" s="272" t="s">
        <v>142</v>
      </c>
      <c r="B43" s="269" t="s">
        <v>156</v>
      </c>
      <c r="C43" s="256" t="s">
        <v>144</v>
      </c>
      <c r="D43" s="260">
        <v>104319086.715602</v>
      </c>
      <c r="E43" s="260">
        <f>51891.8219216075+4655.61448513486</f>
        <v>56547.436406742359</v>
      </c>
      <c r="F43" s="261">
        <v>410</v>
      </c>
    </row>
    <row r="44" spans="1:6">
      <c r="A44" s="272" t="s">
        <v>142</v>
      </c>
      <c r="B44" s="269" t="s">
        <v>156</v>
      </c>
      <c r="C44" s="256" t="s">
        <v>151</v>
      </c>
      <c r="D44" s="257">
        <v>1577278.7393171999</v>
      </c>
      <c r="E44" s="257">
        <v>3762.4497782929502</v>
      </c>
      <c r="F44" s="258">
        <v>17</v>
      </c>
    </row>
    <row r="45" spans="1:6">
      <c r="A45" s="272" t="s">
        <v>142</v>
      </c>
      <c r="B45" s="270" t="s">
        <v>156</v>
      </c>
      <c r="C45" s="262"/>
      <c r="D45" s="266">
        <v>116842152.87515031</v>
      </c>
      <c r="E45" s="266">
        <f>SUM(E37:E44)</f>
        <v>637485.29280006629</v>
      </c>
      <c r="F45" s="267">
        <v>482</v>
      </c>
    </row>
    <row r="46" spans="1:6">
      <c r="A46" s="272" t="s">
        <v>142</v>
      </c>
      <c r="B46" s="268" t="s">
        <v>157</v>
      </c>
      <c r="C46" s="256" t="s">
        <v>147</v>
      </c>
      <c r="D46" s="257">
        <v>549607.87342902995</v>
      </c>
      <c r="E46" s="257">
        <v>2218.17043450452</v>
      </c>
      <c r="F46" s="258">
        <v>2</v>
      </c>
    </row>
    <row r="47" spans="1:6">
      <c r="A47" s="272" t="s">
        <v>142</v>
      </c>
      <c r="B47" s="269" t="s">
        <v>157</v>
      </c>
      <c r="C47" s="256" t="s">
        <v>148</v>
      </c>
      <c r="D47" s="260">
        <v>10117733.6016363</v>
      </c>
      <c r="E47" s="260">
        <v>45907.254862537797</v>
      </c>
      <c r="F47" s="261">
        <v>44</v>
      </c>
    </row>
    <row r="48" spans="1:6">
      <c r="A48" s="272" t="s">
        <v>142</v>
      </c>
      <c r="B48" s="269" t="s">
        <v>157</v>
      </c>
      <c r="C48" s="256" t="s">
        <v>149</v>
      </c>
      <c r="D48" s="257">
        <v>444284.27806377801</v>
      </c>
      <c r="E48" s="257">
        <v>1578.9432259310399</v>
      </c>
      <c r="F48" s="258">
        <v>1</v>
      </c>
    </row>
    <row r="49" spans="1:6">
      <c r="A49" s="272" t="s">
        <v>142</v>
      </c>
      <c r="B49" s="269" t="s">
        <v>157</v>
      </c>
      <c r="C49" s="256" t="s">
        <v>143</v>
      </c>
      <c r="D49" s="259"/>
      <c r="E49" s="260">
        <v>1476726.93651841</v>
      </c>
      <c r="F49" s="261">
        <v>54</v>
      </c>
    </row>
    <row r="50" spans="1:6">
      <c r="A50" s="272" t="s">
        <v>142</v>
      </c>
      <c r="B50" s="269" t="s">
        <v>157</v>
      </c>
      <c r="C50" s="256" t="s">
        <v>145</v>
      </c>
      <c r="D50" s="257">
        <v>6591306.7540991604</v>
      </c>
      <c r="E50" s="257">
        <v>9452.4025469183707</v>
      </c>
      <c r="F50" s="258">
        <v>45</v>
      </c>
    </row>
    <row r="51" spans="1:6">
      <c r="A51" s="272" t="s">
        <v>142</v>
      </c>
      <c r="B51" s="269" t="s">
        <v>157</v>
      </c>
      <c r="C51" s="256" t="s">
        <v>150</v>
      </c>
      <c r="D51" s="260">
        <v>312538.23552149098</v>
      </c>
      <c r="E51" s="260">
        <v>11962.768456731301</v>
      </c>
      <c r="F51" s="261">
        <v>1</v>
      </c>
    </row>
    <row r="52" spans="1:6">
      <c r="A52" s="272" t="s">
        <v>142</v>
      </c>
      <c r="B52" s="269" t="s">
        <v>157</v>
      </c>
      <c r="C52" s="256" t="s">
        <v>206</v>
      </c>
      <c r="D52" s="257">
        <v>2391339.2999440501</v>
      </c>
      <c r="E52" s="257">
        <f>453.815673966961+124.324198231766</f>
        <v>578.13987219872706</v>
      </c>
      <c r="F52" s="258">
        <v>6</v>
      </c>
    </row>
    <row r="53" spans="1:6">
      <c r="A53" s="272" t="s">
        <v>142</v>
      </c>
      <c r="B53" s="269" t="s">
        <v>157</v>
      </c>
      <c r="C53" s="256" t="s">
        <v>144</v>
      </c>
      <c r="D53" s="260">
        <v>243760742.16802299</v>
      </c>
      <c r="E53" s="260">
        <f>140740.105717409+25700.2054331999</f>
        <v>166440.3111506089</v>
      </c>
      <c r="F53" s="261">
        <v>1173</v>
      </c>
    </row>
    <row r="54" spans="1:6">
      <c r="A54" s="272" t="s">
        <v>142</v>
      </c>
      <c r="B54" s="269" t="s">
        <v>157</v>
      </c>
      <c r="C54" s="256" t="s">
        <v>151</v>
      </c>
      <c r="D54" s="257">
        <v>2031773.1745007699</v>
      </c>
      <c r="E54" s="257">
        <v>8511.8261215672301</v>
      </c>
      <c r="F54" s="258">
        <v>30</v>
      </c>
    </row>
    <row r="55" spans="1:6">
      <c r="A55" s="256" t="s">
        <v>142</v>
      </c>
      <c r="B55" s="270" t="s">
        <v>157</v>
      </c>
      <c r="C55" s="262"/>
      <c r="D55" s="266">
        <v>266199325.38521758</v>
      </c>
      <c r="E55" s="266">
        <f>SUM(E46:E54)</f>
        <v>1723376.7531894078</v>
      </c>
      <c r="F55" s="267">
        <v>1356</v>
      </c>
    </row>
    <row r="56" spans="1:6">
      <c r="A56" s="271" t="s">
        <v>158</v>
      </c>
      <c r="B56" s="268" t="s">
        <v>146</v>
      </c>
      <c r="C56" s="256" t="s">
        <v>147</v>
      </c>
      <c r="D56" s="257">
        <v>3387086.6697643101</v>
      </c>
      <c r="E56" s="257">
        <v>9774.9183963691794</v>
      </c>
      <c r="F56" s="258">
        <v>5</v>
      </c>
    </row>
    <row r="57" spans="1:6">
      <c r="A57" s="272" t="s">
        <v>158</v>
      </c>
      <c r="B57" s="269" t="s">
        <v>146</v>
      </c>
      <c r="C57" s="256" t="s">
        <v>148</v>
      </c>
      <c r="D57" s="260">
        <v>58047515.512257896</v>
      </c>
      <c r="E57" s="260">
        <v>165227.53647625499</v>
      </c>
      <c r="F57" s="261">
        <v>79</v>
      </c>
    </row>
    <row r="58" spans="1:6">
      <c r="A58" s="272" t="s">
        <v>158</v>
      </c>
      <c r="B58" s="269" t="s">
        <v>146</v>
      </c>
      <c r="C58" s="256" t="s">
        <v>149</v>
      </c>
      <c r="D58" s="257">
        <v>612619.80978262704</v>
      </c>
      <c r="E58" s="257">
        <v>3792.4955032427702</v>
      </c>
      <c r="F58" s="258">
        <v>1</v>
      </c>
    </row>
    <row r="59" spans="1:6">
      <c r="A59" s="272" t="s">
        <v>158</v>
      </c>
      <c r="B59" s="269" t="s">
        <v>146</v>
      </c>
      <c r="C59" s="256" t="s">
        <v>145</v>
      </c>
      <c r="D59" s="260">
        <v>22581457.302764401</v>
      </c>
      <c r="E59" s="260">
        <v>39312.549177181601</v>
      </c>
      <c r="F59" s="261">
        <v>33</v>
      </c>
    </row>
    <row r="60" spans="1:6">
      <c r="A60" s="272" t="s">
        <v>158</v>
      </c>
      <c r="B60" s="269" t="s">
        <v>146</v>
      </c>
      <c r="C60" s="256" t="s">
        <v>206</v>
      </c>
      <c r="D60" s="257">
        <v>11277634.4594317</v>
      </c>
      <c r="E60" s="257">
        <f>3354.50597008342+452.962234819769</f>
        <v>3807.468204903189</v>
      </c>
      <c r="F60" s="258">
        <v>19</v>
      </c>
    </row>
    <row r="61" spans="1:6">
      <c r="A61" s="272" t="s">
        <v>158</v>
      </c>
      <c r="B61" s="269" t="s">
        <v>146</v>
      </c>
      <c r="C61" s="256" t="s">
        <v>144</v>
      </c>
      <c r="D61" s="260">
        <v>1302848816.54298</v>
      </c>
      <c r="E61" s="260">
        <f>504806.373771278+137868.308148603</f>
        <v>642674.68191988103</v>
      </c>
      <c r="F61" s="261">
        <v>1972</v>
      </c>
    </row>
    <row r="62" spans="1:6">
      <c r="A62" s="272" t="s">
        <v>158</v>
      </c>
      <c r="B62" s="269" t="s">
        <v>146</v>
      </c>
      <c r="C62" s="256" t="s">
        <v>151</v>
      </c>
      <c r="D62" s="257">
        <v>12773093.751571599</v>
      </c>
      <c r="E62" s="257">
        <v>42846.081015067699</v>
      </c>
      <c r="F62" s="258">
        <v>18</v>
      </c>
    </row>
    <row r="63" spans="1:6">
      <c r="A63" s="272" t="s">
        <v>158</v>
      </c>
      <c r="B63" s="270" t="s">
        <v>146</v>
      </c>
      <c r="C63" s="262"/>
      <c r="D63" s="266">
        <v>1411528224.0485525</v>
      </c>
      <c r="E63" s="266">
        <f>SUM(E56:E62)</f>
        <v>907435.73069290048</v>
      </c>
      <c r="F63" s="267">
        <v>2127</v>
      </c>
    </row>
    <row r="64" spans="1:6">
      <c r="A64" s="272" t="s">
        <v>158</v>
      </c>
      <c r="B64" s="268" t="s">
        <v>152</v>
      </c>
      <c r="C64" s="256" t="s">
        <v>147</v>
      </c>
      <c r="D64" s="257">
        <v>946561.45711854298</v>
      </c>
      <c r="E64" s="257">
        <v>951.813232189686</v>
      </c>
      <c r="F64" s="258">
        <v>1</v>
      </c>
    </row>
    <row r="65" spans="1:6">
      <c r="A65" s="272" t="s">
        <v>158</v>
      </c>
      <c r="B65" s="269" t="s">
        <v>152</v>
      </c>
      <c r="C65" s="256" t="s">
        <v>148</v>
      </c>
      <c r="D65" s="260">
        <v>4913371.1275550798</v>
      </c>
      <c r="E65" s="260">
        <v>12817.8510578524</v>
      </c>
      <c r="F65" s="261">
        <v>6</v>
      </c>
    </row>
    <row r="66" spans="1:6">
      <c r="A66" s="272" t="s">
        <v>158</v>
      </c>
      <c r="B66" s="269" t="s">
        <v>152</v>
      </c>
      <c r="C66" s="256" t="s">
        <v>144</v>
      </c>
      <c r="D66" s="257">
        <v>287608644.707524</v>
      </c>
      <c r="E66" s="257">
        <f>104236.550511711+20097.0171222571</f>
        <v>124333.56763396811</v>
      </c>
      <c r="F66" s="258">
        <v>426</v>
      </c>
    </row>
    <row r="67" spans="1:6">
      <c r="A67" s="272" t="s">
        <v>158</v>
      </c>
      <c r="B67" s="269" t="s">
        <v>152</v>
      </c>
      <c r="C67" s="256" t="s">
        <v>151</v>
      </c>
      <c r="D67" s="260">
        <v>2467317.8782410999</v>
      </c>
      <c r="E67" s="260">
        <v>4812.0770898411301</v>
      </c>
      <c r="F67" s="261">
        <v>3</v>
      </c>
    </row>
    <row r="68" spans="1:6">
      <c r="A68" s="272" t="s">
        <v>158</v>
      </c>
      <c r="B68" s="270" t="s">
        <v>152</v>
      </c>
      <c r="C68" s="262"/>
      <c r="D68" s="266">
        <v>295935895.17043877</v>
      </c>
      <c r="E68" s="266">
        <f>SUM(E64:E67)</f>
        <v>142915.30901385134</v>
      </c>
      <c r="F68" s="267">
        <v>436</v>
      </c>
    </row>
    <row r="69" spans="1:6">
      <c r="A69" s="272" t="s">
        <v>158</v>
      </c>
      <c r="B69" s="268" t="s">
        <v>153</v>
      </c>
      <c r="C69" s="256" t="s">
        <v>147</v>
      </c>
      <c r="D69" s="260">
        <v>503491.81588486303</v>
      </c>
      <c r="E69" s="260">
        <v>1929.9618006866201</v>
      </c>
      <c r="F69" s="261">
        <v>1</v>
      </c>
    </row>
    <row r="70" spans="1:6">
      <c r="A70" s="272" t="s">
        <v>158</v>
      </c>
      <c r="B70" s="269" t="s">
        <v>153</v>
      </c>
      <c r="C70" s="256" t="s">
        <v>148</v>
      </c>
      <c r="D70" s="257">
        <v>20327825.406330202</v>
      </c>
      <c r="E70" s="257">
        <v>58544.923646982097</v>
      </c>
      <c r="F70" s="258">
        <v>26</v>
      </c>
    </row>
    <row r="71" spans="1:6">
      <c r="A71" s="272" t="s">
        <v>158</v>
      </c>
      <c r="B71" s="269" t="s">
        <v>153</v>
      </c>
      <c r="C71" s="256" t="s">
        <v>145</v>
      </c>
      <c r="D71" s="260">
        <v>8374585.6196952499</v>
      </c>
      <c r="E71" s="260">
        <v>10842.822335802501</v>
      </c>
      <c r="F71" s="261">
        <v>12</v>
      </c>
    </row>
    <row r="72" spans="1:6">
      <c r="A72" s="272" t="s">
        <v>158</v>
      </c>
      <c r="B72" s="269" t="s">
        <v>153</v>
      </c>
      <c r="C72" s="256" t="s">
        <v>150</v>
      </c>
      <c r="D72" s="257">
        <v>994750.09694271698</v>
      </c>
      <c r="E72" s="257">
        <v>5603.6720440332001</v>
      </c>
      <c r="F72" s="258">
        <v>1</v>
      </c>
    </row>
    <row r="73" spans="1:6">
      <c r="A73" s="272" t="s">
        <v>158</v>
      </c>
      <c r="B73" s="269" t="s">
        <v>153</v>
      </c>
      <c r="C73" s="256" t="s">
        <v>206</v>
      </c>
      <c r="D73" s="260">
        <v>6595239.0872513</v>
      </c>
      <c r="E73" s="260">
        <f>2298.14840139945+327.820897374792</f>
        <v>2625.9692987742419</v>
      </c>
      <c r="F73" s="261">
        <v>12</v>
      </c>
    </row>
    <row r="74" spans="1:6">
      <c r="A74" s="272" t="s">
        <v>158</v>
      </c>
      <c r="B74" s="269" t="s">
        <v>153</v>
      </c>
      <c r="C74" s="256" t="s">
        <v>144</v>
      </c>
      <c r="D74" s="257">
        <v>621583480.34496999</v>
      </c>
      <c r="E74" s="257">
        <f>252432.863299531+41934.1543990411</f>
        <v>294367.01769857208</v>
      </c>
      <c r="F74" s="258">
        <v>902</v>
      </c>
    </row>
    <row r="75" spans="1:6">
      <c r="A75" s="272" t="s">
        <v>158</v>
      </c>
      <c r="B75" s="269" t="s">
        <v>153</v>
      </c>
      <c r="C75" s="256" t="s">
        <v>151</v>
      </c>
      <c r="D75" s="260">
        <v>8689607.4249249697</v>
      </c>
      <c r="E75" s="260">
        <v>23643.388361469999</v>
      </c>
      <c r="F75" s="261">
        <v>13</v>
      </c>
    </row>
    <row r="76" spans="1:6">
      <c r="A76" s="272" t="s">
        <v>158</v>
      </c>
      <c r="B76" s="270" t="s">
        <v>153</v>
      </c>
      <c r="C76" s="262"/>
      <c r="D76" s="266">
        <v>667068979.79599929</v>
      </c>
      <c r="E76" s="266">
        <f>SUM(E69:E75)</f>
        <v>397557.75518632075</v>
      </c>
      <c r="F76" s="267">
        <v>967</v>
      </c>
    </row>
    <row r="77" spans="1:6">
      <c r="A77" s="272" t="s">
        <v>158</v>
      </c>
      <c r="B77" s="268" t="s">
        <v>154</v>
      </c>
      <c r="C77" s="256" t="s">
        <v>148</v>
      </c>
      <c r="D77" s="260">
        <v>1346964.7221965501</v>
      </c>
      <c r="E77" s="260">
        <v>5485.4835683396695</v>
      </c>
      <c r="F77" s="261">
        <v>2</v>
      </c>
    </row>
    <row r="78" spans="1:6">
      <c r="A78" s="272" t="s">
        <v>158</v>
      </c>
      <c r="B78" s="269" t="s">
        <v>154</v>
      </c>
      <c r="C78" s="256" t="s">
        <v>145</v>
      </c>
      <c r="D78" s="257">
        <v>886153.60484988103</v>
      </c>
      <c r="E78" s="257">
        <v>1376.6121774421899</v>
      </c>
      <c r="F78" s="258">
        <v>1</v>
      </c>
    </row>
    <row r="79" spans="1:6">
      <c r="A79" s="272" t="s">
        <v>158</v>
      </c>
      <c r="B79" s="269" t="s">
        <v>154</v>
      </c>
      <c r="C79" s="256" t="s">
        <v>144</v>
      </c>
      <c r="D79" s="260">
        <v>134323132.83847401</v>
      </c>
      <c r="E79" s="260">
        <f>50942.9047668147+9017.40049191728</f>
        <v>59960.305258731983</v>
      </c>
      <c r="F79" s="261">
        <v>195</v>
      </c>
    </row>
    <row r="80" spans="1:6">
      <c r="A80" s="272" t="s">
        <v>158</v>
      </c>
      <c r="B80" s="269" t="s">
        <v>154</v>
      </c>
      <c r="C80" s="256" t="s">
        <v>151</v>
      </c>
      <c r="D80" s="257">
        <v>5608396.1787738698</v>
      </c>
      <c r="E80" s="257">
        <v>12368.1613468328</v>
      </c>
      <c r="F80" s="258">
        <v>8</v>
      </c>
    </row>
    <row r="81" spans="1:6">
      <c r="A81" s="272" t="s">
        <v>158</v>
      </c>
      <c r="B81" s="270" t="s">
        <v>154</v>
      </c>
      <c r="C81" s="262"/>
      <c r="D81" s="266">
        <v>142164647.34429431</v>
      </c>
      <c r="E81" s="266">
        <f>SUM(E77:E80)</f>
        <v>79190.562351346642</v>
      </c>
      <c r="F81" s="267">
        <v>206</v>
      </c>
    </row>
    <row r="82" spans="1:6">
      <c r="A82" s="272" t="s">
        <v>158</v>
      </c>
      <c r="B82" s="268" t="s">
        <v>156</v>
      </c>
      <c r="C82" s="256" t="s">
        <v>147</v>
      </c>
      <c r="D82" s="257">
        <v>988147.20328426501</v>
      </c>
      <c r="E82" s="257">
        <v>3789.7652168433901</v>
      </c>
      <c r="F82" s="258">
        <v>1</v>
      </c>
    </row>
    <row r="83" spans="1:6">
      <c r="A83" s="272" t="s">
        <v>158</v>
      </c>
      <c r="B83" s="269" t="s">
        <v>156</v>
      </c>
      <c r="C83" s="256" t="s">
        <v>148</v>
      </c>
      <c r="D83" s="260">
        <v>8547309.3377459496</v>
      </c>
      <c r="E83" s="260">
        <v>22832.529867734898</v>
      </c>
      <c r="F83" s="261">
        <v>12</v>
      </c>
    </row>
    <row r="84" spans="1:6">
      <c r="A84" s="272" t="s">
        <v>158</v>
      </c>
      <c r="B84" s="269" t="s">
        <v>156</v>
      </c>
      <c r="C84" s="256" t="s">
        <v>144</v>
      </c>
      <c r="D84" s="257">
        <v>130507766.600483</v>
      </c>
      <c r="E84" s="257">
        <f>57115.3294679408+6145.13987514246</f>
        <v>63260.469343083256</v>
      </c>
      <c r="F84" s="258">
        <v>197</v>
      </c>
    </row>
    <row r="85" spans="1:6">
      <c r="A85" s="272" t="s">
        <v>158</v>
      </c>
      <c r="B85" s="269" t="s">
        <v>156</v>
      </c>
      <c r="C85" s="256" t="s">
        <v>151</v>
      </c>
      <c r="D85" s="260">
        <v>1164298.6255399501</v>
      </c>
      <c r="E85" s="260">
        <v>3067.2919862884801</v>
      </c>
      <c r="F85" s="261">
        <v>2</v>
      </c>
    </row>
    <row r="86" spans="1:6">
      <c r="A86" s="272" t="s">
        <v>158</v>
      </c>
      <c r="B86" s="270" t="s">
        <v>156</v>
      </c>
      <c r="C86" s="262"/>
      <c r="D86" s="266">
        <v>141207521.76705319</v>
      </c>
      <c r="E86" s="266">
        <f>SUM(E82:E85)</f>
        <v>92950.05641395002</v>
      </c>
      <c r="F86" s="267">
        <v>212</v>
      </c>
    </row>
    <row r="87" spans="1:6">
      <c r="A87" s="272" t="s">
        <v>158</v>
      </c>
      <c r="B87" s="268" t="s">
        <v>157</v>
      </c>
      <c r="C87" s="256" t="s">
        <v>148</v>
      </c>
      <c r="D87" s="260">
        <v>13541726.121903799</v>
      </c>
      <c r="E87" s="260">
        <v>37004.512469615802</v>
      </c>
      <c r="F87" s="261">
        <v>20</v>
      </c>
    </row>
    <row r="88" spans="1:6">
      <c r="A88" s="272" t="s">
        <v>158</v>
      </c>
      <c r="B88" s="269" t="s">
        <v>157</v>
      </c>
      <c r="C88" s="256" t="s">
        <v>149</v>
      </c>
      <c r="D88" s="257">
        <v>793507.65890725504</v>
      </c>
      <c r="E88" s="257">
        <v>2619.8935431208502</v>
      </c>
      <c r="F88" s="258">
        <v>1</v>
      </c>
    </row>
    <row r="89" spans="1:6">
      <c r="A89" s="272" t="s">
        <v>158</v>
      </c>
      <c r="B89" s="269" t="s">
        <v>157</v>
      </c>
      <c r="C89" s="256" t="s">
        <v>145</v>
      </c>
      <c r="D89" s="260">
        <v>6613077.70707238</v>
      </c>
      <c r="E89" s="260">
        <v>12604.2221513638</v>
      </c>
      <c r="F89" s="261">
        <v>9</v>
      </c>
    </row>
    <row r="90" spans="1:6">
      <c r="A90" s="272" t="s">
        <v>158</v>
      </c>
      <c r="B90" s="269" t="s">
        <v>157</v>
      </c>
      <c r="C90" s="256" t="s">
        <v>206</v>
      </c>
      <c r="D90" s="257">
        <v>5134795.3986170301</v>
      </c>
      <c r="E90" s="257">
        <f>1602.9312333794+242.409606748564</f>
        <v>1845.3408401279639</v>
      </c>
      <c r="F90" s="258">
        <v>9</v>
      </c>
    </row>
    <row r="91" spans="1:6">
      <c r="A91" s="272" t="s">
        <v>158</v>
      </c>
      <c r="B91" s="269" t="s">
        <v>157</v>
      </c>
      <c r="C91" s="256" t="s">
        <v>144</v>
      </c>
      <c r="D91" s="260">
        <v>250103832.47835901</v>
      </c>
      <c r="E91" s="260">
        <f>95184.1659477057+24997.702274087</f>
        <v>120181.8682217927</v>
      </c>
      <c r="F91" s="261">
        <v>374</v>
      </c>
    </row>
    <row r="92" spans="1:6">
      <c r="A92" s="272" t="s">
        <v>158</v>
      </c>
      <c r="B92" s="269" t="s">
        <v>157</v>
      </c>
      <c r="C92" s="256" t="s">
        <v>151</v>
      </c>
      <c r="D92" s="257">
        <v>773860.68688192905</v>
      </c>
      <c r="E92" s="257">
        <v>1430.2091953854899</v>
      </c>
      <c r="F92" s="258">
        <v>1</v>
      </c>
    </row>
    <row r="93" spans="1:6">
      <c r="A93" s="256" t="s">
        <v>158</v>
      </c>
      <c r="B93" s="270" t="s">
        <v>157</v>
      </c>
      <c r="C93" s="262"/>
      <c r="D93" s="266">
        <v>276960800.05174136</v>
      </c>
      <c r="E93" s="266">
        <f>SUM(E87:E92)</f>
        <v>175686.04642140659</v>
      </c>
      <c r="F93" s="267">
        <v>414</v>
      </c>
    </row>
    <row r="94" spans="1:6">
      <c r="A94" s="271" t="s">
        <v>191</v>
      </c>
      <c r="B94" s="268" t="s">
        <v>146</v>
      </c>
      <c r="C94" s="256" t="s">
        <v>147</v>
      </c>
      <c r="D94" s="257">
        <v>58597771.959224001</v>
      </c>
      <c r="E94" s="257">
        <v>127209.413175557</v>
      </c>
      <c r="F94" s="258">
        <v>20</v>
      </c>
    </row>
    <row r="95" spans="1:6">
      <c r="A95" s="272" t="s">
        <v>191</v>
      </c>
      <c r="B95" s="269" t="s">
        <v>146</v>
      </c>
      <c r="C95" s="256" t="s">
        <v>148</v>
      </c>
      <c r="D95" s="260">
        <v>240058327.582807</v>
      </c>
      <c r="E95" s="260">
        <v>504237.91063029098</v>
      </c>
      <c r="F95" s="261">
        <v>108</v>
      </c>
    </row>
    <row r="96" spans="1:6">
      <c r="A96" s="272" t="s">
        <v>191</v>
      </c>
      <c r="B96" s="269" t="s">
        <v>146</v>
      </c>
      <c r="C96" s="256" t="s">
        <v>149</v>
      </c>
      <c r="D96" s="257">
        <v>37456751.562459201</v>
      </c>
      <c r="E96" s="257">
        <v>68603.512136901903</v>
      </c>
      <c r="F96" s="258">
        <v>15</v>
      </c>
    </row>
    <row r="97" spans="1:6">
      <c r="A97" s="272" t="s">
        <v>191</v>
      </c>
      <c r="B97" s="269" t="s">
        <v>146</v>
      </c>
      <c r="C97" s="256" t="s">
        <v>145</v>
      </c>
      <c r="D97" s="260">
        <v>31332476.313797001</v>
      </c>
      <c r="E97" s="260">
        <v>48930.836393296602</v>
      </c>
      <c r="F97" s="261">
        <v>16</v>
      </c>
    </row>
    <row r="98" spans="1:6">
      <c r="A98" s="272" t="s">
        <v>191</v>
      </c>
      <c r="B98" s="269" t="s">
        <v>146</v>
      </c>
      <c r="C98" s="256" t="s">
        <v>150</v>
      </c>
      <c r="D98" s="257">
        <v>5698765.79381637</v>
      </c>
      <c r="E98" s="257">
        <v>11935.827609431801</v>
      </c>
      <c r="F98" s="258">
        <v>2</v>
      </c>
    </row>
    <row r="99" spans="1:6">
      <c r="A99" s="272" t="s">
        <v>191</v>
      </c>
      <c r="B99" s="269" t="s">
        <v>146</v>
      </c>
      <c r="C99" s="256" t="s">
        <v>144</v>
      </c>
      <c r="D99" s="260">
        <v>193839101.42720801</v>
      </c>
      <c r="E99" s="260">
        <f>74258.0353710903+12523.4646756866</f>
        <v>86781.500046776899</v>
      </c>
      <c r="F99" s="261">
        <v>163</v>
      </c>
    </row>
    <row r="100" spans="1:6">
      <c r="A100" s="272" t="s">
        <v>191</v>
      </c>
      <c r="B100" s="269" t="s">
        <v>146</v>
      </c>
      <c r="C100" s="256" t="s">
        <v>151</v>
      </c>
      <c r="D100" s="257">
        <v>39670589.835151002</v>
      </c>
      <c r="E100" s="257">
        <v>87920.882637007293</v>
      </c>
      <c r="F100" s="258">
        <v>21</v>
      </c>
    </row>
    <row r="101" spans="1:6">
      <c r="A101" s="272" t="s">
        <v>191</v>
      </c>
      <c r="B101" s="270" t="s">
        <v>146</v>
      </c>
      <c r="C101" s="262"/>
      <c r="D101" s="266">
        <v>606653784.47446251</v>
      </c>
      <c r="E101" s="266">
        <f>SUM(E94:E100)</f>
        <v>935619.8826292624</v>
      </c>
      <c r="F101" s="267">
        <v>345</v>
      </c>
    </row>
    <row r="102" spans="1:6">
      <c r="A102" s="272" t="s">
        <v>191</v>
      </c>
      <c r="B102" s="268" t="s">
        <v>152</v>
      </c>
      <c r="C102" s="256" t="s">
        <v>147</v>
      </c>
      <c r="D102" s="257">
        <v>2376973.2889223802</v>
      </c>
      <c r="E102" s="257">
        <v>13761.5077883659</v>
      </c>
      <c r="F102" s="258">
        <v>2</v>
      </c>
    </row>
    <row r="103" spans="1:6">
      <c r="A103" s="272" t="s">
        <v>191</v>
      </c>
      <c r="B103" s="269" t="s">
        <v>152</v>
      </c>
      <c r="C103" s="256" t="s">
        <v>148</v>
      </c>
      <c r="D103" s="260">
        <v>46573258.687282503</v>
      </c>
      <c r="E103" s="260">
        <v>101686.316679435</v>
      </c>
      <c r="F103" s="261">
        <v>20</v>
      </c>
    </row>
    <row r="104" spans="1:6">
      <c r="A104" s="272" t="s">
        <v>191</v>
      </c>
      <c r="B104" s="269" t="s">
        <v>152</v>
      </c>
      <c r="C104" s="256" t="s">
        <v>149</v>
      </c>
      <c r="D104" s="257">
        <v>1680804.0714285299</v>
      </c>
      <c r="E104" s="257">
        <v>2779.7765421717399</v>
      </c>
      <c r="F104" s="258">
        <v>1</v>
      </c>
    </row>
    <row r="105" spans="1:6">
      <c r="A105" s="272" t="s">
        <v>191</v>
      </c>
      <c r="B105" s="269" t="s">
        <v>152</v>
      </c>
      <c r="C105" s="256" t="s">
        <v>150</v>
      </c>
      <c r="D105" s="260">
        <v>1805211.6621349601</v>
      </c>
      <c r="E105" s="260">
        <v>6829.8744958589596</v>
      </c>
      <c r="F105" s="261">
        <v>1</v>
      </c>
    </row>
    <row r="106" spans="1:6">
      <c r="A106" s="272" t="s">
        <v>191</v>
      </c>
      <c r="B106" s="269" t="s">
        <v>152</v>
      </c>
      <c r="C106" s="256" t="s">
        <v>144</v>
      </c>
      <c r="D106" s="257">
        <v>71684592.651055902</v>
      </c>
      <c r="E106" s="257">
        <f>24569.4035022207+3439.14021416934</f>
        <v>28008.543716390039</v>
      </c>
      <c r="F106" s="258">
        <v>60</v>
      </c>
    </row>
    <row r="107" spans="1:6">
      <c r="A107" s="272" t="s">
        <v>191</v>
      </c>
      <c r="B107" s="269" t="s">
        <v>152</v>
      </c>
      <c r="C107" s="256" t="s">
        <v>151</v>
      </c>
      <c r="D107" s="260">
        <v>5329959.7485979004</v>
      </c>
      <c r="E107" s="260">
        <v>9118.9105535753406</v>
      </c>
      <c r="F107" s="261">
        <v>3</v>
      </c>
    </row>
    <row r="108" spans="1:6">
      <c r="A108" s="272" t="s">
        <v>191</v>
      </c>
      <c r="B108" s="270" t="s">
        <v>152</v>
      </c>
      <c r="C108" s="262"/>
      <c r="D108" s="266">
        <v>129450800.10942218</v>
      </c>
      <c r="E108" s="266">
        <f>SUM(E102:E107)</f>
        <v>162184.92977579698</v>
      </c>
      <c r="F108" s="267">
        <v>87</v>
      </c>
    </row>
    <row r="109" spans="1:6">
      <c r="A109" s="272" t="s">
        <v>191</v>
      </c>
      <c r="B109" s="268" t="s">
        <v>153</v>
      </c>
      <c r="C109" s="256" t="s">
        <v>147</v>
      </c>
      <c r="D109" s="260">
        <v>34592021.727974303</v>
      </c>
      <c r="E109" s="260">
        <v>66446.541325319398</v>
      </c>
      <c r="F109" s="261">
        <v>9</v>
      </c>
    </row>
    <row r="110" spans="1:6">
      <c r="A110" s="272" t="s">
        <v>191</v>
      </c>
      <c r="B110" s="269" t="s">
        <v>153</v>
      </c>
      <c r="C110" s="256" t="s">
        <v>148</v>
      </c>
      <c r="D110" s="257">
        <v>118696168.323476</v>
      </c>
      <c r="E110" s="257">
        <v>250207.97655390299</v>
      </c>
      <c r="F110" s="258">
        <v>49</v>
      </c>
    </row>
    <row r="111" spans="1:6">
      <c r="A111" s="272" t="s">
        <v>191</v>
      </c>
      <c r="B111" s="269" t="s">
        <v>153</v>
      </c>
      <c r="C111" s="256" t="s">
        <v>149</v>
      </c>
      <c r="D111" s="260">
        <v>1313216.2964630299</v>
      </c>
      <c r="E111" s="260">
        <v>2459.2245072115102</v>
      </c>
      <c r="F111" s="261">
        <v>1</v>
      </c>
    </row>
    <row r="112" spans="1:6">
      <c r="A112" s="272" t="s">
        <v>191</v>
      </c>
      <c r="B112" s="269" t="s">
        <v>153</v>
      </c>
      <c r="C112" s="256" t="s">
        <v>145</v>
      </c>
      <c r="D112" s="257">
        <v>10794006.9758316</v>
      </c>
      <c r="E112" s="257">
        <v>20153.106501461101</v>
      </c>
      <c r="F112" s="258">
        <v>5</v>
      </c>
    </row>
    <row r="113" spans="1:6">
      <c r="A113" s="272" t="s">
        <v>191</v>
      </c>
      <c r="B113" s="269" t="s">
        <v>153</v>
      </c>
      <c r="C113" s="256" t="s">
        <v>160</v>
      </c>
      <c r="D113" s="260">
        <v>3378578.9731752998</v>
      </c>
      <c r="E113" s="260">
        <v>6369.1972628609101</v>
      </c>
      <c r="F113" s="261">
        <v>1</v>
      </c>
    </row>
    <row r="114" spans="1:6">
      <c r="A114" s="272" t="s">
        <v>191</v>
      </c>
      <c r="B114" s="269" t="s">
        <v>153</v>
      </c>
      <c r="C114" s="256" t="s">
        <v>144</v>
      </c>
      <c r="D114" s="257">
        <v>217802641.34518999</v>
      </c>
      <c r="E114" s="257">
        <f>86946.1878889143+11900.3442155793</f>
        <v>98846.532104493599</v>
      </c>
      <c r="F114" s="258">
        <v>174</v>
      </c>
    </row>
    <row r="115" spans="1:6">
      <c r="A115" s="272" t="s">
        <v>191</v>
      </c>
      <c r="B115" s="269" t="s">
        <v>153</v>
      </c>
      <c r="C115" s="256" t="s">
        <v>151</v>
      </c>
      <c r="D115" s="260">
        <v>17934183.785463199</v>
      </c>
      <c r="E115" s="260">
        <v>37318.362022797897</v>
      </c>
      <c r="F115" s="261">
        <v>9</v>
      </c>
    </row>
    <row r="116" spans="1:6">
      <c r="A116" s="272" t="s">
        <v>191</v>
      </c>
      <c r="B116" s="270" t="s">
        <v>153</v>
      </c>
      <c r="C116" s="262"/>
      <c r="D116" s="266">
        <v>404510817.42757344</v>
      </c>
      <c r="E116" s="266">
        <f>SUM(E109:E115)</f>
        <v>481800.94027804746</v>
      </c>
      <c r="F116" s="267">
        <v>248</v>
      </c>
    </row>
    <row r="117" spans="1:6">
      <c r="A117" s="272" t="s">
        <v>191</v>
      </c>
      <c r="B117" s="268" t="s">
        <v>154</v>
      </c>
      <c r="C117" s="256" t="s">
        <v>148</v>
      </c>
      <c r="D117" s="260">
        <v>13881080.7446754</v>
      </c>
      <c r="E117" s="260">
        <v>15456.2206420606</v>
      </c>
      <c r="F117" s="261">
        <v>4</v>
      </c>
    </row>
    <row r="118" spans="1:6">
      <c r="A118" s="272" t="s">
        <v>191</v>
      </c>
      <c r="B118" s="269" t="s">
        <v>154</v>
      </c>
      <c r="C118" s="256" t="s">
        <v>149</v>
      </c>
      <c r="D118" s="257">
        <v>1424246.16887046</v>
      </c>
      <c r="E118" s="257">
        <v>2704.9754669413601</v>
      </c>
      <c r="F118" s="258">
        <v>1</v>
      </c>
    </row>
    <row r="119" spans="1:6">
      <c r="A119" s="272" t="s">
        <v>191</v>
      </c>
      <c r="B119" s="269" t="s">
        <v>154</v>
      </c>
      <c r="C119" s="256" t="s">
        <v>145</v>
      </c>
      <c r="D119" s="260">
        <v>4553306.85771167</v>
      </c>
      <c r="E119" s="260">
        <v>2409.6764524976602</v>
      </c>
      <c r="F119" s="261">
        <v>1</v>
      </c>
    </row>
    <row r="120" spans="1:6">
      <c r="A120" s="272" t="s">
        <v>191</v>
      </c>
      <c r="B120" s="269" t="s">
        <v>154</v>
      </c>
      <c r="C120" s="256" t="s">
        <v>144</v>
      </c>
      <c r="D120" s="257">
        <v>59534543.006806798</v>
      </c>
      <c r="E120" s="257">
        <f>21797.6907509518+2955.61756951</f>
        <v>24753.308320461798</v>
      </c>
      <c r="F120" s="258">
        <v>42</v>
      </c>
    </row>
    <row r="121" spans="1:6">
      <c r="A121" s="272" t="s">
        <v>191</v>
      </c>
      <c r="B121" s="269" t="s">
        <v>154</v>
      </c>
      <c r="C121" s="256" t="s">
        <v>151</v>
      </c>
      <c r="D121" s="260">
        <v>19079303.4661672</v>
      </c>
      <c r="E121" s="260">
        <v>47715.901300186597</v>
      </c>
      <c r="F121" s="261">
        <v>11</v>
      </c>
    </row>
    <row r="122" spans="1:6">
      <c r="A122" s="272" t="s">
        <v>191</v>
      </c>
      <c r="B122" s="270" t="s">
        <v>154</v>
      </c>
      <c r="C122" s="262"/>
      <c r="D122" s="266">
        <v>98472480.244231522</v>
      </c>
      <c r="E122" s="266">
        <f>SUM(E117:E121)</f>
        <v>93040.08218214802</v>
      </c>
      <c r="F122" s="267">
        <v>59</v>
      </c>
    </row>
    <row r="123" spans="1:6">
      <c r="A123" s="272" t="s">
        <v>191</v>
      </c>
      <c r="B123" s="268" t="s">
        <v>156</v>
      </c>
      <c r="C123" s="256" t="s">
        <v>147</v>
      </c>
      <c r="D123" s="260">
        <v>1057754.2497385801</v>
      </c>
      <c r="E123" s="260">
        <v>2614.5603917512899</v>
      </c>
      <c r="F123" s="261">
        <v>1</v>
      </c>
    </row>
    <row r="124" spans="1:6">
      <c r="A124" s="272" t="s">
        <v>191</v>
      </c>
      <c r="B124" s="269" t="s">
        <v>156</v>
      </c>
      <c r="C124" s="256" t="s">
        <v>148</v>
      </c>
      <c r="D124" s="257">
        <v>5843511.4851937899</v>
      </c>
      <c r="E124" s="257">
        <v>14897.7384144315</v>
      </c>
      <c r="F124" s="258">
        <v>4</v>
      </c>
    </row>
    <row r="125" spans="1:6">
      <c r="A125" s="272" t="s">
        <v>191</v>
      </c>
      <c r="B125" s="269" t="s">
        <v>156</v>
      </c>
      <c r="C125" s="256" t="s">
        <v>149</v>
      </c>
      <c r="D125" s="260">
        <v>5453604.1695006797</v>
      </c>
      <c r="E125" s="260">
        <v>8786.8888223373397</v>
      </c>
      <c r="F125" s="261">
        <v>2</v>
      </c>
    </row>
    <row r="126" spans="1:6">
      <c r="A126" s="272" t="s">
        <v>191</v>
      </c>
      <c r="B126" s="269" t="s">
        <v>156</v>
      </c>
      <c r="C126" s="256" t="s">
        <v>145</v>
      </c>
      <c r="D126" s="257">
        <v>1039126.08620666</v>
      </c>
      <c r="E126" s="257">
        <v>995.98736552396394</v>
      </c>
      <c r="F126" s="258">
        <v>1</v>
      </c>
    </row>
    <row r="127" spans="1:6">
      <c r="A127" s="272" t="s">
        <v>191</v>
      </c>
      <c r="B127" s="269" t="s">
        <v>156</v>
      </c>
      <c r="C127" s="256" t="s">
        <v>150</v>
      </c>
      <c r="D127" s="260">
        <v>1653768.9493736001</v>
      </c>
      <c r="E127" s="260">
        <v>1137.0019795779999</v>
      </c>
      <c r="F127" s="261">
        <v>1</v>
      </c>
    </row>
    <row r="128" spans="1:6">
      <c r="A128" s="272" t="s">
        <v>191</v>
      </c>
      <c r="B128" s="269" t="s">
        <v>156</v>
      </c>
      <c r="C128" s="256" t="s">
        <v>144</v>
      </c>
      <c r="D128" s="257">
        <v>31490206.712260399</v>
      </c>
      <c r="E128" s="257">
        <f>15166.7230547031+1410.5003459326</f>
        <v>16577.223400635699</v>
      </c>
      <c r="F128" s="258">
        <v>25</v>
      </c>
    </row>
    <row r="129" spans="1:6">
      <c r="A129" s="272" t="s">
        <v>191</v>
      </c>
      <c r="B129" s="270" t="s">
        <v>156</v>
      </c>
      <c r="C129" s="262"/>
      <c r="D129" s="266">
        <v>46537971.652273707</v>
      </c>
      <c r="E129" s="266">
        <f>SUM(E123:E128)</f>
        <v>45009.400374257792</v>
      </c>
      <c r="F129" s="267">
        <v>34</v>
      </c>
    </row>
    <row r="130" spans="1:6">
      <c r="A130" s="272" t="s">
        <v>191</v>
      </c>
      <c r="B130" s="284" t="s">
        <v>157</v>
      </c>
      <c r="C130" s="256" t="s">
        <v>147</v>
      </c>
      <c r="D130" s="257">
        <v>11809122.934158601</v>
      </c>
      <c r="E130" s="257">
        <v>28680.2340569152</v>
      </c>
      <c r="F130" s="258">
        <v>6</v>
      </c>
    </row>
    <row r="131" spans="1:6">
      <c r="A131" s="272" t="s">
        <v>191</v>
      </c>
      <c r="B131" s="285" t="s">
        <v>157</v>
      </c>
      <c r="C131" s="256" t="s">
        <v>148</v>
      </c>
      <c r="D131" s="260">
        <v>87342984.332588702</v>
      </c>
      <c r="E131" s="260">
        <v>169210.05223764799</v>
      </c>
      <c r="F131" s="261">
        <v>34</v>
      </c>
    </row>
    <row r="132" spans="1:6">
      <c r="A132" s="272" t="s">
        <v>191</v>
      </c>
      <c r="B132" s="285" t="s">
        <v>157</v>
      </c>
      <c r="C132" s="256" t="s">
        <v>149</v>
      </c>
      <c r="D132" s="257">
        <v>9323064.3231164292</v>
      </c>
      <c r="E132" s="257">
        <v>18005.4235566961</v>
      </c>
      <c r="F132" s="258">
        <v>4</v>
      </c>
    </row>
    <row r="133" spans="1:6">
      <c r="A133" s="272" t="s">
        <v>191</v>
      </c>
      <c r="B133" s="285" t="s">
        <v>157</v>
      </c>
      <c r="C133" s="256" t="s">
        <v>145</v>
      </c>
      <c r="D133" s="260">
        <v>20128387.1901333</v>
      </c>
      <c r="E133" s="260">
        <v>31808.013579642298</v>
      </c>
      <c r="F133" s="261">
        <v>10</v>
      </c>
    </row>
    <row r="134" spans="1:6">
      <c r="A134" s="272" t="s">
        <v>191</v>
      </c>
      <c r="B134" s="285" t="s">
        <v>157</v>
      </c>
      <c r="C134" s="256" t="s">
        <v>150</v>
      </c>
      <c r="D134" s="257">
        <v>5693212.0343373297</v>
      </c>
      <c r="E134" s="257">
        <v>15242.9891685481</v>
      </c>
      <c r="F134" s="258">
        <v>2</v>
      </c>
    </row>
    <row r="135" spans="1:6">
      <c r="A135" s="272" t="s">
        <v>191</v>
      </c>
      <c r="B135" s="285" t="s">
        <v>157</v>
      </c>
      <c r="C135" s="256" t="s">
        <v>144</v>
      </c>
      <c r="D135" s="260">
        <v>47034827.342547201</v>
      </c>
      <c r="E135" s="260">
        <f>16867.2502298694+2839.02764087337</f>
        <v>19706.277870742771</v>
      </c>
      <c r="F135" s="261">
        <v>40</v>
      </c>
    </row>
    <row r="136" spans="1:6">
      <c r="A136" s="272" t="s">
        <v>191</v>
      </c>
      <c r="B136" s="285" t="s">
        <v>157</v>
      </c>
      <c r="C136" s="256" t="s">
        <v>151</v>
      </c>
      <c r="D136" s="257">
        <v>5427602.5642206501</v>
      </c>
      <c r="E136" s="257">
        <v>15550.917774797699</v>
      </c>
      <c r="F136" s="258">
        <v>3</v>
      </c>
    </row>
    <row r="137" spans="1:6">
      <c r="A137" s="256" t="s">
        <v>191</v>
      </c>
      <c r="B137" s="286" t="s">
        <v>157</v>
      </c>
      <c r="C137" s="262"/>
      <c r="D137" s="266">
        <v>186759200.72110221</v>
      </c>
      <c r="E137" s="266">
        <f>SUM(E130:E136)</f>
        <v>298203.90824499016</v>
      </c>
      <c r="F137" s="267">
        <v>99</v>
      </c>
    </row>
    <row r="138" spans="1:6">
      <c r="A138" s="287" t="s">
        <v>192</v>
      </c>
      <c r="B138" s="284" t="s">
        <v>146</v>
      </c>
      <c r="C138" s="256" t="s">
        <v>147</v>
      </c>
      <c r="D138" s="257">
        <v>141664092.644346</v>
      </c>
      <c r="E138" s="257">
        <v>290708.65999412298</v>
      </c>
      <c r="F138" s="258">
        <v>19</v>
      </c>
    </row>
    <row r="139" spans="1:6">
      <c r="A139" s="288" t="s">
        <v>192</v>
      </c>
      <c r="B139" s="285" t="s">
        <v>146</v>
      </c>
      <c r="C139" s="256" t="s">
        <v>148</v>
      </c>
      <c r="D139" s="260">
        <v>193899722.30309099</v>
      </c>
      <c r="E139" s="260">
        <v>309514.17678986402</v>
      </c>
      <c r="F139" s="261">
        <v>28</v>
      </c>
    </row>
    <row r="140" spans="1:6">
      <c r="A140" s="288" t="s">
        <v>192</v>
      </c>
      <c r="B140" s="285" t="s">
        <v>146</v>
      </c>
      <c r="C140" s="256" t="s">
        <v>149</v>
      </c>
      <c r="D140" s="257">
        <v>27111153.086571001</v>
      </c>
      <c r="E140" s="257">
        <v>53286.158697622501</v>
      </c>
      <c r="F140" s="258">
        <v>4</v>
      </c>
    </row>
    <row r="141" spans="1:6">
      <c r="A141" s="288" t="s">
        <v>192</v>
      </c>
      <c r="B141" s="285" t="s">
        <v>146</v>
      </c>
      <c r="C141" s="256" t="s">
        <v>205</v>
      </c>
      <c r="D141" s="260">
        <v>15509215.7882849</v>
      </c>
      <c r="E141" s="260">
        <v>321.40907127367899</v>
      </c>
      <c r="F141" s="261">
        <v>1</v>
      </c>
    </row>
    <row r="142" spans="1:6">
      <c r="A142" s="288" t="s">
        <v>192</v>
      </c>
      <c r="B142" s="285" t="s">
        <v>146</v>
      </c>
      <c r="C142" s="256" t="s">
        <v>159</v>
      </c>
      <c r="D142" s="257">
        <v>25873292.0936497</v>
      </c>
      <c r="E142" s="257">
        <v>79511.374325177807</v>
      </c>
      <c r="F142" s="258">
        <v>4</v>
      </c>
    </row>
    <row r="143" spans="1:6">
      <c r="A143" s="288" t="s">
        <v>192</v>
      </c>
      <c r="B143" s="285" t="s">
        <v>146</v>
      </c>
      <c r="C143" s="256" t="s">
        <v>150</v>
      </c>
      <c r="D143" s="260">
        <v>16819512.694138698</v>
      </c>
      <c r="E143" s="260">
        <v>32986.867913721202</v>
      </c>
      <c r="F143" s="261">
        <v>2</v>
      </c>
    </row>
    <row r="144" spans="1:6">
      <c r="A144" s="288" t="s">
        <v>192</v>
      </c>
      <c r="B144" s="285" t="s">
        <v>146</v>
      </c>
      <c r="C144" s="256" t="s">
        <v>151</v>
      </c>
      <c r="D144" s="257">
        <v>11805186.595524799</v>
      </c>
      <c r="E144" s="257">
        <v>16188.6019792643</v>
      </c>
      <c r="F144" s="258">
        <v>2</v>
      </c>
    </row>
    <row r="145" spans="1:6">
      <c r="A145" s="288" t="s">
        <v>192</v>
      </c>
      <c r="B145" s="286" t="s">
        <v>146</v>
      </c>
      <c r="C145" s="262"/>
      <c r="D145" s="266">
        <v>432682175.20560604</v>
      </c>
      <c r="E145" s="266">
        <f>SUM(E138:E144)</f>
        <v>782517.2487710464</v>
      </c>
      <c r="F145" s="267">
        <v>60</v>
      </c>
    </row>
    <row r="146" spans="1:6">
      <c r="A146" s="288" t="s">
        <v>192</v>
      </c>
      <c r="B146" s="284" t="s">
        <v>152</v>
      </c>
      <c r="C146" s="256" t="s">
        <v>147</v>
      </c>
      <c r="D146" s="257">
        <v>22267504.4556605</v>
      </c>
      <c r="E146" s="257">
        <v>36856.630851789101</v>
      </c>
      <c r="F146" s="258">
        <v>3</v>
      </c>
    </row>
    <row r="147" spans="1:6">
      <c r="A147" s="288" t="s">
        <v>192</v>
      </c>
      <c r="B147" s="285" t="s">
        <v>152</v>
      </c>
      <c r="C147" s="256" t="s">
        <v>148</v>
      </c>
      <c r="D147" s="260">
        <v>31034499.7631616</v>
      </c>
      <c r="E147" s="260">
        <v>58153.952655662302</v>
      </c>
      <c r="F147" s="261">
        <v>5</v>
      </c>
    </row>
    <row r="148" spans="1:6">
      <c r="A148" s="288" t="s">
        <v>192</v>
      </c>
      <c r="B148" s="286" t="s">
        <v>152</v>
      </c>
      <c r="C148" s="262"/>
      <c r="D148" s="266">
        <v>53302004.218822099</v>
      </c>
      <c r="E148" s="266">
        <f>SUM(E146:E147)</f>
        <v>95010.583507451403</v>
      </c>
      <c r="F148" s="267">
        <v>8</v>
      </c>
    </row>
    <row r="149" spans="1:6">
      <c r="A149" s="288" t="s">
        <v>192</v>
      </c>
      <c r="B149" s="284" t="s">
        <v>153</v>
      </c>
      <c r="C149" s="256" t="s">
        <v>147</v>
      </c>
      <c r="D149" s="260">
        <v>31485166.125541899</v>
      </c>
      <c r="E149" s="260">
        <v>78858.782921558901</v>
      </c>
      <c r="F149" s="261">
        <v>5</v>
      </c>
    </row>
    <row r="150" spans="1:6">
      <c r="A150" s="288" t="s">
        <v>192</v>
      </c>
      <c r="B150" s="285" t="s">
        <v>153</v>
      </c>
      <c r="C150" s="256" t="s">
        <v>148</v>
      </c>
      <c r="D150" s="257">
        <v>100058545.51645499</v>
      </c>
      <c r="E150" s="257">
        <v>135877.03198758699</v>
      </c>
      <c r="F150" s="258">
        <v>15</v>
      </c>
    </row>
    <row r="151" spans="1:6">
      <c r="A151" s="288" t="s">
        <v>192</v>
      </c>
      <c r="B151" s="285" t="s">
        <v>153</v>
      </c>
      <c r="C151" s="256" t="s">
        <v>149</v>
      </c>
      <c r="D151" s="260">
        <v>6755967.1670686901</v>
      </c>
      <c r="E151" s="260">
        <v>12221.2233171925</v>
      </c>
      <c r="F151" s="261">
        <v>1</v>
      </c>
    </row>
    <row r="152" spans="1:6">
      <c r="A152" s="288" t="s">
        <v>192</v>
      </c>
      <c r="B152" s="285" t="s">
        <v>153</v>
      </c>
      <c r="C152" s="256" t="s">
        <v>205</v>
      </c>
      <c r="D152" s="257">
        <v>104680840.535616</v>
      </c>
      <c r="E152" s="257">
        <v>2083.4971182916302</v>
      </c>
      <c r="F152" s="258">
        <v>7</v>
      </c>
    </row>
    <row r="153" spans="1:6">
      <c r="A153" s="288" t="s">
        <v>192</v>
      </c>
      <c r="B153" s="285" t="s">
        <v>153</v>
      </c>
      <c r="C153" s="256" t="s">
        <v>145</v>
      </c>
      <c r="D153" s="260">
        <v>13479475.904728301</v>
      </c>
      <c r="E153" s="260">
        <v>24468.766051388498</v>
      </c>
      <c r="F153" s="261">
        <v>2</v>
      </c>
    </row>
    <row r="154" spans="1:6">
      <c r="A154" s="288" t="s">
        <v>192</v>
      </c>
      <c r="B154" s="285" t="s">
        <v>153</v>
      </c>
      <c r="C154" s="256" t="s">
        <v>151</v>
      </c>
      <c r="D154" s="257">
        <v>39270734.062586702</v>
      </c>
      <c r="E154" s="257">
        <v>65935.577346177699</v>
      </c>
      <c r="F154" s="258">
        <v>5</v>
      </c>
    </row>
    <row r="155" spans="1:6">
      <c r="A155" s="288" t="s">
        <v>192</v>
      </c>
      <c r="B155" s="286" t="s">
        <v>153</v>
      </c>
      <c r="C155" s="262"/>
      <c r="D155" s="266">
        <v>295730729.31199658</v>
      </c>
      <c r="E155" s="266">
        <f>SUM(E149:E154)</f>
        <v>319444.87874219619</v>
      </c>
      <c r="F155" s="267">
        <v>35</v>
      </c>
    </row>
    <row r="156" spans="1:6">
      <c r="A156" s="288" t="s">
        <v>192</v>
      </c>
      <c r="B156" s="284" t="s">
        <v>154</v>
      </c>
      <c r="C156" s="256" t="s">
        <v>148</v>
      </c>
      <c r="D156" s="257">
        <v>43480329.491223998</v>
      </c>
      <c r="E156" s="257">
        <v>53460.322667792498</v>
      </c>
      <c r="F156" s="258">
        <v>6</v>
      </c>
    </row>
    <row r="157" spans="1:6">
      <c r="A157" s="288" t="s">
        <v>192</v>
      </c>
      <c r="B157" s="285" t="s">
        <v>154</v>
      </c>
      <c r="C157" s="256" t="s">
        <v>151</v>
      </c>
      <c r="D157" s="260">
        <v>6280721.01894191</v>
      </c>
      <c r="E157" s="260">
        <v>14909.8855493143</v>
      </c>
      <c r="F157" s="261">
        <v>1</v>
      </c>
    </row>
    <row r="158" spans="1:6">
      <c r="A158" s="288" t="s">
        <v>192</v>
      </c>
      <c r="B158" s="286" t="s">
        <v>154</v>
      </c>
      <c r="C158" s="262"/>
      <c r="D158" s="266">
        <v>49761050.510165907</v>
      </c>
      <c r="E158" s="266">
        <f>SUM(E156:E157)</f>
        <v>68370.208217106803</v>
      </c>
      <c r="F158" s="267">
        <v>7</v>
      </c>
    </row>
    <row r="159" spans="1:6">
      <c r="A159" s="288" t="s">
        <v>192</v>
      </c>
      <c r="B159" s="284" t="s">
        <v>156</v>
      </c>
      <c r="C159" s="256" t="s">
        <v>147</v>
      </c>
      <c r="D159" s="260">
        <v>14680981.1712451</v>
      </c>
      <c r="E159" s="260">
        <v>28411.729562663499</v>
      </c>
      <c r="F159" s="261">
        <v>2</v>
      </c>
    </row>
    <row r="160" spans="1:6">
      <c r="A160" s="288" t="s">
        <v>192</v>
      </c>
      <c r="B160" s="285" t="s">
        <v>156</v>
      </c>
      <c r="C160" s="256" t="s">
        <v>155</v>
      </c>
      <c r="D160" s="257">
        <v>9914363.0765195396</v>
      </c>
      <c r="E160" s="257">
        <v>17070.510925543898</v>
      </c>
      <c r="F160" s="258">
        <v>1</v>
      </c>
    </row>
    <row r="161" spans="1:6">
      <c r="A161" s="288" t="s">
        <v>192</v>
      </c>
      <c r="B161" s="285" t="s">
        <v>156</v>
      </c>
      <c r="C161" s="256" t="s">
        <v>148</v>
      </c>
      <c r="D161" s="260">
        <v>32856107.8489035</v>
      </c>
      <c r="E161" s="260">
        <v>68848.516325454606</v>
      </c>
      <c r="F161" s="261">
        <v>5</v>
      </c>
    </row>
    <row r="162" spans="1:6">
      <c r="A162" s="288" t="s">
        <v>192</v>
      </c>
      <c r="B162" s="285" t="s">
        <v>156</v>
      </c>
      <c r="C162" s="256" t="s">
        <v>149</v>
      </c>
      <c r="D162" s="257">
        <v>27804316.422246601</v>
      </c>
      <c r="E162" s="257">
        <v>50631.840139547501</v>
      </c>
      <c r="F162" s="258">
        <v>4</v>
      </c>
    </row>
    <row r="163" spans="1:6">
      <c r="A163" s="288" t="s">
        <v>192</v>
      </c>
      <c r="B163" s="285" t="s">
        <v>156</v>
      </c>
      <c r="C163" s="256" t="s">
        <v>205</v>
      </c>
      <c r="D163" s="260">
        <v>9110182.2880024891</v>
      </c>
      <c r="E163" s="259"/>
      <c r="F163" s="265"/>
    </row>
    <row r="164" spans="1:6">
      <c r="A164" s="288" t="s">
        <v>192</v>
      </c>
      <c r="B164" s="285" t="s">
        <v>156</v>
      </c>
      <c r="C164" s="256" t="s">
        <v>150</v>
      </c>
      <c r="D164" s="257">
        <v>7843325.3587544104</v>
      </c>
      <c r="E164" s="257">
        <v>16031.950013089599</v>
      </c>
      <c r="F164" s="258">
        <v>1</v>
      </c>
    </row>
    <row r="165" spans="1:6">
      <c r="A165" s="288" t="s">
        <v>192</v>
      </c>
      <c r="B165" s="286" t="s">
        <v>156</v>
      </c>
      <c r="C165" s="262"/>
      <c r="D165" s="266">
        <v>102209276.16567165</v>
      </c>
      <c r="E165" s="266">
        <f>SUM(E159:E164)</f>
        <v>180994.54696629912</v>
      </c>
      <c r="F165" s="267">
        <v>13</v>
      </c>
    </row>
    <row r="166" spans="1:6">
      <c r="A166" s="288" t="s">
        <v>192</v>
      </c>
      <c r="B166" s="284" t="s">
        <v>157</v>
      </c>
      <c r="C166" s="256" t="s">
        <v>147</v>
      </c>
      <c r="D166" s="257">
        <v>54255799.415172197</v>
      </c>
      <c r="E166" s="257">
        <v>100494.41044255299</v>
      </c>
      <c r="F166" s="258">
        <v>7</v>
      </c>
    </row>
    <row r="167" spans="1:6">
      <c r="A167" s="288" t="s">
        <v>192</v>
      </c>
      <c r="B167" s="285" t="s">
        <v>157</v>
      </c>
      <c r="C167" s="256" t="s">
        <v>148</v>
      </c>
      <c r="D167" s="260">
        <v>54960914.159585603</v>
      </c>
      <c r="E167" s="260">
        <v>87939.548338717097</v>
      </c>
      <c r="F167" s="261">
        <v>8</v>
      </c>
    </row>
    <row r="168" spans="1:6">
      <c r="A168" s="288" t="s">
        <v>192</v>
      </c>
      <c r="B168" s="285" t="s">
        <v>157</v>
      </c>
      <c r="C168" s="256" t="s">
        <v>149</v>
      </c>
      <c r="D168" s="257">
        <v>7623014.7247895896</v>
      </c>
      <c r="E168" s="257">
        <v>15869.558239737</v>
      </c>
      <c r="F168" s="258">
        <v>1</v>
      </c>
    </row>
    <row r="169" spans="1:6">
      <c r="A169" s="288" t="s">
        <v>192</v>
      </c>
      <c r="B169" s="285" t="s">
        <v>157</v>
      </c>
      <c r="C169" s="256" t="s">
        <v>205</v>
      </c>
      <c r="D169" s="260">
        <v>8798604.1835724097</v>
      </c>
      <c r="E169" s="260">
        <v>625.88750327890705</v>
      </c>
      <c r="F169" s="261">
        <v>1</v>
      </c>
    </row>
    <row r="170" spans="1:6">
      <c r="A170" s="288" t="s">
        <v>192</v>
      </c>
      <c r="B170" s="285" t="s">
        <v>157</v>
      </c>
      <c r="C170" s="256" t="s">
        <v>145</v>
      </c>
      <c r="D170" s="257">
        <v>5404549.24073161</v>
      </c>
      <c r="E170" s="257">
        <v>8211.9061948530907</v>
      </c>
      <c r="F170" s="258">
        <v>1</v>
      </c>
    </row>
    <row r="171" spans="1:6">
      <c r="A171" s="288" t="s">
        <v>192</v>
      </c>
      <c r="B171" s="285" t="s">
        <v>157</v>
      </c>
      <c r="C171" s="256" t="s">
        <v>150</v>
      </c>
      <c r="D171" s="260">
        <v>23241155.510421701</v>
      </c>
      <c r="E171" s="260">
        <v>50524.190476344404</v>
      </c>
      <c r="F171" s="261">
        <v>3</v>
      </c>
    </row>
    <row r="172" spans="1:6">
      <c r="A172" s="288" t="s">
        <v>192</v>
      </c>
      <c r="B172" s="285" t="s">
        <v>157</v>
      </c>
      <c r="C172" s="256" t="s">
        <v>151</v>
      </c>
      <c r="D172" s="257">
        <v>13297449.3744001</v>
      </c>
      <c r="E172" s="257">
        <v>13349.060516686201</v>
      </c>
      <c r="F172" s="258">
        <v>2</v>
      </c>
    </row>
    <row r="173" spans="1:6">
      <c r="A173" s="289" t="s">
        <v>192</v>
      </c>
      <c r="B173" s="286" t="s">
        <v>157</v>
      </c>
      <c r="C173" s="262"/>
      <c r="D173" s="266">
        <v>167581486.60867321</v>
      </c>
      <c r="E173" s="266">
        <f>SUM(E166:E172)</f>
        <v>277014.56171216967</v>
      </c>
      <c r="F173" s="267">
        <v>23</v>
      </c>
    </row>
    <row r="174" spans="1:6">
      <c r="A174" s="287" t="s">
        <v>193</v>
      </c>
      <c r="B174" s="256" t="s">
        <v>146</v>
      </c>
      <c r="C174" s="256" t="s">
        <v>147</v>
      </c>
      <c r="D174" s="257">
        <v>188646972.97836399</v>
      </c>
      <c r="E174" s="257">
        <v>408411.78241103201</v>
      </c>
      <c r="F174" s="258">
        <v>13</v>
      </c>
    </row>
    <row r="175" spans="1:6">
      <c r="A175" s="288" t="s">
        <v>193</v>
      </c>
      <c r="B175" s="256" t="s">
        <v>146</v>
      </c>
      <c r="C175" s="256" t="s">
        <v>148</v>
      </c>
      <c r="D175" s="260">
        <v>295008038.468512</v>
      </c>
      <c r="E175" s="260">
        <v>425227.12851922901</v>
      </c>
      <c r="F175" s="261">
        <v>22</v>
      </c>
    </row>
    <row r="176" spans="1:6">
      <c r="A176" s="288" t="s">
        <v>193</v>
      </c>
      <c r="B176" s="256" t="s">
        <v>146</v>
      </c>
      <c r="C176" s="256" t="s">
        <v>205</v>
      </c>
      <c r="D176" s="257">
        <v>34981718.475128599</v>
      </c>
      <c r="E176" s="257">
        <v>2026.2152156760401</v>
      </c>
      <c r="F176" s="258">
        <v>2</v>
      </c>
    </row>
    <row r="177" spans="1:6">
      <c r="A177" s="288" t="s">
        <v>193</v>
      </c>
      <c r="B177" s="256" t="s">
        <v>146</v>
      </c>
      <c r="C177" s="256" t="s">
        <v>159</v>
      </c>
      <c r="D177" s="260">
        <v>10301251.395164</v>
      </c>
      <c r="E177" s="260">
        <v>23926.543259072601</v>
      </c>
      <c r="F177" s="261">
        <v>1</v>
      </c>
    </row>
    <row r="178" spans="1:6">
      <c r="A178" s="288" t="s">
        <v>193</v>
      </c>
      <c r="B178" s="256" t="s">
        <v>146</v>
      </c>
      <c r="C178" s="256" t="s">
        <v>151</v>
      </c>
      <c r="D178" s="257">
        <v>11322610.7971811</v>
      </c>
      <c r="E178" s="257">
        <v>14105.6598338781</v>
      </c>
      <c r="F178" s="258">
        <v>1</v>
      </c>
    </row>
    <row r="179" spans="1:6">
      <c r="A179" s="288" t="s">
        <v>193</v>
      </c>
      <c r="B179" s="256" t="s">
        <v>146</v>
      </c>
      <c r="C179" s="262"/>
      <c r="D179" s="266">
        <v>540260592.11434972</v>
      </c>
      <c r="E179" s="266">
        <f>SUM(E174:E178)</f>
        <v>873697.32923888764</v>
      </c>
      <c r="F179" s="267">
        <v>39</v>
      </c>
    </row>
    <row r="180" spans="1:6">
      <c r="A180" s="288" t="s">
        <v>193</v>
      </c>
      <c r="B180" s="256" t="s">
        <v>152</v>
      </c>
      <c r="C180" s="256" t="s">
        <v>147</v>
      </c>
      <c r="D180" s="257">
        <v>15416029.445583001</v>
      </c>
      <c r="E180" s="257">
        <v>29536.198789784899</v>
      </c>
      <c r="F180" s="258">
        <v>1</v>
      </c>
    </row>
    <row r="181" spans="1:6">
      <c r="A181" s="288" t="s">
        <v>193</v>
      </c>
      <c r="B181" s="256" t="s">
        <v>152</v>
      </c>
      <c r="C181" s="256" t="s">
        <v>148</v>
      </c>
      <c r="D181" s="260">
        <v>45605420.998511396</v>
      </c>
      <c r="E181" s="260">
        <v>60286.191579626</v>
      </c>
      <c r="F181" s="261">
        <v>3</v>
      </c>
    </row>
    <row r="182" spans="1:6">
      <c r="A182" s="288" t="s">
        <v>193</v>
      </c>
      <c r="B182" s="256" t="s">
        <v>152</v>
      </c>
      <c r="C182" s="262"/>
      <c r="D182" s="266">
        <v>61021450.444094397</v>
      </c>
      <c r="E182" s="266">
        <f>SUM(E180:E181)</f>
        <v>89822.390369410903</v>
      </c>
      <c r="F182" s="267">
        <v>4</v>
      </c>
    </row>
    <row r="183" spans="1:6">
      <c r="A183" s="288" t="s">
        <v>193</v>
      </c>
      <c r="B183" s="289" t="s">
        <v>153</v>
      </c>
      <c r="C183" s="256" t="s">
        <v>147</v>
      </c>
      <c r="D183" s="260">
        <v>79676609.745892793</v>
      </c>
      <c r="E183" s="260">
        <v>114728.330898297</v>
      </c>
      <c r="F183" s="261">
        <v>6</v>
      </c>
    </row>
    <row r="184" spans="1:6">
      <c r="A184" s="288" t="s">
        <v>193</v>
      </c>
      <c r="B184" s="289" t="s">
        <v>153</v>
      </c>
      <c r="C184" s="256" t="s">
        <v>148</v>
      </c>
      <c r="D184" s="257">
        <v>166101666.47034299</v>
      </c>
      <c r="E184" s="257">
        <v>185816.97591838599</v>
      </c>
      <c r="F184" s="258">
        <v>11</v>
      </c>
    </row>
    <row r="185" spans="1:6">
      <c r="A185" s="288" t="s">
        <v>193</v>
      </c>
      <c r="B185" s="289" t="s">
        <v>153</v>
      </c>
      <c r="C185" s="256" t="s">
        <v>149</v>
      </c>
      <c r="D185" s="260">
        <v>12426296.7598961</v>
      </c>
      <c r="E185" s="260">
        <v>15371.1935851625</v>
      </c>
      <c r="F185" s="261">
        <v>1</v>
      </c>
    </row>
    <row r="186" spans="1:6">
      <c r="A186" s="288" t="s">
        <v>193</v>
      </c>
      <c r="B186" s="289" t="s">
        <v>153</v>
      </c>
      <c r="C186" s="256" t="s">
        <v>205</v>
      </c>
      <c r="D186" s="257">
        <v>25175509.211334102</v>
      </c>
      <c r="E186" s="257">
        <v>2957.2268067273098</v>
      </c>
      <c r="F186" s="258">
        <v>2</v>
      </c>
    </row>
    <row r="187" spans="1:6">
      <c r="A187" s="288" t="s">
        <v>193</v>
      </c>
      <c r="B187" s="289" t="s">
        <v>153</v>
      </c>
      <c r="C187" s="256" t="s">
        <v>151</v>
      </c>
      <c r="D187" s="260">
        <v>15756417.5127369</v>
      </c>
      <c r="E187" s="260">
        <v>36365.374699673601</v>
      </c>
      <c r="F187" s="261">
        <v>1</v>
      </c>
    </row>
    <row r="188" spans="1:6">
      <c r="A188" s="288" t="s">
        <v>193</v>
      </c>
      <c r="B188" s="289" t="s">
        <v>153</v>
      </c>
      <c r="C188" s="262"/>
      <c r="D188" s="266">
        <v>299136499.70020288</v>
      </c>
      <c r="E188" s="266">
        <f>SUM(E183:E187)</f>
        <v>355239.1019082464</v>
      </c>
      <c r="F188" s="267">
        <v>21</v>
      </c>
    </row>
    <row r="189" spans="1:6">
      <c r="A189" s="288" t="s">
        <v>193</v>
      </c>
      <c r="B189" s="289" t="s">
        <v>154</v>
      </c>
      <c r="C189" s="256" t="s">
        <v>147</v>
      </c>
      <c r="D189" s="260">
        <v>11775000</v>
      </c>
      <c r="E189" s="260">
        <v>32058.22</v>
      </c>
      <c r="F189" s="261">
        <v>1</v>
      </c>
    </row>
    <row r="190" spans="1:6">
      <c r="A190" s="288" t="s">
        <v>193</v>
      </c>
      <c r="B190" s="289" t="s">
        <v>154</v>
      </c>
      <c r="C190" s="256" t="s">
        <v>148</v>
      </c>
      <c r="D190" s="257">
        <v>11814273.4396792</v>
      </c>
      <c r="E190" s="257">
        <v>33862.267721304102</v>
      </c>
      <c r="F190" s="258">
        <v>2</v>
      </c>
    </row>
    <row r="191" spans="1:6">
      <c r="A191" s="288" t="s">
        <v>193</v>
      </c>
      <c r="B191" s="289" t="s">
        <v>154</v>
      </c>
      <c r="C191" s="256" t="s">
        <v>151</v>
      </c>
      <c r="D191" s="260">
        <v>38318502.484608397</v>
      </c>
      <c r="E191" s="260">
        <v>69472.446381368107</v>
      </c>
      <c r="F191" s="261">
        <v>3</v>
      </c>
    </row>
    <row r="192" spans="1:6">
      <c r="A192" s="288" t="s">
        <v>193</v>
      </c>
      <c r="B192" s="289" t="s">
        <v>154</v>
      </c>
      <c r="C192" s="262"/>
      <c r="D192" s="266">
        <v>61907775.924287595</v>
      </c>
      <c r="E192" s="266">
        <f>SUM(E189:E191)</f>
        <v>135392.93410267221</v>
      </c>
      <c r="F192" s="267">
        <v>6</v>
      </c>
    </row>
    <row r="193" spans="1:6">
      <c r="A193" s="288" t="s">
        <v>193</v>
      </c>
      <c r="B193" s="289" t="s">
        <v>156</v>
      </c>
      <c r="C193" s="256" t="s">
        <v>148</v>
      </c>
      <c r="D193" s="260">
        <v>34930104.366630197</v>
      </c>
      <c r="E193" s="260">
        <v>19914.860523549101</v>
      </c>
      <c r="F193" s="261">
        <v>2</v>
      </c>
    </row>
    <row r="194" spans="1:6">
      <c r="A194" s="288" t="s">
        <v>193</v>
      </c>
      <c r="B194" s="289" t="s">
        <v>156</v>
      </c>
      <c r="C194" s="256" t="s">
        <v>205</v>
      </c>
      <c r="D194" s="257">
        <v>13745624.784361999</v>
      </c>
      <c r="E194" s="257">
        <v>1648.3232630585101</v>
      </c>
      <c r="F194" s="258">
        <v>1</v>
      </c>
    </row>
    <row r="195" spans="1:6">
      <c r="A195" s="288" t="s">
        <v>193</v>
      </c>
      <c r="B195" s="289" t="s">
        <v>156</v>
      </c>
      <c r="C195" s="256" t="s">
        <v>145</v>
      </c>
      <c r="D195" s="260">
        <v>10545389.5486126</v>
      </c>
      <c r="E195" s="260">
        <v>19900.874160757801</v>
      </c>
      <c r="F195" s="261">
        <v>1</v>
      </c>
    </row>
    <row r="196" spans="1:6">
      <c r="A196" s="288" t="s">
        <v>193</v>
      </c>
      <c r="B196" s="289" t="s">
        <v>156</v>
      </c>
      <c r="C196" s="256" t="s">
        <v>151</v>
      </c>
      <c r="D196" s="257">
        <v>15468231.221369401</v>
      </c>
      <c r="E196" s="257">
        <v>13824.532704544899</v>
      </c>
      <c r="F196" s="258">
        <v>1</v>
      </c>
    </row>
    <row r="197" spans="1:6">
      <c r="A197" s="288" t="s">
        <v>193</v>
      </c>
      <c r="B197" s="289" t="s">
        <v>156</v>
      </c>
      <c r="C197" s="262"/>
      <c r="D197" s="266">
        <v>74689349.920974195</v>
      </c>
      <c r="E197" s="266">
        <f>SUM(E193:E196)</f>
        <v>55288.590651910316</v>
      </c>
      <c r="F197" s="267">
        <v>5</v>
      </c>
    </row>
    <row r="198" spans="1:6">
      <c r="A198" s="288" t="s">
        <v>193</v>
      </c>
      <c r="B198" s="289" t="s">
        <v>157</v>
      </c>
      <c r="C198" s="256" t="s">
        <v>147</v>
      </c>
      <c r="D198" s="257">
        <v>74907938.879414603</v>
      </c>
      <c r="E198" s="257">
        <v>123259.609023557</v>
      </c>
      <c r="F198" s="258">
        <v>5</v>
      </c>
    </row>
    <row r="199" spans="1:6">
      <c r="A199" s="288" t="s">
        <v>193</v>
      </c>
      <c r="B199" s="289" t="s">
        <v>157</v>
      </c>
      <c r="C199" s="256" t="s">
        <v>148</v>
      </c>
      <c r="D199" s="260">
        <v>59991091.748307899</v>
      </c>
      <c r="E199" s="260">
        <v>49156.681207968097</v>
      </c>
      <c r="F199" s="261">
        <v>4</v>
      </c>
    </row>
    <row r="200" spans="1:6">
      <c r="A200" s="288" t="s">
        <v>193</v>
      </c>
      <c r="B200" s="289" t="s">
        <v>157</v>
      </c>
      <c r="C200" s="256" t="s">
        <v>149</v>
      </c>
      <c r="D200" s="257">
        <v>12165430.562347099</v>
      </c>
      <c r="E200" s="257">
        <v>26701.8027249642</v>
      </c>
      <c r="F200" s="258">
        <v>1</v>
      </c>
    </row>
    <row r="201" spans="1:6">
      <c r="A201" s="288" t="s">
        <v>193</v>
      </c>
      <c r="B201" s="289" t="s">
        <v>157</v>
      </c>
      <c r="C201" s="256" t="s">
        <v>205</v>
      </c>
      <c r="D201" s="260">
        <v>25905656.312789299</v>
      </c>
      <c r="E201" s="260">
        <v>2992.34746422441</v>
      </c>
      <c r="F201" s="261">
        <v>2</v>
      </c>
    </row>
    <row r="202" spans="1:6">
      <c r="A202" s="288" t="s">
        <v>193</v>
      </c>
      <c r="B202" s="289" t="s">
        <v>157</v>
      </c>
      <c r="C202" s="256" t="s">
        <v>159</v>
      </c>
      <c r="D202" s="257">
        <v>19422843.3382104</v>
      </c>
      <c r="E202" s="257">
        <v>36779.305526944299</v>
      </c>
      <c r="F202" s="258">
        <v>1</v>
      </c>
    </row>
    <row r="203" spans="1:6">
      <c r="A203" s="288" t="s">
        <v>193</v>
      </c>
      <c r="B203" s="289" t="s">
        <v>157</v>
      </c>
      <c r="C203" s="256" t="s">
        <v>150</v>
      </c>
      <c r="D203" s="260">
        <v>39532378.678661004</v>
      </c>
      <c r="E203" s="260">
        <v>56361.591566778698</v>
      </c>
      <c r="F203" s="261">
        <v>3</v>
      </c>
    </row>
    <row r="204" spans="1:6">
      <c r="A204" s="289" t="s">
        <v>193</v>
      </c>
      <c r="B204" s="289" t="s">
        <v>157</v>
      </c>
      <c r="C204" s="262"/>
      <c r="D204" s="266">
        <v>231925339.51973033</v>
      </c>
      <c r="E204" s="266">
        <f>SUM(E198:E203)</f>
        <v>295251.33751443669</v>
      </c>
      <c r="F204" s="267">
        <v>16</v>
      </c>
    </row>
    <row r="205" spans="1:6">
      <c r="A205" s="289" t="s">
        <v>194</v>
      </c>
      <c r="B205" s="289" t="s">
        <v>146</v>
      </c>
      <c r="C205" s="256" t="s">
        <v>147</v>
      </c>
      <c r="D205" s="260">
        <v>143465933.042274</v>
      </c>
      <c r="E205" s="260">
        <v>224962.23766914001</v>
      </c>
      <c r="F205" s="261">
        <v>6</v>
      </c>
    </row>
    <row r="206" spans="1:6">
      <c r="A206" s="289" t="s">
        <v>194</v>
      </c>
      <c r="B206" s="289" t="s">
        <v>146</v>
      </c>
      <c r="C206" s="256" t="s">
        <v>148</v>
      </c>
      <c r="D206" s="257">
        <v>97824307.858159393</v>
      </c>
      <c r="E206" s="257">
        <v>105979.183995409</v>
      </c>
      <c r="F206" s="258">
        <v>4</v>
      </c>
    </row>
    <row r="207" spans="1:6">
      <c r="A207" s="289" t="s">
        <v>194</v>
      </c>
      <c r="B207" s="289" t="s">
        <v>146</v>
      </c>
      <c r="C207" s="256" t="s">
        <v>149</v>
      </c>
      <c r="D207" s="260">
        <v>51040594.244562902</v>
      </c>
      <c r="E207" s="260">
        <v>103049.858229665</v>
      </c>
      <c r="F207" s="261">
        <v>2</v>
      </c>
    </row>
    <row r="208" spans="1:6">
      <c r="A208" s="289" t="s">
        <v>194</v>
      </c>
      <c r="B208" s="289" t="s">
        <v>146</v>
      </c>
      <c r="C208" s="256" t="s">
        <v>151</v>
      </c>
      <c r="D208" s="257">
        <v>27874669.1641821</v>
      </c>
      <c r="E208" s="257">
        <v>39933.449519180504</v>
      </c>
      <c r="F208" s="258">
        <v>1</v>
      </c>
    </row>
    <row r="209" spans="1:6">
      <c r="A209" s="289" t="s">
        <v>194</v>
      </c>
      <c r="B209" s="289" t="s">
        <v>146</v>
      </c>
      <c r="C209" s="262"/>
      <c r="D209" s="266">
        <v>320205504.30917841</v>
      </c>
      <c r="E209" s="266">
        <f>SUM(E205:E208)</f>
        <v>473924.72941339453</v>
      </c>
      <c r="F209" s="267">
        <v>13</v>
      </c>
    </row>
    <row r="210" spans="1:6">
      <c r="A210" s="289" t="s">
        <v>194</v>
      </c>
      <c r="B210" s="289" t="s">
        <v>152</v>
      </c>
      <c r="C210" s="256" t="s">
        <v>147</v>
      </c>
      <c r="D210" s="257">
        <v>29971326.808339398</v>
      </c>
      <c r="E210" s="257">
        <v>52084.1952702415</v>
      </c>
      <c r="F210" s="258">
        <v>1</v>
      </c>
    </row>
    <row r="211" spans="1:6">
      <c r="A211" s="289" t="s">
        <v>194</v>
      </c>
      <c r="B211" s="289" t="s">
        <v>152</v>
      </c>
      <c r="C211" s="256" t="s">
        <v>148</v>
      </c>
      <c r="D211" s="260">
        <v>21209840.3206148</v>
      </c>
      <c r="E211" s="260">
        <v>28630.8005715119</v>
      </c>
      <c r="F211" s="261">
        <v>1</v>
      </c>
    </row>
    <row r="212" spans="1:6">
      <c r="A212" s="289" t="s">
        <v>194</v>
      </c>
      <c r="B212" s="289" t="s">
        <v>152</v>
      </c>
      <c r="C212" s="256" t="s">
        <v>159</v>
      </c>
      <c r="D212" s="257">
        <v>22784730.619457599</v>
      </c>
      <c r="E212" s="257">
        <v>44415.017585915302</v>
      </c>
      <c r="F212" s="258">
        <v>1</v>
      </c>
    </row>
    <row r="213" spans="1:6">
      <c r="A213" s="289" t="s">
        <v>194</v>
      </c>
      <c r="B213" s="289" t="s">
        <v>152</v>
      </c>
      <c r="C213" s="262"/>
      <c r="D213" s="266">
        <v>73965897.748411804</v>
      </c>
      <c r="E213" s="266">
        <f>SUM(E210:E212)</f>
        <v>125130.01342766872</v>
      </c>
      <c r="F213" s="267">
        <v>3</v>
      </c>
    </row>
    <row r="214" spans="1:6">
      <c r="A214" s="289" t="s">
        <v>194</v>
      </c>
      <c r="B214" s="289" t="s">
        <v>153</v>
      </c>
      <c r="C214" s="256" t="s">
        <v>147</v>
      </c>
      <c r="D214" s="257">
        <v>123897458.038643</v>
      </c>
      <c r="E214" s="257">
        <v>159776.24866449201</v>
      </c>
      <c r="F214" s="258">
        <v>5</v>
      </c>
    </row>
    <row r="215" spans="1:6">
      <c r="A215" s="289" t="s">
        <v>194</v>
      </c>
      <c r="B215" s="289" t="s">
        <v>153</v>
      </c>
      <c r="C215" s="262"/>
      <c r="D215" s="266">
        <v>123897458.038643</v>
      </c>
      <c r="E215" s="266">
        <v>159776.24866449201</v>
      </c>
      <c r="F215" s="267">
        <v>5</v>
      </c>
    </row>
    <row r="216" spans="1:6">
      <c r="A216" s="289" t="s">
        <v>194</v>
      </c>
      <c r="B216" s="289" t="s">
        <v>154</v>
      </c>
      <c r="C216" s="256" t="s">
        <v>148</v>
      </c>
      <c r="D216" s="257">
        <v>26624795.623775501</v>
      </c>
      <c r="E216" s="257">
        <v>41218.515138492701</v>
      </c>
      <c r="F216" s="258">
        <v>1</v>
      </c>
    </row>
    <row r="217" spans="1:6">
      <c r="A217" s="289" t="s">
        <v>194</v>
      </c>
      <c r="B217" s="289" t="s">
        <v>154</v>
      </c>
      <c r="C217" s="262"/>
      <c r="D217" s="266">
        <v>26624795.623775501</v>
      </c>
      <c r="E217" s="266">
        <v>41218.515138492701</v>
      </c>
      <c r="F217" s="267">
        <v>1</v>
      </c>
    </row>
    <row r="218" spans="1:6">
      <c r="A218" s="289" t="s">
        <v>194</v>
      </c>
      <c r="B218" s="289" t="s">
        <v>157</v>
      </c>
      <c r="C218" s="256" t="s">
        <v>147</v>
      </c>
      <c r="D218" s="257">
        <v>45685180</v>
      </c>
      <c r="E218" s="257">
        <v>54394.83</v>
      </c>
      <c r="F218" s="258">
        <v>2</v>
      </c>
    </row>
    <row r="219" spans="1:6">
      <c r="A219" s="289" t="s">
        <v>194</v>
      </c>
      <c r="B219" s="289" t="s">
        <v>157</v>
      </c>
      <c r="C219" s="256" t="s">
        <v>149</v>
      </c>
      <c r="D219" s="260">
        <v>26623910.5882615</v>
      </c>
      <c r="E219" s="260">
        <v>33253.211896829504</v>
      </c>
      <c r="F219" s="261">
        <v>1</v>
      </c>
    </row>
    <row r="220" spans="1:6">
      <c r="A220" s="289" t="s">
        <v>194</v>
      </c>
      <c r="B220" s="289" t="s">
        <v>157</v>
      </c>
      <c r="C220" s="256" t="s">
        <v>151</v>
      </c>
      <c r="D220" s="257">
        <v>24371928.301763698</v>
      </c>
      <c r="E220" s="257">
        <v>34612.234310908098</v>
      </c>
      <c r="F220" s="258">
        <v>1</v>
      </c>
    </row>
    <row r="221" spans="1:6">
      <c r="A221" s="289" t="s">
        <v>194</v>
      </c>
      <c r="B221" s="289" t="s">
        <v>157</v>
      </c>
      <c r="C221" s="262"/>
      <c r="D221" s="266">
        <v>96681018.890025198</v>
      </c>
      <c r="E221" s="266">
        <f>SUM(E218:E220)</f>
        <v>122260.2762077376</v>
      </c>
      <c r="F221" s="267">
        <v>4</v>
      </c>
    </row>
    <row r="222" spans="1:6">
      <c r="A222" s="289" t="s">
        <v>195</v>
      </c>
      <c r="B222" s="289" t="s">
        <v>146</v>
      </c>
      <c r="C222" s="256" t="s">
        <v>147</v>
      </c>
      <c r="D222" s="257">
        <v>71884989.654066697</v>
      </c>
      <c r="E222" s="257">
        <v>108455.732642353</v>
      </c>
      <c r="F222" s="258">
        <v>2</v>
      </c>
    </row>
    <row r="223" spans="1:6">
      <c r="A223" s="289" t="s">
        <v>195</v>
      </c>
      <c r="B223" s="289" t="s">
        <v>146</v>
      </c>
      <c r="C223" s="256" t="s">
        <v>148</v>
      </c>
      <c r="D223" s="260">
        <v>72740806.576338604</v>
      </c>
      <c r="E223" s="260">
        <v>132386.08986995599</v>
      </c>
      <c r="F223" s="261">
        <v>2</v>
      </c>
    </row>
    <row r="224" spans="1:6">
      <c r="A224" s="289" t="s">
        <v>195</v>
      </c>
      <c r="B224" s="289" t="s">
        <v>146</v>
      </c>
      <c r="C224" s="262"/>
      <c r="D224" s="266">
        <v>144625796.2304053</v>
      </c>
      <c r="E224" s="266">
        <f>SUM(E222:E223)</f>
        <v>240841.82251230901</v>
      </c>
      <c r="F224" s="267">
        <v>4</v>
      </c>
    </row>
    <row r="225" spans="1:6">
      <c r="A225" s="289" t="s">
        <v>195</v>
      </c>
      <c r="B225" s="289" t="s">
        <v>152</v>
      </c>
      <c r="C225" s="256" t="s">
        <v>147</v>
      </c>
      <c r="D225" s="260">
        <v>39829994.764489397</v>
      </c>
      <c r="E225" s="260">
        <v>201231.16179301401</v>
      </c>
      <c r="F225" s="261">
        <v>1</v>
      </c>
    </row>
    <row r="226" spans="1:6">
      <c r="A226" s="289" t="s">
        <v>195</v>
      </c>
      <c r="B226" s="289" t="s">
        <v>152</v>
      </c>
      <c r="C226" s="262"/>
      <c r="D226" s="266">
        <v>39829994.764489397</v>
      </c>
      <c r="E226" s="266">
        <v>201231.16179301401</v>
      </c>
      <c r="F226" s="267">
        <v>1</v>
      </c>
    </row>
    <row r="227" spans="1:6">
      <c r="A227" s="289" t="s">
        <v>195</v>
      </c>
      <c r="B227" s="289" t="s">
        <v>153</v>
      </c>
      <c r="C227" s="256" t="s">
        <v>147</v>
      </c>
      <c r="D227" s="260">
        <v>137718347.73266599</v>
      </c>
      <c r="E227" s="260">
        <v>204896.907792379</v>
      </c>
      <c r="F227" s="261">
        <v>4</v>
      </c>
    </row>
    <row r="228" spans="1:6">
      <c r="A228" s="289" t="s">
        <v>195</v>
      </c>
      <c r="B228" s="289" t="s">
        <v>153</v>
      </c>
      <c r="C228" s="256" t="s">
        <v>149</v>
      </c>
      <c r="D228" s="257">
        <v>32180317.0996559</v>
      </c>
      <c r="E228" s="257">
        <v>35652.816177836103</v>
      </c>
      <c r="F228" s="258">
        <v>1</v>
      </c>
    </row>
    <row r="229" spans="1:6">
      <c r="A229" s="289" t="s">
        <v>195</v>
      </c>
      <c r="B229" s="289" t="s">
        <v>153</v>
      </c>
      <c r="C229" s="256" t="s">
        <v>151</v>
      </c>
      <c r="D229" s="260">
        <v>34006877.962422498</v>
      </c>
      <c r="E229" s="260">
        <v>43834.335455684602</v>
      </c>
      <c r="F229" s="261">
        <v>1</v>
      </c>
    </row>
    <row r="230" spans="1:6">
      <c r="A230" s="289" t="s">
        <v>195</v>
      </c>
      <c r="B230" s="289" t="s">
        <v>153</v>
      </c>
      <c r="C230" s="262"/>
      <c r="D230" s="266">
        <v>203905542.79474437</v>
      </c>
      <c r="E230" s="266">
        <f>SUM(E227:E229)</f>
        <v>284384.0594258997</v>
      </c>
      <c r="F230" s="267">
        <v>6</v>
      </c>
    </row>
    <row r="231" spans="1:6">
      <c r="A231" s="289" t="s">
        <v>195</v>
      </c>
      <c r="B231" s="289" t="s">
        <v>157</v>
      </c>
      <c r="C231" s="256" t="s">
        <v>148</v>
      </c>
      <c r="D231" s="260">
        <v>35255563.229716301</v>
      </c>
      <c r="E231" s="260">
        <v>28204.447602976299</v>
      </c>
      <c r="F231" s="261">
        <v>1</v>
      </c>
    </row>
    <row r="232" spans="1:6">
      <c r="A232" s="289" t="s">
        <v>195</v>
      </c>
      <c r="B232" s="289" t="s">
        <v>157</v>
      </c>
      <c r="C232" s="262"/>
      <c r="D232" s="266">
        <v>35255563.229716301</v>
      </c>
      <c r="E232" s="266">
        <v>28204.447602976299</v>
      </c>
      <c r="F232" s="267">
        <v>1</v>
      </c>
    </row>
    <row r="233" spans="1:6">
      <c r="A233" s="289" t="s">
        <v>196</v>
      </c>
      <c r="B233" s="289" t="s">
        <v>146</v>
      </c>
      <c r="C233" s="256" t="s">
        <v>147</v>
      </c>
      <c r="D233" s="260">
        <v>1822880042.97966</v>
      </c>
      <c r="E233" s="260">
        <v>2060275.31882043</v>
      </c>
      <c r="F233" s="261">
        <v>21</v>
      </c>
    </row>
    <row r="234" spans="1:6">
      <c r="A234" s="289" t="s">
        <v>196</v>
      </c>
      <c r="B234" s="289" t="s">
        <v>146</v>
      </c>
      <c r="C234" s="256" t="s">
        <v>155</v>
      </c>
      <c r="D234" s="257">
        <v>123370582.113226</v>
      </c>
      <c r="E234" s="257">
        <v>318224.864542822</v>
      </c>
      <c r="F234" s="258">
        <v>2</v>
      </c>
    </row>
    <row r="235" spans="1:6">
      <c r="A235" s="289" t="s">
        <v>196</v>
      </c>
      <c r="B235" s="289" t="s">
        <v>146</v>
      </c>
      <c r="C235" s="256" t="s">
        <v>160</v>
      </c>
      <c r="D235" s="260">
        <v>312818754.18282002</v>
      </c>
      <c r="E235" s="260">
        <v>447105.42118200503</v>
      </c>
      <c r="F235" s="261">
        <v>3</v>
      </c>
    </row>
    <row r="236" spans="1:6">
      <c r="A236" s="289" t="s">
        <v>196</v>
      </c>
      <c r="B236" s="289" t="s">
        <v>146</v>
      </c>
      <c r="C236" s="262"/>
      <c r="D236" s="266">
        <v>2259069379.2757058</v>
      </c>
      <c r="E236" s="266">
        <f>SUM(E233:E235)</f>
        <v>2825605.6045452571</v>
      </c>
      <c r="F236" s="267">
        <v>26</v>
      </c>
    </row>
    <row r="237" spans="1:6">
      <c r="A237" s="289" t="s">
        <v>196</v>
      </c>
      <c r="B237" s="289" t="s">
        <v>152</v>
      </c>
      <c r="C237" s="256" t="s">
        <v>147</v>
      </c>
      <c r="D237" s="260">
        <v>358354046.55754298</v>
      </c>
      <c r="E237" s="260">
        <v>384623.23131971899</v>
      </c>
      <c r="F237" s="261">
        <v>3</v>
      </c>
    </row>
    <row r="238" spans="1:6">
      <c r="A238" s="289" t="s">
        <v>196</v>
      </c>
      <c r="B238" s="289" t="s">
        <v>152</v>
      </c>
      <c r="C238" s="256" t="s">
        <v>160</v>
      </c>
      <c r="D238" s="257">
        <v>266667427.38005301</v>
      </c>
      <c r="E238" s="257">
        <v>450945.24592011399</v>
      </c>
      <c r="F238" s="258">
        <v>1</v>
      </c>
    </row>
    <row r="239" spans="1:6">
      <c r="A239" s="289" t="s">
        <v>196</v>
      </c>
      <c r="B239" s="289" t="s">
        <v>152</v>
      </c>
      <c r="C239" s="262"/>
      <c r="D239" s="266">
        <v>625021473.93759596</v>
      </c>
      <c r="E239" s="266">
        <f>SUM(E237:E238)</f>
        <v>835568.47723983298</v>
      </c>
      <c r="F239" s="267">
        <v>4</v>
      </c>
    </row>
    <row r="240" spans="1:6">
      <c r="A240" s="289" t="s">
        <v>196</v>
      </c>
      <c r="B240" s="289" t="s">
        <v>153</v>
      </c>
      <c r="C240" s="256" t="s">
        <v>147</v>
      </c>
      <c r="D240" s="257">
        <v>288803976.67490298</v>
      </c>
      <c r="E240" s="257">
        <v>388723.50012999598</v>
      </c>
      <c r="F240" s="258">
        <v>5</v>
      </c>
    </row>
    <row r="241" spans="1:6">
      <c r="A241" s="289" t="s">
        <v>196</v>
      </c>
      <c r="B241" s="289" t="s">
        <v>153</v>
      </c>
      <c r="C241" s="256" t="s">
        <v>155</v>
      </c>
      <c r="D241" s="260">
        <v>192126119.01478499</v>
      </c>
      <c r="E241" s="260">
        <v>237531.20106581901</v>
      </c>
      <c r="F241" s="261">
        <v>3</v>
      </c>
    </row>
    <row r="242" spans="1:6">
      <c r="A242" s="289" t="s">
        <v>196</v>
      </c>
      <c r="B242" s="289" t="s">
        <v>153</v>
      </c>
      <c r="C242" s="256" t="s">
        <v>148</v>
      </c>
      <c r="D242" s="257">
        <v>236660572.69128001</v>
      </c>
      <c r="E242" s="257">
        <v>279658.22836825898</v>
      </c>
      <c r="F242" s="258">
        <v>4</v>
      </c>
    </row>
    <row r="243" spans="1:6">
      <c r="A243" s="289" t="s">
        <v>196</v>
      </c>
      <c r="B243" s="289" t="s">
        <v>153</v>
      </c>
      <c r="C243" s="256" t="s">
        <v>205</v>
      </c>
      <c r="D243" s="260">
        <v>110339879.03421199</v>
      </c>
      <c r="E243" s="260">
        <v>30244.437392632099</v>
      </c>
      <c r="F243" s="261">
        <v>1</v>
      </c>
    </row>
    <row r="244" spans="1:6">
      <c r="A244" s="289" t="s">
        <v>196</v>
      </c>
      <c r="B244" s="289" t="s">
        <v>153</v>
      </c>
      <c r="C244" s="256" t="s">
        <v>144</v>
      </c>
      <c r="D244" s="257">
        <v>242971680.158337</v>
      </c>
      <c r="E244" s="257">
        <v>116294.465066366</v>
      </c>
      <c r="F244" s="258">
        <v>1</v>
      </c>
    </row>
    <row r="245" spans="1:6">
      <c r="A245" s="289" t="s">
        <v>196</v>
      </c>
      <c r="B245" s="289" t="s">
        <v>153</v>
      </c>
      <c r="C245" s="262"/>
      <c r="D245" s="266">
        <v>1070902227.573517</v>
      </c>
      <c r="E245" s="266">
        <f>SUM(E240:E244)</f>
        <v>1052451.8320230721</v>
      </c>
      <c r="F245" s="267">
        <v>14</v>
      </c>
    </row>
    <row r="246" spans="1:6">
      <c r="A246" s="289" t="s">
        <v>196</v>
      </c>
      <c r="B246" s="289" t="s">
        <v>154</v>
      </c>
      <c r="C246" s="256" t="s">
        <v>148</v>
      </c>
      <c r="D246" s="257">
        <v>44736021.0177503</v>
      </c>
      <c r="E246" s="257">
        <v>44407.803418106603</v>
      </c>
      <c r="F246" s="258">
        <v>1</v>
      </c>
    </row>
    <row r="247" spans="1:6">
      <c r="A247" s="289" t="s">
        <v>196</v>
      </c>
      <c r="B247" s="289" t="s">
        <v>154</v>
      </c>
      <c r="C247" s="262"/>
      <c r="D247" s="266">
        <v>44736021.0177503</v>
      </c>
      <c r="E247" s="266">
        <v>44407.803418106603</v>
      </c>
      <c r="F247" s="267">
        <v>1</v>
      </c>
    </row>
    <row r="248" spans="1:6">
      <c r="A248" s="289" t="s">
        <v>196</v>
      </c>
      <c r="B248" s="289" t="s">
        <v>156</v>
      </c>
      <c r="C248" s="256" t="s">
        <v>147</v>
      </c>
      <c r="D248" s="257">
        <v>102385001</v>
      </c>
      <c r="E248" s="257">
        <v>91434.65</v>
      </c>
      <c r="F248" s="258">
        <v>1</v>
      </c>
    </row>
    <row r="249" spans="1:6">
      <c r="A249" s="289" t="s">
        <v>196</v>
      </c>
      <c r="B249" s="289" t="s">
        <v>156</v>
      </c>
      <c r="C249" s="262"/>
      <c r="D249" s="266">
        <v>102385001</v>
      </c>
      <c r="E249" s="266">
        <v>91434.65</v>
      </c>
      <c r="F249" s="267">
        <v>1</v>
      </c>
    </row>
    <row r="250" spans="1:6">
      <c r="A250" s="289" t="s">
        <v>196</v>
      </c>
      <c r="B250" s="289" t="s">
        <v>157</v>
      </c>
      <c r="C250" s="256" t="s">
        <v>147</v>
      </c>
      <c r="D250" s="257">
        <v>374578193.56396598</v>
      </c>
      <c r="E250" s="257">
        <v>380835.31426234398</v>
      </c>
      <c r="F250" s="258">
        <v>5</v>
      </c>
    </row>
    <row r="251" spans="1:6">
      <c r="A251" s="289" t="s">
        <v>196</v>
      </c>
      <c r="B251" s="289" t="s">
        <v>157</v>
      </c>
      <c r="C251" s="256" t="s">
        <v>155</v>
      </c>
      <c r="D251" s="260">
        <v>227788434.02628401</v>
      </c>
      <c r="E251" s="260">
        <v>279380.51117208198</v>
      </c>
      <c r="F251" s="261">
        <v>3</v>
      </c>
    </row>
    <row r="252" spans="1:6">
      <c r="A252" s="289" t="s">
        <v>196</v>
      </c>
      <c r="B252" s="289" t="s">
        <v>157</v>
      </c>
      <c r="C252" s="256" t="s">
        <v>160</v>
      </c>
      <c r="D252" s="257">
        <v>130781219.97705901</v>
      </c>
      <c r="E252" s="257">
        <v>137970.33654199599</v>
      </c>
      <c r="F252" s="258">
        <v>2</v>
      </c>
    </row>
    <row r="253" spans="1:6">
      <c r="A253" s="289" t="s">
        <v>196</v>
      </c>
      <c r="B253" s="289" t="s">
        <v>157</v>
      </c>
      <c r="C253" s="262"/>
      <c r="D253" s="266">
        <v>733147847.56730902</v>
      </c>
      <c r="E253" s="266">
        <f>SUM(E250:E252)</f>
        <v>798186.16197642195</v>
      </c>
      <c r="F253" s="267">
        <v>10</v>
      </c>
    </row>
    <row r="255" spans="1:6">
      <c r="A255" s="95"/>
      <c r="B255" s="290"/>
      <c r="C255" s="290"/>
      <c r="D255" s="290"/>
      <c r="E255" s="290"/>
      <c r="F255" s="290"/>
    </row>
    <row r="256" spans="1:6">
      <c r="A256" s="95"/>
      <c r="B256" s="290"/>
      <c r="C256" s="290"/>
      <c r="D256" s="290"/>
      <c r="E256" s="290"/>
      <c r="F256" s="290"/>
    </row>
    <row r="257" spans="1:6">
      <c r="A257" s="95"/>
      <c r="B257" s="290"/>
      <c r="C257" s="290"/>
      <c r="D257" s="290"/>
      <c r="E257" s="290"/>
      <c r="F257" s="290"/>
    </row>
    <row r="258" spans="1:6">
      <c r="A258" s="95"/>
    </row>
    <row r="259" spans="1:6">
      <c r="A259" s="95"/>
    </row>
    <row r="260" spans="1:6">
      <c r="A260" s="95"/>
    </row>
  </sheetData>
  <autoFilter ref="A4:F253"/>
  <mergeCells count="35">
    <mergeCell ref="B255:F255"/>
    <mergeCell ref="B256:F256"/>
    <mergeCell ref="B257:F257"/>
    <mergeCell ref="A222:A232"/>
    <mergeCell ref="B222:B224"/>
    <mergeCell ref="B225:B226"/>
    <mergeCell ref="B227:B230"/>
    <mergeCell ref="B231:B232"/>
    <mergeCell ref="A233:A253"/>
    <mergeCell ref="B233:B236"/>
    <mergeCell ref="B237:B239"/>
    <mergeCell ref="B240:B245"/>
    <mergeCell ref="B246:B247"/>
    <mergeCell ref="B248:B249"/>
    <mergeCell ref="B250:B253"/>
    <mergeCell ref="A205:A221"/>
    <mergeCell ref="B205:B209"/>
    <mergeCell ref="B210:B213"/>
    <mergeCell ref="B214:B215"/>
    <mergeCell ref="B216:B217"/>
    <mergeCell ref="B218:B221"/>
    <mergeCell ref="A174:A204"/>
    <mergeCell ref="B183:B188"/>
    <mergeCell ref="B189:B192"/>
    <mergeCell ref="B193:B197"/>
    <mergeCell ref="B198:B204"/>
    <mergeCell ref="D3:F3"/>
    <mergeCell ref="B130:B137"/>
    <mergeCell ref="A138:A173"/>
    <mergeCell ref="B138:B145"/>
    <mergeCell ref="B146:B148"/>
    <mergeCell ref="B149:B155"/>
    <mergeCell ref="B156:B158"/>
    <mergeCell ref="B159:B165"/>
    <mergeCell ref="B166:B173"/>
  </mergeCells>
  <pageMargins left="0.7" right="0.7" top="0.75" bottom="0.75" header="0.3" footer="0.3"/>
  <pageSetup paperSize="9" orientation="portrait" horizontalDpi="4294967295" verticalDpi="4294967295" r:id="rId1"/>
  <ignoredErrors>
    <ignoredError sqref="D3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workbookViewId="0"/>
  </sheetViews>
  <sheetFormatPr defaultColWidth="8.85546875" defaultRowHeight="15"/>
  <cols>
    <col min="1" max="1" width="30.42578125" style="127" bestFit="1" customWidth="1"/>
    <col min="2" max="2" width="21.42578125" style="127" customWidth="1"/>
    <col min="3" max="3" width="15.85546875" style="127" customWidth="1"/>
    <col min="4" max="4" width="12.140625" style="127" customWidth="1"/>
    <col min="5" max="5" width="21.42578125" style="127" customWidth="1"/>
    <col min="6" max="6" width="15.85546875" style="127" customWidth="1"/>
    <col min="7" max="7" width="12.140625" style="127" customWidth="1"/>
    <col min="8" max="8" width="21.42578125" style="127" customWidth="1"/>
    <col min="9" max="9" width="15.85546875" style="127" customWidth="1"/>
    <col min="10" max="10" width="12.140625" style="127" customWidth="1"/>
    <col min="11" max="11" width="21.42578125" style="127" customWidth="1"/>
    <col min="12" max="12" width="15.85546875" style="127" customWidth="1"/>
    <col min="13" max="13" width="12.140625" style="127" customWidth="1"/>
    <col min="14" max="14" width="21.42578125" style="127" customWidth="1"/>
    <col min="15" max="15" width="15.85546875" style="127" customWidth="1"/>
    <col min="16" max="16" width="12.140625" style="127" customWidth="1"/>
    <col min="17" max="17" width="21.42578125" style="127" customWidth="1"/>
    <col min="18" max="18" width="15.85546875" style="127" customWidth="1"/>
    <col min="19" max="19" width="12.140625" style="127" customWidth="1"/>
    <col min="20" max="20" width="21.42578125" style="127" customWidth="1"/>
    <col min="21" max="21" width="15.85546875" style="127" customWidth="1"/>
    <col min="22" max="22" width="12.140625" style="127" customWidth="1"/>
    <col min="23" max="23" width="21.42578125" style="127" customWidth="1"/>
    <col min="24" max="24" width="15.85546875" style="127" customWidth="1"/>
    <col min="25" max="25" width="12.140625" style="127" customWidth="1"/>
    <col min="26" max="26" width="21.42578125" style="127" customWidth="1"/>
    <col min="27" max="27" width="15.85546875" style="127" customWidth="1"/>
    <col min="28" max="28" width="12.140625" style="127" customWidth="1"/>
    <col min="29" max="29" width="21.42578125" style="127" customWidth="1"/>
    <col min="30" max="30" width="15.85546875" style="127" customWidth="1"/>
    <col min="31" max="31" width="12.140625" style="127" customWidth="1"/>
    <col min="32" max="32" width="21.42578125" style="127" customWidth="1"/>
    <col min="33" max="33" width="15.85546875" style="127" customWidth="1"/>
    <col min="34" max="34" width="12.140625" style="127" customWidth="1"/>
    <col min="35" max="35" width="21.42578125" style="127" customWidth="1"/>
    <col min="36" max="36" width="15.85546875" style="127" customWidth="1"/>
    <col min="37" max="37" width="12.140625" style="127" customWidth="1"/>
    <col min="38" max="16384" width="8.85546875" style="127"/>
  </cols>
  <sheetData>
    <row r="1" spans="1:37" ht="21" customHeight="1">
      <c r="A1" t="s">
        <v>161</v>
      </c>
    </row>
    <row r="2" spans="1:37">
      <c r="A2" s="230" t="s">
        <v>0</v>
      </c>
      <c r="B2" s="291" t="s">
        <v>254</v>
      </c>
      <c r="C2" s="291" t="s">
        <v>254</v>
      </c>
      <c r="D2" s="291" t="s">
        <v>254</v>
      </c>
      <c r="E2" s="291" t="s">
        <v>255</v>
      </c>
      <c r="F2" s="291" t="s">
        <v>255</v>
      </c>
      <c r="G2" s="291" t="s">
        <v>255</v>
      </c>
      <c r="H2" s="291" t="s">
        <v>2</v>
      </c>
      <c r="I2" s="291" t="s">
        <v>2</v>
      </c>
      <c r="J2" s="291" t="s">
        <v>2</v>
      </c>
      <c r="K2" s="291" t="s">
        <v>3</v>
      </c>
      <c r="L2" s="291" t="s">
        <v>3</v>
      </c>
      <c r="M2" s="291" t="s">
        <v>3</v>
      </c>
      <c r="N2" s="291" t="s">
        <v>4</v>
      </c>
      <c r="O2" s="291" t="s">
        <v>4</v>
      </c>
      <c r="P2" s="291" t="s">
        <v>4</v>
      </c>
      <c r="Q2" s="291" t="s">
        <v>5</v>
      </c>
      <c r="R2" s="291" t="s">
        <v>5</v>
      </c>
      <c r="S2" s="291" t="s">
        <v>5</v>
      </c>
      <c r="T2" s="291" t="s">
        <v>6</v>
      </c>
      <c r="U2" s="291" t="s">
        <v>6</v>
      </c>
      <c r="V2" s="291" t="s">
        <v>6</v>
      </c>
      <c r="W2" s="291" t="s">
        <v>7</v>
      </c>
      <c r="X2" s="291" t="s">
        <v>7</v>
      </c>
      <c r="Y2" s="291" t="s">
        <v>7</v>
      </c>
      <c r="Z2" s="291" t="s">
        <v>8</v>
      </c>
      <c r="AA2" s="291" t="s">
        <v>8</v>
      </c>
      <c r="AB2" s="291" t="s">
        <v>8</v>
      </c>
      <c r="AC2" s="291" t="s">
        <v>9</v>
      </c>
      <c r="AD2" s="291" t="s">
        <v>9</v>
      </c>
      <c r="AE2" s="291" t="s">
        <v>9</v>
      </c>
      <c r="AF2" s="291" t="s">
        <v>10</v>
      </c>
      <c r="AG2" s="291" t="s">
        <v>10</v>
      </c>
      <c r="AH2" s="291" t="s">
        <v>10</v>
      </c>
      <c r="AI2" s="291" t="s">
        <v>11</v>
      </c>
      <c r="AJ2" s="291" t="s">
        <v>11</v>
      </c>
      <c r="AK2" s="291" t="s">
        <v>11</v>
      </c>
    </row>
    <row r="3" spans="1:37">
      <c r="A3" s="230" t="s">
        <v>40</v>
      </c>
      <c r="B3" s="126" t="s">
        <v>256</v>
      </c>
      <c r="C3" s="126" t="s">
        <v>257</v>
      </c>
      <c r="D3" s="126" t="s">
        <v>12</v>
      </c>
      <c r="E3" s="126" t="s">
        <v>256</v>
      </c>
      <c r="F3" s="126" t="s">
        <v>257</v>
      </c>
      <c r="G3" s="126" t="s">
        <v>12</v>
      </c>
      <c r="H3" s="126" t="s">
        <v>256</v>
      </c>
      <c r="I3" s="126" t="s">
        <v>257</v>
      </c>
      <c r="J3" s="126" t="s">
        <v>12</v>
      </c>
      <c r="K3" s="126" t="s">
        <v>256</v>
      </c>
      <c r="L3" s="126" t="s">
        <v>257</v>
      </c>
      <c r="M3" s="126" t="s">
        <v>12</v>
      </c>
      <c r="N3" s="126" t="s">
        <v>256</v>
      </c>
      <c r="O3" s="126" t="s">
        <v>257</v>
      </c>
      <c r="P3" s="126" t="s">
        <v>12</v>
      </c>
      <c r="Q3" s="126" t="s">
        <v>256</v>
      </c>
      <c r="R3" s="126" t="s">
        <v>257</v>
      </c>
      <c r="S3" s="126" t="s">
        <v>12</v>
      </c>
      <c r="T3" s="126" t="s">
        <v>256</v>
      </c>
      <c r="U3" s="126" t="s">
        <v>257</v>
      </c>
      <c r="V3" s="126" t="s">
        <v>12</v>
      </c>
      <c r="W3" s="126" t="s">
        <v>256</v>
      </c>
      <c r="X3" s="126" t="s">
        <v>257</v>
      </c>
      <c r="Y3" s="126" t="s">
        <v>12</v>
      </c>
      <c r="Z3" s="126" t="s">
        <v>256</v>
      </c>
      <c r="AA3" s="126" t="s">
        <v>257</v>
      </c>
      <c r="AB3" s="126" t="s">
        <v>12</v>
      </c>
      <c r="AC3" s="126" t="s">
        <v>256</v>
      </c>
      <c r="AD3" s="126" t="s">
        <v>257</v>
      </c>
      <c r="AE3" s="126" t="s">
        <v>12</v>
      </c>
      <c r="AF3" s="126" t="s">
        <v>256</v>
      </c>
      <c r="AG3" s="126" t="s">
        <v>257</v>
      </c>
      <c r="AH3" s="126" t="s">
        <v>12</v>
      </c>
      <c r="AI3" s="126" t="s">
        <v>256</v>
      </c>
      <c r="AJ3" s="126" t="s">
        <v>257</v>
      </c>
      <c r="AK3" s="126" t="s">
        <v>12</v>
      </c>
    </row>
    <row r="4" spans="1:37">
      <c r="A4" s="231" t="s">
        <v>141</v>
      </c>
      <c r="B4" s="128">
        <v>11002482388.619019</v>
      </c>
      <c r="C4" s="129">
        <v>5188</v>
      </c>
      <c r="D4" s="130">
        <v>17024520.89036518</v>
      </c>
      <c r="E4" s="128">
        <v>12687035426.096378</v>
      </c>
      <c r="F4" s="129">
        <v>6009</v>
      </c>
      <c r="G4" s="130">
        <v>18946687.246070858</v>
      </c>
      <c r="H4" s="128">
        <v>12434922547.260012</v>
      </c>
      <c r="I4" s="129">
        <v>6237</v>
      </c>
      <c r="J4" s="130">
        <v>18527875.376302831</v>
      </c>
      <c r="K4" s="128">
        <v>13444838431.72414</v>
      </c>
      <c r="L4" s="129">
        <v>7673</v>
      </c>
      <c r="M4" s="130">
        <v>19168182.327581435</v>
      </c>
      <c r="N4" s="128">
        <v>15100635461.529028</v>
      </c>
      <c r="O4" s="129">
        <v>9097</v>
      </c>
      <c r="P4" s="130">
        <v>21224229.494159773</v>
      </c>
      <c r="Q4" s="128">
        <v>17542037772.697403</v>
      </c>
      <c r="R4" s="129">
        <v>10300</v>
      </c>
      <c r="S4" s="130">
        <v>22734985.199858136</v>
      </c>
      <c r="T4" s="128">
        <v>17232131340.754234</v>
      </c>
      <c r="U4" s="129">
        <v>11682</v>
      </c>
      <c r="V4" s="130">
        <v>25065894.959009778</v>
      </c>
      <c r="W4" s="128">
        <v>15949947561.906603</v>
      </c>
      <c r="X4" s="129">
        <v>13758</v>
      </c>
      <c r="Y4" s="130">
        <v>22040217.467530556</v>
      </c>
      <c r="Z4" s="128">
        <v>16617656010.871523</v>
      </c>
      <c r="AA4" s="129">
        <v>16060</v>
      </c>
      <c r="AB4" s="130">
        <v>19848579.865650162</v>
      </c>
      <c r="AC4" s="128">
        <v>18252823797.262371</v>
      </c>
      <c r="AD4" s="129">
        <v>18425</v>
      </c>
      <c r="AE4" s="130">
        <v>19410714.744524289</v>
      </c>
      <c r="AF4" s="128">
        <v>18082593086.592121</v>
      </c>
      <c r="AG4" s="129">
        <v>20652</v>
      </c>
      <c r="AH4" s="130">
        <v>18748322.075813379</v>
      </c>
      <c r="AI4" s="128">
        <v>15196170305.972513</v>
      </c>
      <c r="AJ4" s="129">
        <v>17903</v>
      </c>
      <c r="AK4" s="130">
        <v>16572557.44011898</v>
      </c>
    </row>
    <row r="5" spans="1:37">
      <c r="A5" s="232" t="s">
        <v>49</v>
      </c>
      <c r="B5" s="131">
        <v>5934236232</v>
      </c>
      <c r="C5" s="132">
        <v>263</v>
      </c>
      <c r="D5" s="133">
        <v>6807532.5667560603</v>
      </c>
      <c r="E5" s="131">
        <v>7207487882.1915302</v>
      </c>
      <c r="F5" s="132">
        <v>290</v>
      </c>
      <c r="G5" s="133">
        <v>7563730.8381924704</v>
      </c>
      <c r="H5" s="131">
        <v>6490263148.7283001</v>
      </c>
      <c r="I5" s="132">
        <v>257</v>
      </c>
      <c r="J5" s="133">
        <v>6791587.6238917401</v>
      </c>
      <c r="K5" s="131">
        <v>6322367652.46632</v>
      </c>
      <c r="L5" s="132">
        <v>239</v>
      </c>
      <c r="M5" s="133">
        <v>6338796.9895874402</v>
      </c>
      <c r="N5" s="131">
        <v>7121487797.0141401</v>
      </c>
      <c r="O5" s="132">
        <v>242</v>
      </c>
      <c r="P5" s="133">
        <v>6238789.5120668998</v>
      </c>
      <c r="Q5" s="131">
        <v>6844973407.13165</v>
      </c>
      <c r="R5" s="132">
        <v>237</v>
      </c>
      <c r="S5" s="133">
        <v>5925771.1404461199</v>
      </c>
      <c r="T5" s="131">
        <v>8322938151.7038898</v>
      </c>
      <c r="U5" s="132">
        <v>241</v>
      </c>
      <c r="V5" s="133">
        <v>6528984.6482603</v>
      </c>
      <c r="W5" s="131">
        <v>7296718537.8876104</v>
      </c>
      <c r="X5" s="132">
        <v>240</v>
      </c>
      <c r="Y5" s="133">
        <v>5736598.6260387497</v>
      </c>
      <c r="Z5" s="131">
        <v>7315797491.9773798</v>
      </c>
      <c r="AA5" s="132">
        <v>237</v>
      </c>
      <c r="AB5" s="133">
        <v>4950723.5002123099</v>
      </c>
      <c r="AC5" s="131">
        <v>6839333586.9069901</v>
      </c>
      <c r="AD5" s="132">
        <v>211</v>
      </c>
      <c r="AE5" s="133">
        <v>4596170.7444853801</v>
      </c>
      <c r="AF5" s="131">
        <v>5694128231.2448101</v>
      </c>
      <c r="AG5" s="132">
        <v>201</v>
      </c>
      <c r="AH5" s="133">
        <v>4430485.0520579396</v>
      </c>
      <c r="AI5" s="131">
        <v>4269526161.65591</v>
      </c>
      <c r="AJ5" s="132">
        <v>167</v>
      </c>
      <c r="AK5" s="133">
        <v>3247398.0875983099</v>
      </c>
    </row>
    <row r="6" spans="1:37">
      <c r="A6" s="232" t="s">
        <v>258</v>
      </c>
      <c r="B6" s="134">
        <v>179635992</v>
      </c>
      <c r="C6" s="135">
        <v>6</v>
      </c>
      <c r="D6" s="136">
        <v>196622.223410815</v>
      </c>
      <c r="E6" s="134">
        <v>180029178</v>
      </c>
      <c r="F6" s="135">
        <v>7</v>
      </c>
      <c r="G6" s="136">
        <v>225666.09096922699</v>
      </c>
      <c r="H6" s="134">
        <v>166924438.48010701</v>
      </c>
      <c r="I6" s="135">
        <v>6</v>
      </c>
      <c r="J6" s="136">
        <v>239643.558447035</v>
      </c>
      <c r="K6" s="134">
        <v>219870821.83230299</v>
      </c>
      <c r="L6" s="135">
        <v>7</v>
      </c>
      <c r="M6" s="136">
        <v>236252.611534681</v>
      </c>
      <c r="N6" s="134">
        <v>226640733.52737701</v>
      </c>
      <c r="O6" s="135">
        <v>7</v>
      </c>
      <c r="P6" s="136">
        <v>244410.07722127999</v>
      </c>
      <c r="Q6" s="134">
        <v>290795415.22514099</v>
      </c>
      <c r="R6" s="135">
        <v>9</v>
      </c>
      <c r="S6" s="136">
        <v>344820.33743466198</v>
      </c>
      <c r="T6" s="134">
        <v>683224787.43304098</v>
      </c>
      <c r="U6" s="135">
        <v>14</v>
      </c>
      <c r="V6" s="136">
        <v>670990.32972148701</v>
      </c>
      <c r="W6" s="134">
        <v>843017965.94318295</v>
      </c>
      <c r="X6" s="135">
        <v>18</v>
      </c>
      <c r="Y6" s="136">
        <v>768534.95623061794</v>
      </c>
      <c r="Z6" s="134">
        <v>915111860.717695</v>
      </c>
      <c r="AA6" s="135">
        <v>18</v>
      </c>
      <c r="AB6" s="136">
        <v>811144.85004626703</v>
      </c>
      <c r="AC6" s="134">
        <v>839342161.88199103</v>
      </c>
      <c r="AD6" s="135">
        <v>14</v>
      </c>
      <c r="AE6" s="136">
        <v>674057.00197636604</v>
      </c>
      <c r="AF6" s="134">
        <v>585606169.32377398</v>
      </c>
      <c r="AG6" s="135">
        <v>10</v>
      </c>
      <c r="AH6" s="136">
        <v>464944.817398988</v>
      </c>
      <c r="AI6" s="134">
        <v>513058371.902376</v>
      </c>
      <c r="AJ6" s="135">
        <v>9</v>
      </c>
      <c r="AK6" s="136">
        <v>468639.123906917</v>
      </c>
    </row>
    <row r="7" spans="1:37">
      <c r="A7" s="232" t="s">
        <v>169</v>
      </c>
      <c r="B7" s="131">
        <v>754385210</v>
      </c>
      <c r="C7" s="132">
        <v>412</v>
      </c>
      <c r="D7" s="133">
        <v>1386377.1309462499</v>
      </c>
      <c r="E7" s="131">
        <v>827727608.11342001</v>
      </c>
      <c r="F7" s="132">
        <v>431</v>
      </c>
      <c r="G7" s="133">
        <v>1534317.2331322101</v>
      </c>
      <c r="H7" s="131">
        <v>842570717.10406601</v>
      </c>
      <c r="I7" s="132">
        <v>450</v>
      </c>
      <c r="J7" s="133">
        <v>1563838.2956461599</v>
      </c>
      <c r="K7" s="131">
        <v>1071296860.82786</v>
      </c>
      <c r="L7" s="132">
        <v>481</v>
      </c>
      <c r="M7" s="133">
        <v>1681467.8076724701</v>
      </c>
      <c r="N7" s="131">
        <v>1321508851.3657601</v>
      </c>
      <c r="O7" s="132">
        <v>538</v>
      </c>
      <c r="P7" s="133">
        <v>1827528.9452787901</v>
      </c>
      <c r="Q7" s="131">
        <v>1823612598.7953701</v>
      </c>
      <c r="R7" s="132">
        <v>612</v>
      </c>
      <c r="S7" s="133">
        <v>2132878.3088924699</v>
      </c>
      <c r="T7" s="131">
        <v>2065470605.0963299</v>
      </c>
      <c r="U7" s="132">
        <v>646</v>
      </c>
      <c r="V7" s="133">
        <v>2467951.0850514602</v>
      </c>
      <c r="W7" s="131">
        <v>2099095836.4349999</v>
      </c>
      <c r="X7" s="132">
        <v>679</v>
      </c>
      <c r="Y7" s="133">
        <v>2348977.5006446098</v>
      </c>
      <c r="Z7" s="131">
        <v>1838752844.7165</v>
      </c>
      <c r="AA7" s="132">
        <v>678</v>
      </c>
      <c r="AB7" s="133">
        <v>2200988.7485340498</v>
      </c>
      <c r="AC7" s="131">
        <v>2129409611.17379</v>
      </c>
      <c r="AD7" s="132">
        <v>700</v>
      </c>
      <c r="AE7" s="133">
        <v>2337574.1922426899</v>
      </c>
      <c r="AF7" s="131">
        <v>2139165828.8396599</v>
      </c>
      <c r="AG7" s="132">
        <v>677</v>
      </c>
      <c r="AH7" s="133">
        <v>2363144.9821523302</v>
      </c>
      <c r="AI7" s="131">
        <v>2242476197.69805</v>
      </c>
      <c r="AJ7" s="132">
        <v>691</v>
      </c>
      <c r="AK7" s="133">
        <v>2330977.8752773302</v>
      </c>
    </row>
    <row r="8" spans="1:37">
      <c r="A8" s="232" t="s">
        <v>259</v>
      </c>
      <c r="B8" s="134">
        <v>171515133</v>
      </c>
      <c r="C8" s="135">
        <v>41</v>
      </c>
      <c r="D8" s="136">
        <v>233651.54648336201</v>
      </c>
      <c r="E8" s="134">
        <v>185174423</v>
      </c>
      <c r="F8" s="135">
        <v>43</v>
      </c>
      <c r="G8" s="136">
        <v>259234.351686579</v>
      </c>
      <c r="H8" s="134">
        <v>177587981.39866599</v>
      </c>
      <c r="I8" s="135">
        <v>38</v>
      </c>
      <c r="J8" s="136">
        <v>242640.91431816699</v>
      </c>
      <c r="K8" s="134">
        <v>188246322.983412</v>
      </c>
      <c r="L8" s="135">
        <v>38</v>
      </c>
      <c r="M8" s="136">
        <v>241391.96688115899</v>
      </c>
      <c r="N8" s="134">
        <v>203193787.61626899</v>
      </c>
      <c r="O8" s="135">
        <v>40</v>
      </c>
      <c r="P8" s="136">
        <v>266510.16571573197</v>
      </c>
      <c r="Q8" s="134">
        <v>198919816.730405</v>
      </c>
      <c r="R8" s="135">
        <v>38</v>
      </c>
      <c r="S8" s="136">
        <v>252022.91127169499</v>
      </c>
      <c r="T8" s="134">
        <v>225066841.95219401</v>
      </c>
      <c r="U8" s="135">
        <v>41</v>
      </c>
      <c r="V8" s="136">
        <v>288819.67589976499</v>
      </c>
      <c r="W8" s="134">
        <v>241012916.99970001</v>
      </c>
      <c r="X8" s="135">
        <v>45</v>
      </c>
      <c r="Y8" s="136">
        <v>274550.03362618899</v>
      </c>
      <c r="Z8" s="134">
        <v>338983971.40257901</v>
      </c>
      <c r="AA8" s="135">
        <v>53</v>
      </c>
      <c r="AB8" s="136">
        <v>306569.43657882302</v>
      </c>
      <c r="AC8" s="134">
        <v>361916972.63513601</v>
      </c>
      <c r="AD8" s="135">
        <v>48</v>
      </c>
      <c r="AE8" s="136">
        <v>329365.54173852497</v>
      </c>
      <c r="AF8" s="134">
        <v>281814619.43251199</v>
      </c>
      <c r="AG8" s="135">
        <v>46</v>
      </c>
      <c r="AH8" s="136">
        <v>294454.56381377298</v>
      </c>
      <c r="AI8" s="134">
        <v>253560567.366943</v>
      </c>
      <c r="AJ8" s="135">
        <v>43</v>
      </c>
      <c r="AK8" s="136">
        <v>286991.50168832898</v>
      </c>
    </row>
    <row r="9" spans="1:37">
      <c r="A9" s="232" t="s">
        <v>260</v>
      </c>
      <c r="B9" s="137"/>
      <c r="C9" s="132">
        <v>295</v>
      </c>
      <c r="D9" s="133">
        <v>6942253.1900000004</v>
      </c>
      <c r="E9" s="137"/>
      <c r="F9" s="132">
        <v>301</v>
      </c>
      <c r="G9" s="133">
        <v>7562355.8800000101</v>
      </c>
      <c r="H9" s="137"/>
      <c r="I9" s="132">
        <v>291</v>
      </c>
      <c r="J9" s="133">
        <v>7731992.8454687903</v>
      </c>
      <c r="K9" s="137"/>
      <c r="L9" s="132">
        <v>294</v>
      </c>
      <c r="M9" s="133">
        <v>7998589.2505396204</v>
      </c>
      <c r="N9" s="137"/>
      <c r="O9" s="132">
        <v>303</v>
      </c>
      <c r="P9" s="133">
        <v>9231097.7809220701</v>
      </c>
      <c r="Q9" s="137"/>
      <c r="R9" s="132">
        <v>314</v>
      </c>
      <c r="S9" s="133">
        <v>10007346.9479571</v>
      </c>
      <c r="T9" s="137"/>
      <c r="U9" s="132">
        <v>317</v>
      </c>
      <c r="V9" s="133">
        <v>10441598.0866381</v>
      </c>
      <c r="W9" s="137"/>
      <c r="X9" s="132">
        <v>310</v>
      </c>
      <c r="Y9" s="133">
        <v>8602684.0343316495</v>
      </c>
      <c r="Z9" s="137"/>
      <c r="AA9" s="132">
        <v>312</v>
      </c>
      <c r="AB9" s="133">
        <v>7305898.6162864799</v>
      </c>
      <c r="AC9" s="137"/>
      <c r="AD9" s="132">
        <v>303</v>
      </c>
      <c r="AE9" s="133">
        <v>7564341.9423656603</v>
      </c>
      <c r="AF9" s="137"/>
      <c r="AG9" s="132">
        <v>296</v>
      </c>
      <c r="AH9" s="133">
        <v>7561564.3884497797</v>
      </c>
      <c r="AI9" s="137"/>
      <c r="AJ9" s="132">
        <v>290</v>
      </c>
      <c r="AK9" s="133">
        <v>7385169.8752164096</v>
      </c>
    </row>
    <row r="10" spans="1:37">
      <c r="A10" s="232" t="s">
        <v>124</v>
      </c>
      <c r="B10" s="134">
        <v>156545905.31348601</v>
      </c>
      <c r="C10" s="135">
        <v>256</v>
      </c>
      <c r="D10" s="136">
        <v>83541.600602715</v>
      </c>
      <c r="E10" s="134">
        <v>250278302.41302899</v>
      </c>
      <c r="F10" s="135">
        <v>366</v>
      </c>
      <c r="G10" s="136">
        <v>121854.58340825301</v>
      </c>
      <c r="H10" s="134">
        <v>293409493.79448301</v>
      </c>
      <c r="I10" s="135">
        <v>462</v>
      </c>
      <c r="J10" s="136">
        <v>140999.005141695</v>
      </c>
      <c r="K10" s="134">
        <v>378190318.42503798</v>
      </c>
      <c r="L10" s="135">
        <v>592</v>
      </c>
      <c r="M10" s="136">
        <v>184015.422551664</v>
      </c>
      <c r="N10" s="134">
        <v>481760654.67213798</v>
      </c>
      <c r="O10" s="135">
        <v>762</v>
      </c>
      <c r="P10" s="136">
        <v>200932.09303955</v>
      </c>
      <c r="Q10" s="134">
        <v>1006923277.50957</v>
      </c>
      <c r="R10" s="135">
        <v>1439</v>
      </c>
      <c r="S10" s="136">
        <v>524012.72478137002</v>
      </c>
      <c r="T10" s="134">
        <v>2056693343.04544</v>
      </c>
      <c r="U10" s="135">
        <v>1754</v>
      </c>
      <c r="V10" s="136">
        <v>1068305.04679872</v>
      </c>
      <c r="W10" s="134">
        <v>1631525609.8620999</v>
      </c>
      <c r="X10" s="135">
        <v>1836</v>
      </c>
      <c r="Y10" s="136">
        <v>1054983.17126357</v>
      </c>
      <c r="Z10" s="134">
        <v>953945979.20684302</v>
      </c>
      <c r="AA10" s="135">
        <v>1462</v>
      </c>
      <c r="AB10" s="136">
        <v>908379.57731861202</v>
      </c>
      <c r="AC10" s="134">
        <v>384606134.67694598</v>
      </c>
      <c r="AD10" s="135">
        <v>881</v>
      </c>
      <c r="AE10" s="136">
        <v>509609.19707619603</v>
      </c>
      <c r="AF10" s="134">
        <v>344245079.31766802</v>
      </c>
      <c r="AG10" s="135">
        <v>755</v>
      </c>
      <c r="AH10" s="136">
        <v>450415.65397981898</v>
      </c>
      <c r="AI10" s="134">
        <v>210320484.10564899</v>
      </c>
      <c r="AJ10" s="135">
        <v>564</v>
      </c>
      <c r="AK10" s="136">
        <v>297350.165709213</v>
      </c>
    </row>
    <row r="11" spans="1:37">
      <c r="A11" s="232" t="s">
        <v>261</v>
      </c>
      <c r="B11" s="131">
        <v>8798300</v>
      </c>
      <c r="C11" s="132">
        <v>5</v>
      </c>
      <c r="D11" s="133">
        <v>31222.02</v>
      </c>
      <c r="E11" s="131">
        <v>13721300</v>
      </c>
      <c r="F11" s="132">
        <v>4</v>
      </c>
      <c r="G11" s="133">
        <v>38619.14</v>
      </c>
      <c r="H11" s="131">
        <v>21648363.190069702</v>
      </c>
      <c r="I11" s="132">
        <v>4</v>
      </c>
      <c r="J11" s="133">
        <v>48492.288057440601</v>
      </c>
      <c r="K11" s="131">
        <v>25377891.2225575</v>
      </c>
      <c r="L11" s="132">
        <v>4</v>
      </c>
      <c r="M11" s="133">
        <v>64513.102224244103</v>
      </c>
      <c r="N11" s="131">
        <v>34533820.985820599</v>
      </c>
      <c r="O11" s="132">
        <v>5</v>
      </c>
      <c r="P11" s="133">
        <v>74176.369664670405</v>
      </c>
      <c r="Q11" s="131">
        <v>68783478.3537554</v>
      </c>
      <c r="R11" s="132">
        <v>7</v>
      </c>
      <c r="S11" s="133">
        <v>139497.798068334</v>
      </c>
      <c r="T11" s="131">
        <v>54612364.8382072</v>
      </c>
      <c r="U11" s="132">
        <v>5</v>
      </c>
      <c r="V11" s="133">
        <v>106875.715657327</v>
      </c>
      <c r="W11" s="131">
        <v>48432633.454221599</v>
      </c>
      <c r="X11" s="132">
        <v>5</v>
      </c>
      <c r="Y11" s="133">
        <v>84785.927971830301</v>
      </c>
      <c r="Z11" s="131">
        <v>60737160.372215398</v>
      </c>
      <c r="AA11" s="132">
        <v>7</v>
      </c>
      <c r="AB11" s="133">
        <v>126942.756794093</v>
      </c>
      <c r="AC11" s="131">
        <v>72375785.248388499</v>
      </c>
      <c r="AD11" s="132">
        <v>7</v>
      </c>
      <c r="AE11" s="133">
        <v>135236.89738697399</v>
      </c>
      <c r="AF11" s="131">
        <v>74421995.929441407</v>
      </c>
      <c r="AG11" s="132">
        <v>7</v>
      </c>
      <c r="AH11" s="133">
        <v>139565.267894889</v>
      </c>
      <c r="AI11" s="131">
        <v>77296771.865462497</v>
      </c>
      <c r="AJ11" s="132">
        <v>7</v>
      </c>
      <c r="AK11" s="133">
        <v>137866.877781002</v>
      </c>
    </row>
    <row r="12" spans="1:37">
      <c r="A12" s="232" t="s">
        <v>78</v>
      </c>
      <c r="B12" s="134">
        <v>634722545</v>
      </c>
      <c r="C12" s="135">
        <v>9</v>
      </c>
      <c r="D12" s="136">
        <v>570768</v>
      </c>
      <c r="E12" s="134">
        <v>813352949</v>
      </c>
      <c r="F12" s="135">
        <v>11</v>
      </c>
      <c r="G12" s="136">
        <v>633956</v>
      </c>
      <c r="H12" s="134">
        <v>956662822.15231597</v>
      </c>
      <c r="I12" s="135">
        <v>8</v>
      </c>
      <c r="J12" s="136">
        <v>604986.606287156</v>
      </c>
      <c r="K12" s="134">
        <v>690871470.89785802</v>
      </c>
      <c r="L12" s="135">
        <v>8</v>
      </c>
      <c r="M12" s="136">
        <v>606188.21211317705</v>
      </c>
      <c r="N12" s="134">
        <v>720257480.443223</v>
      </c>
      <c r="O12" s="135">
        <v>8</v>
      </c>
      <c r="P12" s="136">
        <v>667135.45399971097</v>
      </c>
      <c r="Q12" s="134">
        <v>793562943.59950197</v>
      </c>
      <c r="R12" s="135">
        <v>8</v>
      </c>
      <c r="S12" s="136">
        <v>638707.72768196696</v>
      </c>
      <c r="T12" s="134">
        <v>814758375.94438803</v>
      </c>
      <c r="U12" s="135">
        <v>8</v>
      </c>
      <c r="V12" s="136">
        <v>806575.60009498696</v>
      </c>
      <c r="W12" s="134">
        <v>817146229.84250498</v>
      </c>
      <c r="X12" s="135">
        <v>7</v>
      </c>
      <c r="Y12" s="136">
        <v>688039.78960817703</v>
      </c>
      <c r="Z12" s="134">
        <v>897431826.62994003</v>
      </c>
      <c r="AA12" s="135">
        <v>8</v>
      </c>
      <c r="AB12" s="136">
        <v>749802.27278841403</v>
      </c>
      <c r="AC12" s="134">
        <v>944915235.77513301</v>
      </c>
      <c r="AD12" s="135">
        <v>7</v>
      </c>
      <c r="AE12" s="136">
        <v>708963.073312975</v>
      </c>
      <c r="AF12" s="134">
        <v>841505452.93914497</v>
      </c>
      <c r="AG12" s="135">
        <v>6</v>
      </c>
      <c r="AH12" s="136">
        <v>542779.210484204</v>
      </c>
      <c r="AI12" s="134">
        <v>686401072.08763897</v>
      </c>
      <c r="AJ12" s="135">
        <v>7</v>
      </c>
      <c r="AK12" s="136">
        <v>604445.24757601705</v>
      </c>
    </row>
    <row r="13" spans="1:37">
      <c r="A13" s="232" t="s">
        <v>262</v>
      </c>
      <c r="B13" s="131">
        <v>236716931</v>
      </c>
      <c r="C13" s="132">
        <v>29</v>
      </c>
      <c r="D13" s="133">
        <v>95057.93</v>
      </c>
      <c r="E13" s="131">
        <v>157354686</v>
      </c>
      <c r="F13" s="132">
        <v>25</v>
      </c>
      <c r="G13" s="133">
        <v>123973.4</v>
      </c>
      <c r="H13" s="131">
        <v>127609806.93397699</v>
      </c>
      <c r="I13" s="132">
        <v>19</v>
      </c>
      <c r="J13" s="133">
        <v>82304.308749516495</v>
      </c>
      <c r="K13" s="131">
        <v>128747684.763451</v>
      </c>
      <c r="L13" s="132">
        <v>19</v>
      </c>
      <c r="M13" s="133">
        <v>62521.409122040102</v>
      </c>
      <c r="N13" s="131">
        <v>121004637.90132999</v>
      </c>
      <c r="O13" s="132">
        <v>18</v>
      </c>
      <c r="P13" s="133">
        <v>142144.90920009301</v>
      </c>
      <c r="Q13" s="131">
        <v>161977771.108596</v>
      </c>
      <c r="R13" s="132">
        <v>22</v>
      </c>
      <c r="S13" s="133">
        <v>181595.637282048</v>
      </c>
      <c r="T13" s="131">
        <v>173464312.82545501</v>
      </c>
      <c r="U13" s="132">
        <v>23</v>
      </c>
      <c r="V13" s="133">
        <v>172476.42399882001</v>
      </c>
      <c r="W13" s="131">
        <v>164778733.996402</v>
      </c>
      <c r="X13" s="132">
        <v>23</v>
      </c>
      <c r="Y13" s="133">
        <v>157915.37804410901</v>
      </c>
      <c r="Z13" s="131">
        <v>168470620.64222601</v>
      </c>
      <c r="AA13" s="132">
        <v>22</v>
      </c>
      <c r="AB13" s="133">
        <v>133284.55783968401</v>
      </c>
      <c r="AC13" s="131">
        <v>179335306.543208</v>
      </c>
      <c r="AD13" s="132">
        <v>23</v>
      </c>
      <c r="AE13" s="133">
        <v>144923.912880977</v>
      </c>
      <c r="AF13" s="131">
        <v>188375418.251315</v>
      </c>
      <c r="AG13" s="132">
        <v>24</v>
      </c>
      <c r="AH13" s="133">
        <v>183867.08592661101</v>
      </c>
      <c r="AI13" s="131">
        <v>112931956.202777</v>
      </c>
      <c r="AJ13" s="132">
        <v>19</v>
      </c>
      <c r="AK13" s="133">
        <v>126009.112064311</v>
      </c>
    </row>
    <row r="14" spans="1:37">
      <c r="A14" s="232" t="s">
        <v>263</v>
      </c>
      <c r="B14" s="131">
        <v>2303375.2753757499</v>
      </c>
      <c r="C14" s="137"/>
      <c r="D14" s="138"/>
      <c r="E14" s="137"/>
      <c r="F14" s="137"/>
      <c r="G14" s="138"/>
      <c r="H14" s="137"/>
      <c r="I14" s="137"/>
      <c r="J14" s="138"/>
      <c r="K14" s="137"/>
      <c r="L14" s="137"/>
      <c r="M14" s="138"/>
      <c r="N14" s="137"/>
      <c r="O14" s="137"/>
      <c r="P14" s="138"/>
      <c r="Q14" s="137"/>
      <c r="R14" s="137"/>
      <c r="S14" s="138"/>
      <c r="T14" s="137"/>
      <c r="U14" s="137"/>
      <c r="V14" s="138"/>
      <c r="W14" s="137"/>
      <c r="X14" s="137"/>
      <c r="Y14" s="138"/>
      <c r="Z14" s="137"/>
      <c r="AA14" s="137"/>
      <c r="AB14" s="138"/>
      <c r="AC14" s="137"/>
      <c r="AD14" s="137"/>
      <c r="AE14" s="138"/>
      <c r="AF14" s="137"/>
      <c r="AG14" s="137"/>
      <c r="AH14" s="138"/>
      <c r="AI14" s="137"/>
      <c r="AJ14" s="137"/>
      <c r="AK14" s="138"/>
    </row>
    <row r="15" spans="1:37">
      <c r="A15" s="232" t="s">
        <v>264</v>
      </c>
      <c r="B15" s="134">
        <v>577400511.99985301</v>
      </c>
      <c r="C15" s="135">
        <v>3361</v>
      </c>
      <c r="D15" s="136">
        <v>346744.98089427402</v>
      </c>
      <c r="E15" s="134">
        <v>584813496.20953095</v>
      </c>
      <c r="F15" s="135">
        <v>3787</v>
      </c>
      <c r="G15" s="136">
        <v>349050.37040950602</v>
      </c>
      <c r="H15" s="134">
        <v>635569084.99585998</v>
      </c>
      <c r="I15" s="135">
        <v>3903</v>
      </c>
      <c r="J15" s="136">
        <v>372842.53570526402</v>
      </c>
      <c r="K15" s="134">
        <v>957088111.84992099</v>
      </c>
      <c r="L15" s="135">
        <v>5128</v>
      </c>
      <c r="M15" s="136">
        <v>497426.52073478198</v>
      </c>
      <c r="N15" s="134">
        <v>1071622443.34259</v>
      </c>
      <c r="O15" s="135">
        <v>6213</v>
      </c>
      <c r="P15" s="136">
        <v>540406.86134966998</v>
      </c>
      <c r="Q15" s="134">
        <v>1253141568.2109599</v>
      </c>
      <c r="R15" s="135">
        <v>6615</v>
      </c>
      <c r="S15" s="136">
        <v>630253.59134692105</v>
      </c>
      <c r="T15" s="134">
        <v>1459438465.7583301</v>
      </c>
      <c r="U15" s="135">
        <v>7510</v>
      </c>
      <c r="V15" s="136">
        <v>715602.81860246696</v>
      </c>
      <c r="W15" s="134">
        <v>1763647368.69575</v>
      </c>
      <c r="X15" s="135">
        <v>9448</v>
      </c>
      <c r="Y15" s="136">
        <v>857294.82339395396</v>
      </c>
      <c r="Z15" s="134">
        <v>3159593006.0925698</v>
      </c>
      <c r="AA15" s="135">
        <v>12164</v>
      </c>
      <c r="AB15" s="136">
        <v>1039280.58166785</v>
      </c>
      <c r="AC15" s="134">
        <v>5718766829.0737104</v>
      </c>
      <c r="AD15" s="135">
        <v>15450</v>
      </c>
      <c r="AE15" s="136">
        <v>1359128.3571859801</v>
      </c>
      <c r="AF15" s="134">
        <v>7300766310.6929598</v>
      </c>
      <c r="AG15" s="135">
        <v>17975</v>
      </c>
      <c r="AH15" s="136">
        <v>1476008.6927994301</v>
      </c>
      <c r="AI15" s="134">
        <v>6441489437.3884001</v>
      </c>
      <c r="AJ15" s="135">
        <v>15582</v>
      </c>
      <c r="AK15" s="136">
        <v>1126317.8517925299</v>
      </c>
    </row>
    <row r="16" spans="1:37">
      <c r="A16" s="232" t="s">
        <v>265</v>
      </c>
      <c r="B16" s="139">
        <v>148192253.03030401</v>
      </c>
      <c r="C16" s="140">
        <v>511</v>
      </c>
      <c r="D16" s="141">
        <v>330749.70127170603</v>
      </c>
      <c r="E16" s="139">
        <v>302145601.16886699</v>
      </c>
      <c r="F16" s="140">
        <v>744</v>
      </c>
      <c r="G16" s="141">
        <v>533929.35827260604</v>
      </c>
      <c r="H16" s="139">
        <v>466611956.72618598</v>
      </c>
      <c r="I16" s="140">
        <v>799</v>
      </c>
      <c r="J16" s="141">
        <v>708547.39458986802</v>
      </c>
      <c r="K16" s="139">
        <v>1045507836.5967799</v>
      </c>
      <c r="L16" s="140">
        <v>863</v>
      </c>
      <c r="M16" s="141">
        <v>1257019.03462016</v>
      </c>
      <c r="N16" s="139">
        <v>1450641993.9241199</v>
      </c>
      <c r="O16" s="140">
        <v>961</v>
      </c>
      <c r="P16" s="141">
        <v>1791097.3257013101</v>
      </c>
      <c r="Q16" s="139">
        <v>1510273720.5692401</v>
      </c>
      <c r="R16" s="140">
        <v>999</v>
      </c>
      <c r="S16" s="141">
        <v>1958078.07469545</v>
      </c>
      <c r="T16" s="139">
        <v>1376464092.15696</v>
      </c>
      <c r="U16" s="140">
        <v>1123</v>
      </c>
      <c r="V16" s="141">
        <v>1797715.5282863399</v>
      </c>
      <c r="W16" s="139">
        <v>1044571728.79013</v>
      </c>
      <c r="X16" s="140">
        <v>1147</v>
      </c>
      <c r="Y16" s="141">
        <v>1465853.2263771</v>
      </c>
      <c r="Z16" s="139">
        <v>968831249.11357701</v>
      </c>
      <c r="AA16" s="140">
        <v>1099</v>
      </c>
      <c r="AB16" s="141">
        <v>1315564.9675835799</v>
      </c>
      <c r="AC16" s="139">
        <v>782822173.34707499</v>
      </c>
      <c r="AD16" s="140">
        <v>781</v>
      </c>
      <c r="AE16" s="141">
        <v>1051343.88387257</v>
      </c>
      <c r="AF16" s="139">
        <v>632563980.62083995</v>
      </c>
      <c r="AG16" s="140">
        <v>655</v>
      </c>
      <c r="AH16" s="141">
        <v>841092.36085561698</v>
      </c>
      <c r="AI16" s="139">
        <v>389109285.69930702</v>
      </c>
      <c r="AJ16" s="140">
        <v>524</v>
      </c>
      <c r="AK16" s="141">
        <v>561391.72150861204</v>
      </c>
    </row>
    <row r="18" spans="2:25" ht="15" customHeight="1">
      <c r="B18" s="142" t="s">
        <v>266</v>
      </c>
      <c r="C18" s="143"/>
      <c r="D18" s="143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</row>
  </sheetData>
  <mergeCells count="12">
    <mergeCell ref="AI2:AK2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</mergeCells>
  <pageMargins left="0.7" right="0.7" top="0.75" bottom="0.75" header="0.3" footer="0.3"/>
  <ignoredErrors>
    <ignoredError sqref="B2:AK2" numberStoredAsText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showGridLines="0" zoomScaleNormal="100" workbookViewId="0">
      <pane ySplit="5" topLeftCell="A6" activePane="bottomLeft" state="frozen"/>
      <selection pane="bottomLeft" activeCell="A6" sqref="A6"/>
    </sheetView>
  </sheetViews>
  <sheetFormatPr defaultColWidth="8.85546875" defaultRowHeight="12.75"/>
  <cols>
    <col min="1" max="1" width="13.42578125" style="148" customWidth="1"/>
    <col min="2" max="2" width="13.5703125" style="148" customWidth="1"/>
    <col min="3" max="3" width="11.7109375" style="149" customWidth="1"/>
    <col min="4" max="4" width="26.42578125" style="152" customWidth="1"/>
    <col min="5" max="5" width="11.42578125" style="148" customWidth="1"/>
    <col min="6" max="6" width="13.85546875" style="145" customWidth="1"/>
    <col min="7" max="7" width="12.28515625" style="145" customWidth="1"/>
    <col min="8" max="8" width="13.5703125" style="150" customWidth="1"/>
    <col min="9" max="9" width="8.140625" style="151" customWidth="1"/>
    <col min="10" max="10" width="24.140625" style="148" customWidth="1"/>
    <col min="11" max="16384" width="8.85546875" style="148"/>
  </cols>
  <sheetData>
    <row r="1" spans="1:13" ht="25.9" customHeight="1">
      <c r="A1" t="s">
        <v>161</v>
      </c>
    </row>
    <row r="2" spans="1:13" ht="23.25">
      <c r="A2" s="292" t="s">
        <v>267</v>
      </c>
      <c r="B2" s="293"/>
      <c r="C2" s="293"/>
      <c r="D2" s="293"/>
      <c r="E2" s="293"/>
      <c r="H2" s="146" t="s">
        <v>268</v>
      </c>
      <c r="I2" s="147">
        <v>3.4820000000000002</v>
      </c>
    </row>
    <row r="3" spans="1:13" ht="20.25">
      <c r="A3" s="233" t="s">
        <v>269</v>
      </c>
      <c r="B3" s="234"/>
      <c r="C3" s="235"/>
      <c r="D3" s="236"/>
      <c r="E3" s="234"/>
    </row>
    <row r="4" spans="1:13" ht="13.5" thickBot="1">
      <c r="F4" s="294" t="s">
        <v>270</v>
      </c>
      <c r="G4" s="295"/>
    </row>
    <row r="5" spans="1:13" s="159" customFormat="1" ht="36" customHeight="1" thickBot="1">
      <c r="A5" s="153" t="s">
        <v>271</v>
      </c>
      <c r="B5" s="154" t="s">
        <v>272</v>
      </c>
      <c r="C5" s="154" t="s">
        <v>273</v>
      </c>
      <c r="D5" s="154" t="s">
        <v>274</v>
      </c>
      <c r="E5" s="154" t="s">
        <v>275</v>
      </c>
      <c r="F5" s="155" t="s">
        <v>276</v>
      </c>
      <c r="G5" s="155" t="s">
        <v>277</v>
      </c>
      <c r="H5" s="156" t="s">
        <v>278</v>
      </c>
      <c r="I5" s="157" t="s">
        <v>279</v>
      </c>
      <c r="J5" s="158" t="s">
        <v>280</v>
      </c>
    </row>
    <row r="6" spans="1:13" s="170" customFormat="1" ht="50.45" customHeight="1" thickBot="1">
      <c r="A6" s="160" t="s">
        <v>281</v>
      </c>
      <c r="B6" s="161" t="s">
        <v>282</v>
      </c>
      <c r="C6" s="162">
        <v>43830</v>
      </c>
      <c r="D6" s="163" t="s">
        <v>283</v>
      </c>
      <c r="E6" s="164" t="s">
        <v>284</v>
      </c>
      <c r="F6" s="165">
        <v>815755</v>
      </c>
      <c r="G6" s="166"/>
      <c r="H6" s="167">
        <f>(F6+G6)/$I$2</f>
        <v>234277.71395749567</v>
      </c>
      <c r="I6" s="168"/>
      <c r="J6" s="169" t="s">
        <v>285</v>
      </c>
    </row>
    <row r="7" spans="1:13" s="178" customFormat="1" ht="50.45" customHeight="1" thickBot="1">
      <c r="A7" s="171" t="s">
        <v>286</v>
      </c>
      <c r="B7" s="172" t="s">
        <v>287</v>
      </c>
      <c r="C7" s="173">
        <v>44074</v>
      </c>
      <c r="D7" s="174" t="s">
        <v>288</v>
      </c>
      <c r="E7" s="172" t="s">
        <v>284</v>
      </c>
      <c r="F7" s="175">
        <v>21900000</v>
      </c>
      <c r="G7" s="175"/>
      <c r="H7" s="175">
        <f t="shared" ref="H7:H11" si="0">F7+G7</f>
        <v>21900000</v>
      </c>
      <c r="I7" s="176"/>
      <c r="J7" s="177" t="s">
        <v>289</v>
      </c>
    </row>
    <row r="8" spans="1:13" s="178" customFormat="1" ht="46.9" customHeight="1">
      <c r="A8" s="179" t="s">
        <v>290</v>
      </c>
      <c r="B8" s="180" t="s">
        <v>291</v>
      </c>
      <c r="C8" s="181">
        <v>43799</v>
      </c>
      <c r="D8" s="182" t="s">
        <v>292</v>
      </c>
      <c r="E8" s="180" t="s">
        <v>284</v>
      </c>
      <c r="F8" s="183">
        <v>5700000</v>
      </c>
      <c r="G8" s="184"/>
      <c r="H8" s="183">
        <f>F8+G8</f>
        <v>5700000</v>
      </c>
      <c r="I8" s="185"/>
      <c r="J8" s="186" t="s">
        <v>293</v>
      </c>
      <c r="M8" s="187"/>
    </row>
    <row r="9" spans="1:13" s="178" customFormat="1" ht="43.9" customHeight="1">
      <c r="A9" s="188"/>
      <c r="B9" s="189"/>
      <c r="C9" s="190"/>
      <c r="D9" s="191"/>
      <c r="E9" s="189" t="s">
        <v>284</v>
      </c>
      <c r="F9" s="192">
        <v>700000</v>
      </c>
      <c r="G9" s="193"/>
      <c r="H9" s="192">
        <f t="shared" si="0"/>
        <v>700000</v>
      </c>
      <c r="I9" s="194"/>
      <c r="J9" s="195" t="s">
        <v>294</v>
      </c>
      <c r="M9" s="187"/>
    </row>
    <row r="10" spans="1:13" s="178" customFormat="1" ht="43.9" customHeight="1">
      <c r="A10" s="188"/>
      <c r="B10" s="189"/>
      <c r="C10" s="196"/>
      <c r="D10" s="191"/>
      <c r="E10" s="189" t="s">
        <v>284</v>
      </c>
      <c r="F10" s="192">
        <v>500000</v>
      </c>
      <c r="G10" s="193"/>
      <c r="H10" s="192">
        <f t="shared" si="0"/>
        <v>500000</v>
      </c>
      <c r="I10" s="194"/>
      <c r="J10" s="195" t="s">
        <v>295</v>
      </c>
      <c r="M10" s="187"/>
    </row>
    <row r="11" spans="1:13" s="178" customFormat="1" ht="43.9" customHeight="1" thickBot="1">
      <c r="A11" s="197"/>
      <c r="B11" s="198"/>
      <c r="C11" s="199"/>
      <c r="D11" s="200"/>
      <c r="E11" s="198" t="s">
        <v>284</v>
      </c>
      <c r="F11" s="201">
        <v>100000</v>
      </c>
      <c r="G11" s="202"/>
      <c r="H11" s="201">
        <f t="shared" si="0"/>
        <v>100000</v>
      </c>
      <c r="I11" s="203"/>
      <c r="J11" s="204" t="s">
        <v>296</v>
      </c>
      <c r="M11" s="187"/>
    </row>
    <row r="12" spans="1:13" s="178" customFormat="1" ht="79.900000000000006" customHeight="1" thickBot="1">
      <c r="A12" s="205" t="s">
        <v>297</v>
      </c>
      <c r="B12" s="206" t="s">
        <v>298</v>
      </c>
      <c r="C12" s="207">
        <v>44012</v>
      </c>
      <c r="D12" s="208" t="s">
        <v>299</v>
      </c>
      <c r="E12" s="209" t="s">
        <v>300</v>
      </c>
      <c r="F12" s="210">
        <v>182108662</v>
      </c>
      <c r="G12" s="210">
        <v>94800066</v>
      </c>
      <c r="H12" s="211">
        <f>(F12+G12)/$I$2</f>
        <v>79525769.09821941</v>
      </c>
      <c r="I12" s="212"/>
      <c r="J12" s="213" t="s">
        <v>301</v>
      </c>
    </row>
    <row r="13" spans="1:13" s="178" customFormat="1">
      <c r="A13" s="214"/>
      <c r="B13" s="215"/>
      <c r="C13" s="216"/>
      <c r="D13" s="214"/>
      <c r="E13" s="214"/>
      <c r="F13" s="217"/>
      <c r="G13" s="217"/>
      <c r="H13" s="218"/>
      <c r="I13" s="219"/>
      <c r="J13" s="214"/>
    </row>
    <row r="14" spans="1:13">
      <c r="F14" s="145" t="s">
        <v>302</v>
      </c>
      <c r="G14" s="145" t="s">
        <v>303</v>
      </c>
      <c r="H14" s="220">
        <f>SUM(H6:H13)</f>
        <v>108660046.81217691</v>
      </c>
    </row>
  </sheetData>
  <mergeCells count="2">
    <mergeCell ref="A2:E2"/>
    <mergeCell ref="F4:G4"/>
  </mergeCells>
  <printOptions horizontalCentered="1"/>
  <pageMargins left="0.15748031496062992" right="0.15748031496062992" top="0.39370078740157483" bottom="0.78740157480314965" header="0.51181102362204722" footer="0.51181102362204722"/>
  <pageSetup paperSize="9" scale="80" orientation="landscape" horizontalDpi="4294967295" verticalDpi="4294967295" r:id="rId1"/>
  <headerFooter alignWithMargins="0">
    <oddFooter>&amp;C&amp;Z&amp;F&amp;R&amp;D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GridLines="0" workbookViewId="0"/>
  </sheetViews>
  <sheetFormatPr defaultRowHeight="15"/>
  <cols>
    <col min="1" max="1" width="21" bestFit="1" customWidth="1"/>
    <col min="2" max="2" width="10.85546875" bestFit="1" customWidth="1"/>
    <col min="3" max="3" width="12.140625" bestFit="1" customWidth="1"/>
    <col min="4" max="4" width="12.7109375" bestFit="1" customWidth="1"/>
    <col min="5" max="5" width="9.42578125" bestFit="1" customWidth="1"/>
    <col min="6" max="6" width="8" bestFit="1" customWidth="1"/>
    <col min="7" max="8" width="10.42578125" bestFit="1" customWidth="1"/>
    <col min="9" max="9" width="14.42578125" bestFit="1" customWidth="1"/>
  </cols>
  <sheetData>
    <row r="1" spans="1:8" ht="25.9" customHeight="1">
      <c r="A1" t="s">
        <v>161</v>
      </c>
    </row>
    <row r="2" spans="1:8" ht="18">
      <c r="A2" s="237" t="s">
        <v>161</v>
      </c>
      <c r="B2" s="303" t="s">
        <v>162</v>
      </c>
      <c r="C2" s="304"/>
      <c r="D2" s="304"/>
      <c r="E2" s="304"/>
      <c r="F2" s="304"/>
      <c r="G2" s="304"/>
      <c r="H2" s="305"/>
    </row>
    <row r="3" spans="1:8">
      <c r="A3" s="238" t="s">
        <v>0</v>
      </c>
      <c r="B3" s="306" t="s">
        <v>163</v>
      </c>
      <c r="C3" s="307"/>
      <c r="D3" s="307"/>
      <c r="E3" s="307"/>
      <c r="F3" s="307"/>
      <c r="G3" s="307"/>
      <c r="H3" s="308"/>
    </row>
    <row r="4" spans="1:8">
      <c r="A4" s="239" t="s">
        <v>164</v>
      </c>
      <c r="B4" s="309">
        <v>43738</v>
      </c>
      <c r="C4" s="310"/>
      <c r="D4" s="310"/>
      <c r="E4" s="310"/>
      <c r="F4" s="310"/>
      <c r="G4" s="310"/>
      <c r="H4" s="311"/>
    </row>
    <row r="5" spans="1:8">
      <c r="A5" s="238"/>
      <c r="B5" s="44"/>
      <c r="C5" s="44"/>
      <c r="D5" s="44"/>
      <c r="E5" s="44"/>
      <c r="F5" s="44"/>
      <c r="G5" s="44"/>
      <c r="H5" s="44" t="s">
        <v>165</v>
      </c>
    </row>
    <row r="6" spans="1:8" s="14" customFormat="1">
      <c r="A6" s="239"/>
      <c r="B6" s="44" t="s">
        <v>49</v>
      </c>
      <c r="C6" s="44" t="s">
        <v>166</v>
      </c>
      <c r="D6" s="44" t="s">
        <v>167</v>
      </c>
      <c r="E6" s="44" t="s">
        <v>168</v>
      </c>
      <c r="F6" s="44" t="s">
        <v>124</v>
      </c>
      <c r="G6" s="44" t="s">
        <v>169</v>
      </c>
      <c r="H6" s="44" t="s">
        <v>170</v>
      </c>
    </row>
    <row r="7" spans="1:8" ht="15.75" thickBot="1">
      <c r="A7" s="238"/>
      <c r="B7" s="312"/>
      <c r="C7" s="313"/>
      <c r="D7" s="313"/>
      <c r="E7" s="313"/>
      <c r="F7" s="313"/>
      <c r="G7" s="313"/>
      <c r="H7" s="314"/>
    </row>
    <row r="8" spans="1:8">
      <c r="A8" s="240"/>
      <c r="B8" s="296" t="s">
        <v>171</v>
      </c>
      <c r="C8" s="297"/>
      <c r="D8" s="298"/>
      <c r="E8" s="299" t="s">
        <v>172</v>
      </c>
      <c r="F8" s="300"/>
      <c r="G8" s="301"/>
      <c r="H8" s="78"/>
    </row>
    <row r="9" spans="1:8">
      <c r="A9" s="241" t="s">
        <v>173</v>
      </c>
      <c r="B9" s="15">
        <f t="shared" ref="B9:G9" si="0">SUM(B11:B16)</f>
        <v>10196102089.493069</v>
      </c>
      <c r="C9" s="16">
        <f t="shared" si="0"/>
        <v>11974439977.024696</v>
      </c>
      <c r="D9" s="17">
        <f t="shared" si="0"/>
        <v>3453291306.697391</v>
      </c>
      <c r="E9" s="15">
        <f t="shared" si="0"/>
        <v>4080417915.8723655</v>
      </c>
      <c r="F9" s="16">
        <f t="shared" si="0"/>
        <v>203053128.54955766</v>
      </c>
      <c r="G9" s="18">
        <f t="shared" si="0"/>
        <v>369322469.8742671</v>
      </c>
      <c r="H9" s="79">
        <f>B9+C9+E9+F9+G9</f>
        <v>26823335580.813953</v>
      </c>
    </row>
    <row r="10" spans="1:8">
      <c r="A10" s="242"/>
      <c r="B10" s="19"/>
      <c r="C10" s="20"/>
      <c r="D10" s="21"/>
      <c r="E10" s="22"/>
      <c r="F10" s="20"/>
      <c r="G10" s="23"/>
      <c r="H10" s="80"/>
    </row>
    <row r="11" spans="1:8">
      <c r="A11" s="243" t="s">
        <v>174</v>
      </c>
      <c r="B11" s="66">
        <v>4871351284.0487299</v>
      </c>
      <c r="C11" s="67">
        <f>D25*$B$33+C25*$B$34</f>
        <v>6333141872.4870758</v>
      </c>
      <c r="D11" s="24">
        <v>1735258137.2221875</v>
      </c>
      <c r="E11" s="66">
        <v>1909275281.0422101</v>
      </c>
      <c r="F11" s="67">
        <v>70892423.515500396</v>
      </c>
      <c r="G11" s="75">
        <v>135442454.005072</v>
      </c>
      <c r="H11" s="81"/>
    </row>
    <row r="12" spans="1:8">
      <c r="A12" s="243" t="s">
        <v>175</v>
      </c>
      <c r="B12" s="68">
        <v>938497623.90661299</v>
      </c>
      <c r="C12" s="69">
        <f t="shared" ref="C12:C16" si="1">D26*$B$33+C26*$B$34</f>
        <v>569500287.1912694</v>
      </c>
      <c r="D12" s="25">
        <v>177602461.46611756</v>
      </c>
      <c r="E12" s="68">
        <v>408884629.800511</v>
      </c>
      <c r="F12" s="69">
        <v>547471.94646609703</v>
      </c>
      <c r="G12" s="76">
        <v>2793382.9828921901</v>
      </c>
      <c r="H12" s="82"/>
    </row>
    <row r="13" spans="1:8">
      <c r="A13" s="243" t="s">
        <v>176</v>
      </c>
      <c r="B13" s="66">
        <v>2186815384.1627302</v>
      </c>
      <c r="C13" s="67">
        <f t="shared" si="1"/>
        <v>2082998276.8523836</v>
      </c>
      <c r="D13" s="24">
        <v>679586543.84168065</v>
      </c>
      <c r="E13" s="66">
        <v>1006148129.65265</v>
      </c>
      <c r="F13" s="67">
        <v>98394822.984397799</v>
      </c>
      <c r="G13" s="75">
        <v>111948858.935672</v>
      </c>
      <c r="H13" s="81"/>
    </row>
    <row r="14" spans="1:8">
      <c r="A14" s="243" t="s">
        <v>177</v>
      </c>
      <c r="B14" s="68">
        <v>599905160.52168298</v>
      </c>
      <c r="C14" s="69">
        <f t="shared" si="1"/>
        <v>49684089.603676043</v>
      </c>
      <c r="D14" s="25">
        <v>17196904.152931701</v>
      </c>
      <c r="E14" s="68">
        <v>261251754.727128</v>
      </c>
      <c r="F14" s="69">
        <v>167125.808291061</v>
      </c>
      <c r="G14" s="76">
        <v>65229102.612698004</v>
      </c>
      <c r="H14" s="82"/>
    </row>
    <row r="15" spans="1:8">
      <c r="A15" s="243" t="s">
        <v>178</v>
      </c>
      <c r="B15" s="66">
        <v>224729836.63659</v>
      </c>
      <c r="C15" s="67">
        <f t="shared" si="1"/>
        <v>768236645.60597348</v>
      </c>
      <c r="D15" s="24">
        <v>215084815.99321976</v>
      </c>
      <c r="E15" s="66">
        <v>157280505.73046899</v>
      </c>
      <c r="F15" s="67">
        <v>14155137.396594601</v>
      </c>
      <c r="G15" s="75">
        <v>1606180.5379595801</v>
      </c>
      <c r="H15" s="81"/>
    </row>
    <row r="16" spans="1:8">
      <c r="A16" s="243" t="s">
        <v>179</v>
      </c>
      <c r="B16" s="70">
        <v>1374802800.2167201</v>
      </c>
      <c r="C16" s="71">
        <f t="shared" si="1"/>
        <v>2170878805.2843189</v>
      </c>
      <c r="D16" s="26">
        <v>628562444.02125359</v>
      </c>
      <c r="E16" s="70">
        <v>337577614.91939801</v>
      </c>
      <c r="F16" s="71">
        <v>18896146.8983077</v>
      </c>
      <c r="G16" s="77">
        <v>52302490.799973302</v>
      </c>
      <c r="H16" s="83"/>
    </row>
    <row r="17" spans="1:9">
      <c r="A17" s="243" t="s">
        <v>180</v>
      </c>
      <c r="B17" s="72">
        <v>1543320000</v>
      </c>
      <c r="C17" s="20"/>
      <c r="D17" s="23" t="s">
        <v>0</v>
      </c>
      <c r="E17" s="22"/>
      <c r="F17" s="20" t="s">
        <v>0</v>
      </c>
      <c r="G17" s="23" t="s">
        <v>0</v>
      </c>
      <c r="H17" s="80"/>
    </row>
    <row r="18" spans="1:9" ht="15.75" thickBot="1">
      <c r="A18" s="244" t="s">
        <v>141</v>
      </c>
      <c r="B18" s="27">
        <f>B9-B17</f>
        <v>8652782089.4930687</v>
      </c>
      <c r="C18" s="28">
        <f t="shared" ref="C18:G18" si="2">C9</f>
        <v>11974439977.024696</v>
      </c>
      <c r="D18" s="29">
        <f t="shared" si="2"/>
        <v>3453291306.697391</v>
      </c>
      <c r="E18" s="27">
        <f t="shared" si="2"/>
        <v>4080417915.8723655</v>
      </c>
      <c r="F18" s="28">
        <f t="shared" si="2"/>
        <v>203053128.54955766</v>
      </c>
      <c r="G18" s="29">
        <f t="shared" si="2"/>
        <v>369322469.8742671</v>
      </c>
      <c r="H18" s="84">
        <f>B18+C18+E18+F18+G18</f>
        <v>25280015580.813953</v>
      </c>
    </row>
    <row r="19" spans="1:9">
      <c r="A19" s="245" t="s">
        <v>207</v>
      </c>
      <c r="B19" s="31"/>
      <c r="C19" s="31"/>
      <c r="D19" s="32"/>
      <c r="E19" s="31"/>
      <c r="F19" s="31"/>
      <c r="G19" s="31"/>
      <c r="I19" t="s">
        <v>208</v>
      </c>
    </row>
    <row r="20" spans="1:9">
      <c r="A20" s="87" t="s">
        <v>198</v>
      </c>
      <c r="B20" s="85">
        <v>9000000000</v>
      </c>
      <c r="C20" s="85">
        <v>12200000000</v>
      </c>
      <c r="D20" s="85"/>
      <c r="E20" s="85">
        <v>4600000000</v>
      </c>
      <c r="F20" s="85">
        <v>210000000</v>
      </c>
      <c r="G20" s="85">
        <v>400000000</v>
      </c>
      <c r="H20" s="86">
        <f>SUM(B20:G20)</f>
        <v>26410000000</v>
      </c>
      <c r="I20" s="86">
        <f>H20*$A$35</f>
        <v>660250000</v>
      </c>
    </row>
    <row r="21" spans="1:9">
      <c r="A21" s="30"/>
      <c r="B21" s="33"/>
      <c r="C21" s="33"/>
      <c r="D21" s="33"/>
      <c r="E21" s="34"/>
      <c r="F21" s="33"/>
      <c r="G21" s="33"/>
    </row>
    <row r="22" spans="1:9">
      <c r="A22" s="35" t="s">
        <v>0</v>
      </c>
      <c r="B22" s="302" t="s">
        <v>181</v>
      </c>
      <c r="C22" s="302"/>
      <c r="D22" s="302" t="s">
        <v>181</v>
      </c>
      <c r="E22" s="302" t="s">
        <v>181</v>
      </c>
      <c r="F22" s="302" t="s">
        <v>181</v>
      </c>
      <c r="G22" s="302" t="s">
        <v>181</v>
      </c>
    </row>
    <row r="23" spans="1:9" ht="25.5">
      <c r="A23" s="238" t="s">
        <v>138</v>
      </c>
      <c r="B23" s="239" t="s">
        <v>49</v>
      </c>
      <c r="C23" s="247" t="s">
        <v>182</v>
      </c>
      <c r="D23" s="239" t="s">
        <v>54</v>
      </c>
      <c r="E23" s="239" t="s">
        <v>168</v>
      </c>
      <c r="F23" s="239" t="s">
        <v>124</v>
      </c>
      <c r="G23" s="239" t="s">
        <v>169</v>
      </c>
    </row>
    <row r="24" spans="1:9">
      <c r="A24" s="246" t="s">
        <v>165</v>
      </c>
      <c r="B24" s="73">
        <f>SUM(B25:B30)</f>
        <v>964</v>
      </c>
      <c r="C24" s="73">
        <f t="shared" ref="C24:G24" si="3">SUM(C25:C30)</f>
        <v>26</v>
      </c>
      <c r="D24" s="73">
        <f t="shared" si="3"/>
        <v>235</v>
      </c>
      <c r="E24" s="73">
        <f t="shared" si="3"/>
        <v>17738</v>
      </c>
      <c r="F24" s="73">
        <f t="shared" si="3"/>
        <v>284</v>
      </c>
      <c r="G24" s="73">
        <f t="shared" si="3"/>
        <v>378</v>
      </c>
      <c r="H24" s="14"/>
    </row>
    <row r="25" spans="1:9">
      <c r="A25" s="246" t="s">
        <v>174</v>
      </c>
      <c r="B25" s="50">
        <v>470</v>
      </c>
      <c r="C25" s="50">
        <v>15</v>
      </c>
      <c r="D25" s="50">
        <f>139-15</f>
        <v>124</v>
      </c>
      <c r="E25" s="50">
        <v>9035</v>
      </c>
      <c r="F25" s="50">
        <v>182</v>
      </c>
      <c r="G25" s="50">
        <v>209</v>
      </c>
      <c r="H25" s="36"/>
    </row>
    <row r="26" spans="1:9" s="14" customFormat="1">
      <c r="A26" s="246" t="s">
        <v>175</v>
      </c>
      <c r="B26" s="48">
        <v>66</v>
      </c>
      <c r="C26" s="48">
        <v>2</v>
      </c>
      <c r="D26" s="48">
        <f>13-2</f>
        <v>11</v>
      </c>
      <c r="E26" s="48">
        <v>1571</v>
      </c>
      <c r="F26" s="48">
        <v>4</v>
      </c>
      <c r="G26" s="48">
        <v>12</v>
      </c>
      <c r="H26"/>
    </row>
    <row r="27" spans="1:9">
      <c r="A27" s="246" t="s">
        <v>176</v>
      </c>
      <c r="B27" s="50">
        <v>197</v>
      </c>
      <c r="C27" s="50">
        <v>4</v>
      </c>
      <c r="D27" s="50">
        <f>45-C27</f>
        <v>41</v>
      </c>
      <c r="E27" s="50">
        <v>3482</v>
      </c>
      <c r="F27" s="50">
        <v>66</v>
      </c>
      <c r="G27" s="50">
        <v>73</v>
      </c>
    </row>
    <row r="28" spans="1:9">
      <c r="A28" s="246" t="s">
        <v>177</v>
      </c>
      <c r="B28" s="48">
        <v>23</v>
      </c>
      <c r="C28" s="48"/>
      <c r="D28" s="48">
        <v>1</v>
      </c>
      <c r="E28" s="48">
        <v>1190</v>
      </c>
      <c r="F28" s="48">
        <v>1</v>
      </c>
      <c r="G28" s="48">
        <v>49</v>
      </c>
    </row>
    <row r="29" spans="1:9">
      <c r="A29" s="246" t="s">
        <v>178</v>
      </c>
      <c r="B29" s="50">
        <v>52</v>
      </c>
      <c r="C29" s="50">
        <v>2</v>
      </c>
      <c r="D29" s="50">
        <f>17-C29</f>
        <v>15</v>
      </c>
      <c r="E29" s="50">
        <v>678</v>
      </c>
      <c r="F29" s="50">
        <v>9</v>
      </c>
      <c r="G29" s="50">
        <v>9</v>
      </c>
    </row>
    <row r="30" spans="1:9">
      <c r="A30" s="246" t="s">
        <v>179</v>
      </c>
      <c r="B30" s="65">
        <v>156</v>
      </c>
      <c r="C30" s="74">
        <v>3</v>
      </c>
      <c r="D30" s="65">
        <f>46-C30</f>
        <v>43</v>
      </c>
      <c r="E30" s="65">
        <v>1782</v>
      </c>
      <c r="F30" s="74">
        <v>22</v>
      </c>
      <c r="G30" s="74">
        <v>26</v>
      </c>
    </row>
    <row r="32" spans="1:9">
      <c r="A32" s="248" t="s">
        <v>183</v>
      </c>
      <c r="B32" s="37">
        <v>3.4820000000000002</v>
      </c>
      <c r="C32" s="37"/>
      <c r="D32" s="38"/>
      <c r="E32" s="39"/>
      <c r="F32" s="40"/>
    </row>
    <row r="33" spans="1:7">
      <c r="A33" s="248" t="s">
        <v>184</v>
      </c>
      <c r="B33" s="41">
        <f>173000000/B32</f>
        <v>49684089.603676043</v>
      </c>
      <c r="C33" s="41"/>
      <c r="D33" s="42"/>
      <c r="E33" s="39"/>
      <c r="F33" s="42"/>
      <c r="G33" s="43"/>
    </row>
    <row r="34" spans="1:7" ht="25.5">
      <c r="A34" s="249" t="s">
        <v>185</v>
      </c>
      <c r="B34" s="41">
        <f>40000000/B32</f>
        <v>11487650.775416426</v>
      </c>
      <c r="F34" s="36"/>
    </row>
    <row r="35" spans="1:7">
      <c r="A35" s="250">
        <v>2.5000000000000001E-2</v>
      </c>
    </row>
  </sheetData>
  <mergeCells count="7">
    <mergeCell ref="B8:D8"/>
    <mergeCell ref="E8:G8"/>
    <mergeCell ref="B22:G22"/>
    <mergeCell ref="B2:H2"/>
    <mergeCell ref="B3:H3"/>
    <mergeCell ref="B4:H4"/>
    <mergeCell ref="B7:H7"/>
  </mergeCells>
  <pageMargins left="0.7" right="0.7" top="0.75" bottom="0.75" header="0.3" footer="0.3"/>
  <pageSetup paperSize="9" orientation="portrait" horizontalDpi="4294967295" verticalDpi="4294967295" r:id="rId1"/>
  <ignoredErrors>
    <ignoredError sqref="B9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showGridLines="0" workbookViewId="0"/>
  </sheetViews>
  <sheetFormatPr defaultRowHeight="15"/>
  <cols>
    <col min="1" max="1" width="12.42578125" bestFit="1" customWidth="1"/>
    <col min="2" max="3" width="10.85546875" bestFit="1" customWidth="1"/>
    <col min="5" max="5" width="19.140625" customWidth="1"/>
    <col min="6" max="6" width="17.42578125" customWidth="1"/>
  </cols>
  <sheetData>
    <row r="1" spans="1:7">
      <c r="A1" t="s">
        <v>161</v>
      </c>
    </row>
    <row r="2" spans="1:7">
      <c r="E2" s="315" t="s">
        <v>209</v>
      </c>
      <c r="F2" s="316"/>
    </row>
    <row r="3" spans="1:7" ht="30">
      <c r="A3" s="251" t="s">
        <v>199</v>
      </c>
      <c r="B3" s="251" t="s">
        <v>200</v>
      </c>
      <c r="C3" s="251" t="s">
        <v>201</v>
      </c>
      <c r="D3" s="251" t="s">
        <v>202</v>
      </c>
      <c r="E3" s="252" t="s">
        <v>203</v>
      </c>
      <c r="F3" s="251" t="s">
        <v>204</v>
      </c>
    </row>
    <row r="4" spans="1:7">
      <c r="A4" s="253">
        <v>2010</v>
      </c>
      <c r="B4" s="88">
        <v>25063763.725325301</v>
      </c>
      <c r="C4" s="88">
        <v>17566964.954982951</v>
      </c>
      <c r="D4" s="89">
        <f t="shared" ref="D4:D14" si="0">C4/B4</f>
        <v>0.70089094150024556</v>
      </c>
      <c r="E4" s="88">
        <f>'[23]As If'!M63</f>
        <v>16848845.492739543</v>
      </c>
      <c r="F4" s="92">
        <f t="shared" ref="F4:F13" si="1">E4/B4</f>
        <v>0.67223924057801754</v>
      </c>
    </row>
    <row r="5" spans="1:7">
      <c r="A5" s="253">
        <v>2011</v>
      </c>
      <c r="B5" s="88">
        <v>26471775.411200501</v>
      </c>
      <c r="C5" s="88">
        <v>19032794.355262958</v>
      </c>
      <c r="D5" s="89">
        <f t="shared" si="0"/>
        <v>0.71898443000577783</v>
      </c>
      <c r="E5" s="88">
        <f>'[23]As If'!M64</f>
        <v>19032794.355262958</v>
      </c>
      <c r="F5" s="89">
        <f t="shared" si="1"/>
        <v>0.71898443000577783</v>
      </c>
    </row>
    <row r="6" spans="1:7">
      <c r="A6" s="253">
        <v>2012</v>
      </c>
      <c r="B6" s="88">
        <v>30336996.821111001</v>
      </c>
      <c r="C6" s="88">
        <v>18349722.778672282</v>
      </c>
      <c r="D6" s="89">
        <f t="shared" si="0"/>
        <v>0.60486286387791099</v>
      </c>
      <c r="E6" s="88">
        <f>'[23]As If'!M65</f>
        <v>18349722.778672282</v>
      </c>
      <c r="F6" s="89">
        <f t="shared" si="1"/>
        <v>0.60486286387791099</v>
      </c>
    </row>
    <row r="7" spans="1:7">
      <c r="A7" s="253">
        <v>2013</v>
      </c>
      <c r="B7" s="88">
        <v>33497946.0636467</v>
      </c>
      <c r="C7" s="88">
        <v>37936927.770785689</v>
      </c>
      <c r="D7" s="89">
        <f t="shared" si="0"/>
        <v>1.1325150413313354</v>
      </c>
      <c r="E7" s="88">
        <f>'[23]As If'!M66</f>
        <v>34436927.770785689</v>
      </c>
      <c r="F7" s="92">
        <f t="shared" si="1"/>
        <v>1.0280310233157253</v>
      </c>
    </row>
    <row r="8" spans="1:7">
      <c r="A8" s="253">
        <v>2014</v>
      </c>
      <c r="B8" s="88">
        <v>37175539.697665103</v>
      </c>
      <c r="C8" s="88">
        <v>17240731.957975194</v>
      </c>
      <c r="D8" s="89">
        <f t="shared" si="0"/>
        <v>0.46376547854281824</v>
      </c>
      <c r="E8" s="88">
        <f>'[23]As If'!M67</f>
        <v>17240731.957975194</v>
      </c>
      <c r="F8" s="89">
        <f t="shared" si="1"/>
        <v>0.46376547854281824</v>
      </c>
    </row>
    <row r="9" spans="1:7">
      <c r="A9" s="253">
        <v>2015</v>
      </c>
      <c r="B9" s="88">
        <v>33467681.366085801</v>
      </c>
      <c r="C9" s="88">
        <v>28606027.667553242</v>
      </c>
      <c r="D9" s="89">
        <f t="shared" si="0"/>
        <v>0.85473586755672071</v>
      </c>
      <c r="E9" s="88">
        <f>'[23]As If'!M68</f>
        <v>25106027.667553242</v>
      </c>
      <c r="F9" s="92">
        <f t="shared" si="1"/>
        <v>0.75015736503916364</v>
      </c>
    </row>
    <row r="10" spans="1:7">
      <c r="A10" s="253">
        <v>2016</v>
      </c>
      <c r="B10" s="88">
        <v>30973313.520675</v>
      </c>
      <c r="C10" s="88">
        <v>12446979.42289223</v>
      </c>
      <c r="D10" s="89">
        <f t="shared" si="0"/>
        <v>0.40186140932528081</v>
      </c>
      <c r="E10" s="88">
        <f>'[23]As If'!M69</f>
        <v>12446979.42289223</v>
      </c>
      <c r="F10" s="89">
        <f t="shared" si="1"/>
        <v>0.40186140932528081</v>
      </c>
    </row>
    <row r="11" spans="1:7">
      <c r="A11" s="253">
        <v>2017</v>
      </c>
      <c r="B11" s="88">
        <v>30698346.868156701</v>
      </c>
      <c r="C11" s="88">
        <v>26146629.047142629</v>
      </c>
      <c r="D11" s="89">
        <f t="shared" si="0"/>
        <v>0.85172759169857593</v>
      </c>
      <c r="E11" s="88">
        <f>'[23]As If'!M70</f>
        <v>24842977.089158498</v>
      </c>
      <c r="F11" s="92">
        <f t="shared" si="1"/>
        <v>0.80926107180475049</v>
      </c>
    </row>
    <row r="12" spans="1:7">
      <c r="A12" s="253">
        <v>2018</v>
      </c>
      <c r="B12" s="88">
        <v>28594868.73848987</v>
      </c>
      <c r="C12" s="88">
        <v>17837356.653554812</v>
      </c>
      <c r="D12" s="89">
        <f t="shared" si="0"/>
        <v>0.62379571722058635</v>
      </c>
      <c r="E12" s="88">
        <f>'[23]As If'!M71</f>
        <v>17837356.653554812</v>
      </c>
      <c r="F12" s="89">
        <f t="shared" si="1"/>
        <v>0.62379571722058635</v>
      </c>
    </row>
    <row r="13" spans="1:7">
      <c r="A13" s="253">
        <v>2019</v>
      </c>
      <c r="B13" s="88">
        <f>'[23]As If'!B72</f>
        <v>14153467.204552701</v>
      </c>
      <c r="C13" s="88">
        <f>'[23]As If'!C72</f>
        <v>11359682.0678345</v>
      </c>
      <c r="D13" s="89">
        <f t="shared" si="0"/>
        <v>0.80260772174470918</v>
      </c>
      <c r="E13" s="88">
        <f>'[23]As If'!M72</f>
        <v>8179384.3873159774</v>
      </c>
      <c r="F13" s="92">
        <f t="shared" si="1"/>
        <v>0.57790676087375548</v>
      </c>
    </row>
    <row r="14" spans="1:7">
      <c r="A14" s="254" t="s">
        <v>141</v>
      </c>
      <c r="B14" s="90">
        <v>288236459.16186047</v>
      </c>
      <c r="C14" s="90">
        <v>205456069.47163883</v>
      </c>
      <c r="D14" s="93">
        <f t="shared" si="0"/>
        <v>0.71280389049000936</v>
      </c>
      <c r="E14" s="91">
        <f>SUM(E4:E13)</f>
        <v>194321747.57591045</v>
      </c>
      <c r="F14" s="93">
        <f>E14/B14</f>
        <v>0.67417476658214226</v>
      </c>
      <c r="G14" s="94"/>
    </row>
  </sheetData>
  <mergeCells count="1">
    <mergeCell ref="E2:F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A41101011CC34B99B340F04B22CD43" ma:contentTypeVersion="43" ma:contentTypeDescription="Create a new document." ma:contentTypeScope="" ma:versionID="ca7dbb3f2e77950b59c09130a39f7ad8">
  <xsd:schema xmlns:xsd="http://www.w3.org/2001/XMLSchema" xmlns:xs="http://www.w3.org/2001/XMLSchema" xmlns:p="http://schemas.microsoft.com/office/2006/metadata/properties" xmlns:ns1="http://schemas.microsoft.com/sharepoint/v3" xmlns:ns2="f5de1ecb-5d6c-42ab-83cb-096377f3f23e" targetNamespace="http://schemas.microsoft.com/office/2006/metadata/properties" ma:root="true" ma:fieldsID="5d836200b74847e4321b737517bbf6ec" ns1:_="" ns2:_="">
    <xsd:import namespace="http://schemas.microsoft.com/sharepoint/v3"/>
    <xsd:import namespace="f5de1ecb-5d6c-42ab-83cb-096377f3f23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k4725603cb3941a9913a966e2d609c9a" minOccurs="0"/>
                <xsd:element ref="ns2:TaxCatchAll" minOccurs="0"/>
                <xsd:element ref="ns2:TaxCatchAllLabel" minOccurs="0"/>
                <xsd:element ref="ns2:m5da23e3a31e4a3f9a7290d5f894589d" minOccurs="0"/>
                <xsd:element ref="ns2:Submission_x005f_x0020_Type" minOccurs="0"/>
                <xsd:element ref="ns2:Reference" minOccurs="0"/>
                <xsd:element ref="ns2:b13fb98a80d943b998048b2e99dfcaf9" minOccurs="0"/>
                <xsd:element ref="ns2:a5f259faf9184070842b1c60aec0b25d" minOccurs="0"/>
                <xsd:element ref="ns2:gdcc61af8b1f48ccbc6d719a84e5b0e3" minOccurs="0"/>
                <xsd:element ref="ns2:p2e88cbfea234c7dad80e15d67f6f0f2" minOccurs="0"/>
                <xsd:element ref="ns2:MGA" minOccurs="0"/>
                <xsd:element ref="ns2:Broker_x005f_x0020_Reference" minOccurs="0"/>
                <xsd:element ref="ns2:Broker_x005f_x0020_Contact" minOccurs="0"/>
                <xsd:element ref="ns2:_Description" minOccurs="0"/>
                <xsd:element ref="ns2:Underwriter" minOccurs="0"/>
                <xsd:element ref="ns2:Technical_x005f_x0020_Assistant" minOccurs="0"/>
                <xsd:element ref="ns2:Actuary" minOccurs="0"/>
                <xsd:element ref="ns2:ja107d681ab3468ca3735408d0fd9d52" minOccurs="0"/>
                <xsd:element ref="ns2:i86e9878fe724b569cbf48d08c8a4db3" minOccurs="0"/>
                <xsd:element ref="ns2:d42e682de8cf4b6187eb8697f4657522" minOccurs="0"/>
                <xsd:element ref="ns2:Date_x005f_x0020_Received" minOccurs="0"/>
                <xsd:element ref="ns2:Effective_x005f_x0020_Date" minOccurs="0"/>
                <xsd:element ref="ns2:_Priority" minOccurs="0"/>
                <xsd:element ref="ns2:Due_x005f_x0020_Date" minOccurs="0"/>
                <xsd:element ref="ns2:Underwriter_x005f_x0020_Intent" minOccurs="0"/>
                <xsd:element ref="ns2:Submission_x005f_x0020_ID" minOccurs="0"/>
                <xsd:element ref="ns2:Contract" minOccurs="0"/>
                <xsd:element ref="ns2:Overall_x005f_x0020_Status" minOccurs="0"/>
                <xsd:element ref="ns2:SubmissionPath" minOccurs="0"/>
                <xsd:element ref="ns2:g7064a12cf4e473581c0531ee987f6fb" minOccurs="0"/>
                <xsd:element ref="ns2:ec7fbe566a54486e9a1b425b1b838de4" minOccurs="0"/>
                <xsd:element ref="ns2:Layers" minOccurs="0"/>
                <xsd:element ref="ns2:Send_x005f_x0020_To_x005f_x0020_CW" minOccurs="0"/>
                <xsd:element ref="ns2:Comment1" minOccurs="0"/>
                <xsd:element ref="ns2:Layer_x005f_x0020_Name" minOccurs="0"/>
                <xsd:element ref="ns2:Layer_x005f_x0020_Number" minOccurs="0"/>
                <xsd:element ref="ns2:IsDelete" minOccurs="0"/>
                <xsd:element ref="ns2:nc56783d7a894b3baeb187fb3e71e0af" minOccurs="0"/>
                <xsd:element ref="ns2:Document_x005f_x0020_Modified" minOccurs="0"/>
                <xsd:element ref="ns2:Admin_x005f_x0020_Assistant" minOccurs="0"/>
                <xsd:element ref="ns2:Approver_x005f_x0020_Comment" minOccurs="0"/>
                <xsd:element ref="ns2:Approvers" minOccurs="0"/>
                <xsd:element ref="ns2:Document_x005f_x0020_Approval_x005f_x0020_Status" minOccurs="0"/>
                <xsd:element ref="ns2:Send_x005f_x0020_For_x005f_x0020_Approval" minOccurs="0"/>
                <xsd:element ref="ns1:DocumentSet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67" nillable="true" ma:displayName="Description" ma:description="A description of the Document Set" ma:internalName="DocumentSet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e1ecb-5d6c-42ab-83cb-096377f3f23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k4725603cb3941a9913a966e2d609c9a" ma:index="11" nillable="true" ma:taxonomy="true" ma:internalName="k4725603cb3941a9913a966e2d609c9a" ma:taxonomyFieldName="_Department" ma:displayName="Department" ma:fieldId="{44725603-cb39-41a9-913a-966e2d609c9a}" ma:sspId="71d4391b-fc6d-4109-bb89-19eee444a987" ma:termSetId="18b01327-8f90-4759-a7b1-cbe2241666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b1e44354-f52e-46d5-8298-1095716cf752}" ma:internalName="TaxCatchAll" ma:showField="CatchAllData" ma:web="f5de1ecb-5d6c-42ab-83cb-096377f3f2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b1e44354-f52e-46d5-8298-1095716cf752}" ma:internalName="TaxCatchAllLabel" ma:readOnly="true" ma:showField="CatchAllDataLabel" ma:web="f5de1ecb-5d6c-42ab-83cb-096377f3f2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5da23e3a31e4a3f9a7290d5f894589d" ma:index="15" nillable="true" ma:taxonomy="true" ma:internalName="m5da23e3a31e4a3f9a7290d5f894589d" ma:taxonomyFieldName="Treaty_x0020_Year" ma:displayName="Treaty Year" ma:fieldId="{65da23e3-a31e-4a3f-9a72-90d5f894589d}" ma:sspId="71d4391b-fc6d-4109-bb89-19eee444a987" ma:termSetId="bd99c529-4577-4063-a4ee-65f5990b40d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ubmission_x005f_x0020_Type" ma:index="17" nillable="true" ma:displayName="Submission Type" ma:default="New" ma:internalName="Submission_x0020_Type">
      <xsd:simpleType>
        <xsd:restriction base="dms:Choice">
          <xsd:enumeration value="New"/>
          <xsd:enumeration value="Renewal"/>
        </xsd:restriction>
      </xsd:simpleType>
    </xsd:element>
    <xsd:element name="Reference" ma:index="18" nillable="true" ma:displayName="Reference #" ma:internalName="Reference">
      <xsd:simpleType>
        <xsd:restriction base="dms:Text"/>
      </xsd:simpleType>
    </xsd:element>
    <xsd:element name="b13fb98a80d943b998048b2e99dfcaf9" ma:index="19" nillable="true" ma:taxonomy="true" ma:internalName="b13fb98a80d943b998048b2e99dfcaf9" ma:taxonomyFieldName="Broker" ma:displayName="Broker" ma:fieldId="{b13fb98a-80d9-43b9-9804-8b2e99dfcaf9}" ma:sspId="71d4391b-fc6d-4109-bb89-19eee444a987" ma:termSetId="3f3f3f63-6e4c-4466-b879-b1cf9d8ce57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5f259faf9184070842b1c60aec0b25d" ma:index="21" nillable="true" ma:taxonomy="true" ma:internalName="a5f259faf9184070842b1c60aec0b25d" ma:taxonomyFieldName="Broker_x0020_City" ma:displayName="Broker City" ma:fieldId="{a5f259fa-f918-4070-842b-1c60aec0b25d}" ma:sspId="71d4391b-fc6d-4109-bb89-19eee444a987" ma:termSetId="3f3f3f63-6e4c-4466-b879-b1cf9d8ce57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dcc61af8b1f48ccbc6d719a84e5b0e3" ma:index="23" nillable="true" ma:taxonomy="true" ma:internalName="gdcc61af8b1f48ccbc6d719a84e5b0e3" ma:taxonomyFieldName="Broker_x0020_Code" ma:displayName="Broker Code" ma:fieldId="{0dcc61af-8b1f-48cc-bc6d-719a84e5b0e3}" ma:sspId="71d4391b-fc6d-4109-bb89-19eee444a987" ma:termSetId="3f3f3f63-6e4c-4466-b879-b1cf9d8ce57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2e88cbfea234c7dad80e15d67f6f0f2" ma:index="25" nillable="true" ma:taxonomy="true" ma:internalName="p2e88cbfea234c7dad80e15d67f6f0f2" ma:taxonomyFieldName="Contract_x0020_Type" ma:displayName="Contract Type" ma:fieldId="{92e88cbf-ea23-4c7d-ad80-e15d67f6f0f2}" ma:sspId="71d4391b-fc6d-4109-bb89-19eee444a987" ma:termSetId="537280b5-59bf-4876-b9bf-656d8307575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GA" ma:index="27" nillable="true" ma:displayName="MGA" ma:internalName="MGA">
      <xsd:simpleType>
        <xsd:restriction base="dms:Text"/>
      </xsd:simpleType>
    </xsd:element>
    <xsd:element name="Broker_x005f_x0020_Reference" ma:index="28" nillable="true" ma:displayName="Broker Reference" ma:internalName="Broker_x0020_Reference">
      <xsd:simpleType>
        <xsd:restriction base="dms:Text"/>
      </xsd:simpleType>
    </xsd:element>
    <xsd:element name="Broker_x005f_x0020_Contact" ma:index="29" nillable="true" ma:displayName="Broker Contact" ma:internalName="Broker_x0020_Contact">
      <xsd:simpleType>
        <xsd:restriction base="dms:Text"/>
      </xsd:simpleType>
    </xsd:element>
    <xsd:element name="_Description" ma:index="30" nillable="true" ma:displayName="Description" ma:internalName="_Description">
      <xsd:simpleType>
        <xsd:restriction base="dms:Note">
          <xsd:maxLength value="255"/>
        </xsd:restriction>
      </xsd:simpleType>
    </xsd:element>
    <xsd:element name="Underwriter" ma:index="31" nillable="true" ma:displayName="Underwriter" ma:internalName="Underwrit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echnical_x005f_x0020_Assistant" ma:index="32" nillable="true" ma:displayName="Technical Assistant" ma:internalName="Technical_x0020_Assistant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ctuary" ma:index="33" nillable="true" ma:displayName="Actuary" ma:internalName="Actuar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ja107d681ab3468ca3735408d0fd9d52" ma:index="34" nillable="true" ma:taxonomy="true" ma:internalName="ja107d681ab3468ca3735408d0fd9d52" ma:taxonomyFieldName="Ceding_x0020_Company" ma:displayName="Ceding Company" ma:fieldId="{3a107d68-1ab3-468c-a373-5408d0fd9d52}" ma:sspId="71d4391b-fc6d-4109-bb89-19eee444a987" ma:termSetId="20bd71eb-317b-4dc9-8a12-81bdb509e61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86e9878fe724b569cbf48d08c8a4db3" ma:index="36" nillable="true" ma:taxonomy="true" ma:internalName="i86e9878fe724b569cbf48d08c8a4db3" ma:taxonomyFieldName="Ceding_x0020_City" ma:displayName="Ceding City" ma:fieldId="{286e9878-fe72-4b56-9cbf-48d08c8a4db3}" ma:sspId="71d4391b-fc6d-4109-bb89-19eee444a987" ma:termSetId="20bd71eb-317b-4dc9-8a12-81bdb509e61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42e682de8cf4b6187eb8697f4657522" ma:index="38" nillable="true" ma:taxonomy="true" ma:internalName="d42e682de8cf4b6187eb8697f4657522" ma:taxonomyFieldName="Ceding_x0020_Code" ma:displayName="Ceding Code" ma:fieldId="{d42e682d-e8cf-4b61-87eb-8697f4657522}" ma:sspId="71d4391b-fc6d-4109-bb89-19eee444a987" ma:termSetId="20bd71eb-317b-4dc9-8a12-81bdb509e61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ate_x005f_x0020_Received" ma:index="40" nillable="true" ma:displayName="Date Received" ma:default="[today]" ma:format="DateOnly" ma:internalName="Date_x0020_Received">
      <xsd:simpleType>
        <xsd:restriction base="dms:DateTime"/>
      </xsd:simpleType>
    </xsd:element>
    <xsd:element name="Effective_x005f_x0020_Date" ma:index="41" nillable="true" ma:displayName="Effective Date" ma:format="DateOnly" ma:internalName="Effective_x0020_Date">
      <xsd:simpleType>
        <xsd:restriction base="dms:DateTime"/>
      </xsd:simpleType>
    </xsd:element>
    <xsd:element name="_Priority" ma:index="42" nillable="true" ma:displayName="Priority" ma:default="Normal" ma:internalName="_Priority">
      <xsd:simpleType>
        <xsd:restriction base="dms:Choice">
          <xsd:enumeration value="Normal"/>
          <xsd:enumeration value="High"/>
          <xsd:enumeration value="Critical"/>
        </xsd:restriction>
      </xsd:simpleType>
    </xsd:element>
    <xsd:element name="Due_x005f_x0020_Date" ma:index="43" nillable="true" ma:displayName="Due Date" ma:format="DateOnly" ma:internalName="Due_x0020_Date">
      <xsd:simpleType>
        <xsd:restriction base="dms:DateTime"/>
      </xsd:simpleType>
    </xsd:element>
    <xsd:element name="Underwriter_x005f_x0020_Intent" ma:index="44" nillable="true" ma:displayName="Underwriter Intent" ma:default="Review" ma:internalName="Underwriter_x0020_Intent">
      <xsd:simpleType>
        <xsd:restriction base="dms:Choice">
          <xsd:enumeration value="Review"/>
          <xsd:enumeration value="Decline"/>
        </xsd:restriction>
      </xsd:simpleType>
    </xsd:element>
    <xsd:element name="Submission_x005f_x0020_ID" ma:index="45" nillable="true" ma:displayName="Submission #" ma:internalName="Submission_x0020_ID">
      <xsd:simpleType>
        <xsd:restriction base="dms:Text"/>
      </xsd:simpleType>
    </xsd:element>
    <xsd:element name="Contract" ma:index="46" nillable="true" ma:displayName="Contract #" ma:internalName="Contract">
      <xsd:simpleType>
        <xsd:restriction base="dms:Text"/>
      </xsd:simpleType>
    </xsd:element>
    <xsd:element name="Overall_x005f_x0020_Status" ma:index="47" nillable="true" ma:displayName="Overall Status" ma:default="Draft" ma:internalName="Overall_x0020_Status">
      <xsd:simpleType>
        <xsd:restriction base="dms:Choice">
          <xsd:enumeration value="Draft"/>
          <xsd:enumeration value="Review"/>
          <xsd:enumeration value="Bound"/>
          <xsd:enumeration value="Completed"/>
          <xsd:enumeration value="Declined"/>
          <xsd:enumeration value="No Response"/>
          <xsd:enumeration value="Reopen"/>
        </xsd:restriction>
      </xsd:simpleType>
    </xsd:element>
    <xsd:element name="SubmissionPath" ma:index="48" nillable="true" ma:displayName="Submission Path" ma:internalName="SubmissionPath">
      <xsd:simpleType>
        <xsd:restriction base="dms:Text"/>
      </xsd:simpleType>
    </xsd:element>
    <xsd:element name="g7064a12cf4e473581c0531ee987f6fb" ma:index="49" nillable="true" ma:taxonomy="true" ma:internalName="g7064a12cf4e473581c0531ee987f6fb" ma:taxonomyFieldName="Document_x0020_Category" ma:displayName="Document Category" ma:fieldId="{07064a12-cf4e-4735-81c0-531ee987f6fb}" ma:sspId="71d4391b-fc6d-4109-bb89-19eee444a987" ma:termSetId="dbb8c6ed-cfb8-4ee1-a0e2-88d7b6e1cf7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c7fbe566a54486e9a1b425b1b838de4" ma:index="51" nillable="true" ma:taxonomy="true" ma:internalName="ec7fbe566a54486e9a1b425b1b838de4" ma:taxonomyFieldName="Document_x0020_Type" ma:displayName="Document Type" ma:fieldId="{ec7fbe56-6a54-486e-9a1b-425b1b838de4}" ma:sspId="71d4391b-fc6d-4109-bb89-19eee444a987" ma:termSetId="552f032b-559b-4c6e-a77f-48b67e3d95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ayers" ma:index="53" nillable="true" ma:displayName="Layers" ma:internalName="Layers">
      <xsd:simpleType>
        <xsd:restriction base="dms:Text"/>
      </xsd:simpleType>
    </xsd:element>
    <xsd:element name="Send_x005f_x0020_To_x005f_x0020_CW" ma:index="54" nillable="true" ma:displayName="Send To CW" ma:default="0" ma:internalName="Send_x0020_To_x0020_CW">
      <xsd:simpleType>
        <xsd:restriction base="dms:Boolean"/>
      </xsd:simpleType>
    </xsd:element>
    <xsd:element name="Comment1" ma:index="55" nillable="true" ma:displayName="Comment" ma:internalName="Comment1">
      <xsd:simpleType>
        <xsd:restriction base="dms:Note">
          <xsd:maxLength value="255"/>
        </xsd:restriction>
      </xsd:simpleType>
    </xsd:element>
    <xsd:element name="Layer_x005f_x0020_Name" ma:index="56" nillable="true" ma:displayName="Layer Name" ma:internalName="Layer_x0020_Name">
      <xsd:simpleType>
        <xsd:restriction base="dms:Note">
          <xsd:maxLength value="255"/>
        </xsd:restriction>
      </xsd:simpleType>
    </xsd:element>
    <xsd:element name="Layer_x005f_x0020_Number" ma:index="57" nillable="true" ma:displayName="Layer #" ma:internalName="Layer_x0020_Number">
      <xsd:simpleType>
        <xsd:restriction base="dms:Note">
          <xsd:maxLength value="255"/>
        </xsd:restriction>
      </xsd:simpleType>
    </xsd:element>
    <xsd:element name="IsDelete" ma:index="58" nillable="true" ma:displayName="Delete" ma:default="0" ma:internalName="IsDelete">
      <xsd:simpleType>
        <xsd:restriction base="dms:Boolean"/>
      </xsd:simpleType>
    </xsd:element>
    <xsd:element name="nc56783d7a894b3baeb187fb3e71e0af" ma:index="59" nillable="true" ma:taxonomy="true" ma:internalName="nc56783d7a894b3baeb187fb3e71e0af" ma:taxonomyFieldName="Profit_x0020_Center" ma:displayName="Profit Center" ma:fieldId="{7c56783d-7a89-4b3b-aeb1-87fb3e71e0af}" ma:sspId="71d4391b-fc6d-4109-bb89-19eee444a987" ma:termSetId="0ff571ac-c75a-457f-9700-47e490b1af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_x005f_x0020_Modified" ma:index="61" nillable="true" ma:displayName="Document Modified" ma:format="DateOnly" ma:internalName="Document_x0020_Modified">
      <xsd:simpleType>
        <xsd:restriction base="dms:DateTime"/>
      </xsd:simpleType>
    </xsd:element>
    <xsd:element name="Admin_x005f_x0020_Assistant" ma:index="62" nillable="true" ma:displayName="Admin Assistant" ma:internalName="Admin_x0020_Assistant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5f_x0020_Comment" ma:index="63" nillable="true" ma:displayName="Approver Comment" ma:internalName="Approver_x0020_Comment">
      <xsd:simpleType>
        <xsd:restriction base="dms:Note">
          <xsd:maxLength value="255"/>
        </xsd:restriction>
      </xsd:simpleType>
    </xsd:element>
    <xsd:element name="Approvers" ma:index="64" nillable="true" ma:displayName="Approvers" ma:internalName="Approvers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cument_x005f_x0020_Approval_x005f_x0020_Status" ma:index="65" nillable="true" ma:displayName="Document Approval Status" ma:default="" ma:internalName="Document_x0020_Approval_x0020_Status">
      <xsd:simpleType>
        <xsd:restriction base="dms:Choice">
          <xsd:enumeration value="Approved"/>
          <xsd:enumeration value="Denied"/>
          <xsd:enumeration value="Pending"/>
        </xsd:restriction>
      </xsd:simpleType>
    </xsd:element>
    <xsd:element name="Send_x005f_x0020_For_x005f_x0020_Approval" ma:index="66" nillable="true" ma:displayName="Send For Approval" ma:default="0" ma:internalName="Send_x0020_For_x0020_Approval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nderwriter xmlns="f5de1ecb-5d6c-42ab-83cb-096377f3f23e">
      <UserInfo>
        <DisplayName>Paul Kasian</DisplayName>
        <AccountId>82</AccountId>
        <AccountType/>
      </UserInfo>
    </Underwriter>
    <d42e682de8cf4b6187eb8697f4657522 xmlns="f5de1ecb-5d6c-42ab-83cb-096377f3f23e">
      <Terms xmlns="http://schemas.microsoft.com/office/infopath/2007/PartnerControls">
        <TermInfo xmlns="http://schemas.microsoft.com/office/infopath/2007/PartnerControls">
          <TermName xmlns="http://schemas.microsoft.com/office/infopath/2007/PartnerControls">005605</TermName>
          <TermId xmlns="http://schemas.microsoft.com/office/infopath/2007/PartnerControls">7a7736b4-80df-4f2e-828e-fc1149670174</TermId>
        </TermInfo>
      </Terms>
    </d42e682de8cf4b6187eb8697f4657522>
    <Due_x005f_x0020_Date xmlns="f5de1ecb-5d6c-42ab-83cb-096377f3f23e">2019-11-13T05:00:00+00:00</Due_x005f_x0020_Date>
    <Comment1 xmlns="f5de1ecb-5d6c-42ab-83cb-096377f3f23e" xsi:nil="true"/>
    <Document_x005f_x0020_Modified xmlns="f5de1ecb-5d6c-42ab-83cb-096377f3f23e">2019-10-30T20:53:59+00:00</Document_x005f_x0020_Modified>
    <Admin_x005f_x0020_Assistant xmlns="f5de1ecb-5d6c-42ab-83cb-096377f3f23e">
      <UserInfo>
        <DisplayName/>
        <AccountId xsi:nil="true"/>
        <AccountType/>
      </UserInfo>
    </Admin_x005f_x0020_Assistant>
    <Approvers xmlns="f5de1ecb-5d6c-42ab-83cb-096377f3f23e">
      <UserInfo>
        <DisplayName/>
        <AccountId xsi:nil="true"/>
        <AccountType/>
      </UserInfo>
    </Approvers>
    <Actuary xmlns="f5de1ecb-5d6c-42ab-83cb-096377f3f23e">
      <UserInfo>
        <DisplayName>Lawrence Lin</DisplayName>
        <AccountId>145</AccountId>
        <AccountType/>
      </UserInfo>
    </Actuary>
    <ec7fbe566a54486e9a1b425b1b838de4 xmlns="f5de1ecb-5d6c-42ab-83cb-096377f3f23e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Submission emails and documents</TermName>
          <TermId xmlns="http://schemas.microsoft.com/office/infopath/2007/PartnerControls">084caecb-5646-4ec7-b006-c6b2266130c4</TermId>
        </TermInfo>
      </Terms>
    </ec7fbe566a54486e9a1b425b1b838de4>
    <b13fb98a80d943b998048b2e99dfcaf9 xmlns="f5de1ecb-5d6c-42ab-83cb-096377f3f23e">
      <Terms xmlns="http://schemas.microsoft.com/office/infopath/2007/PartnerControls">
        <TermInfo xmlns="http://schemas.microsoft.com/office/infopath/2007/PartnerControls">
          <TermName xmlns="http://schemas.microsoft.com/office/infopath/2007/PartnerControls">AON RE ISRAEL</TermName>
          <TermId xmlns="http://schemas.microsoft.com/office/infopath/2007/PartnerControls">0f61052d-2c7a-4276-9db1-25540d2450bc</TermId>
        </TermInfo>
      </Terms>
    </b13fb98a80d943b998048b2e99dfcaf9>
    <p2e88cbfea234c7dad80e15d67f6f0f2 xmlns="f5de1ecb-5d6c-42ab-83cb-096377f3f23e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Property QS</TermName>
          <TermId xmlns="http://schemas.microsoft.com/office/infopath/2007/PartnerControls">014f7dc8-df1a-4bc9-9e9c-cae3725cc312</TermId>
        </TermInfo>
      </Terms>
    </p2e88cbfea234c7dad80e15d67f6f0f2>
    <nc56783d7a894b3baeb187fb3e71e0af xmlns="f5de1ecb-5d6c-42ab-83cb-096377f3f23e">
      <Terms xmlns="http://schemas.microsoft.com/office/infopath/2007/PartnerControls">
        <TermInfo xmlns="http://schemas.microsoft.com/office/infopath/2007/PartnerControls">
          <TermName xmlns="http://schemas.microsoft.com/office/infopath/2007/PartnerControls">NF-ME AND AFRICA TREATY</TermName>
          <TermId xmlns="http://schemas.microsoft.com/office/infopath/2007/PartnerControls">359b4ea3-e5e0-449d-a405-3a0c5d0cba2f</TermId>
        </TermInfo>
      </Terms>
    </nc56783d7a894b3baeb187fb3e71e0af>
    <Technical_x005f_x0020_Assistant xmlns="f5de1ecb-5d6c-42ab-83cb-096377f3f23e">
      <UserInfo>
        <DisplayName>Bianca Palmer</DisplayName>
        <AccountId>79</AccountId>
        <AccountType/>
      </UserInfo>
    </Technical_x005f_x0020_Assistant>
    <SubmissionPath xmlns="f5de1ecb-5d6c-42ab-83cb-096377f3f23e" xsi:nil="true"/>
    <DocumentSetDescription xmlns="http://schemas.microsoft.com/sharepoint/v3" xsi:nil="true"/>
    <Broker_x005f_x0020_Reference xmlns="f5de1ecb-5d6c-42ab-83cb-096377f3f23e" xsi:nil="true"/>
    <Date_x005f_x0020_Received xmlns="f5de1ecb-5d6c-42ab-83cb-096377f3f23e">2019-10-30T04:00:00+00:00</Date_x005f_x0020_Received>
    <Effective_x005f_x0020_Date xmlns="f5de1ecb-5d6c-42ab-83cb-096377f3f23e">2020-01-01T05:00:00+00:00</Effective_x005f_x0020_Date>
    <_Priority xmlns="f5de1ecb-5d6c-42ab-83cb-096377f3f23e">Normal</_Priority>
    <Overall_x005f_x0020_Status xmlns="f5de1ecb-5d6c-42ab-83cb-096377f3f23e">Review</Overall_x005f_x0020_Status>
    <Layer_x005f_x0020_Name xmlns="f5de1ecb-5d6c-42ab-83cb-096377f3f23e" xsi:nil="true"/>
    <Send_x005f_x0020_For_x005f_x0020_Approval xmlns="f5de1ecb-5d6c-42ab-83cb-096377f3f23e">false</Send_x005f_x0020_For_x005f_x0020_Approval>
    <_Description xmlns="f5de1ecb-5d6c-42ab-83cb-096377f3f23e" xsi:nil="true"/>
    <a5f259faf9184070842b1c60aec0b25d xmlns="f5de1ecb-5d6c-42ab-83cb-096377f3f23e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TEL AVIV</TermName>
          <TermId xmlns="http://schemas.microsoft.com/office/infopath/2007/PartnerControls">e150cb7c-0add-4d51-a456-2329d0d5aad8</TermId>
        </TermInfo>
      </Terms>
    </a5f259faf9184070842b1c60aec0b25d>
    <Broker_x005f_x0020_Contact xmlns="f5de1ecb-5d6c-42ab-83cb-096377f3f23e" xsi:nil="true"/>
    <ja107d681ab3468ca3735408d0fd9d52 xmlns="f5de1ecb-5d6c-42ab-83cb-096377f3f23e">
      <Terms xmlns="http://schemas.microsoft.com/office/infopath/2007/PartnerControls">
        <TermInfo xmlns="http://schemas.microsoft.com/office/infopath/2007/PartnerControls">
          <TermName xmlns="http://schemas.microsoft.com/office/infopath/2007/PartnerControls">BITUACH HAKLAI</TermName>
          <TermId xmlns="http://schemas.microsoft.com/office/infopath/2007/PartnerControls">0f3e96f8-a2b6-42b1-adae-f1c45bc7e36f</TermId>
        </TermInfo>
      </Terms>
    </ja107d681ab3468ca3735408d0fd9d52>
    <k4725603cb3941a9913a966e2d609c9a xmlns="f5de1ecb-5d6c-42ab-83cb-096377f3f23e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International Treaty</TermName>
          <TermId xmlns="http://schemas.microsoft.com/office/infopath/2007/PartnerControls">edce3d4b-5008-40c7-bd07-e4358151c02b</TermId>
        </TermInfo>
      </Terms>
    </k4725603cb3941a9913a966e2d609c9a>
    <Underwriter_x005f_x0020_Intent xmlns="f5de1ecb-5d6c-42ab-83cb-096377f3f23e">Review</Underwriter_x005f_x0020_Intent>
    <Layers xmlns="f5de1ecb-5d6c-42ab-83cb-096377f3f23e" xsi:nil="true"/>
    <Send_x005f_x0020_To_x005f_x0020_CW xmlns="f5de1ecb-5d6c-42ab-83cb-096377f3f23e">false</Send_x005f_x0020_To_x005f_x0020_CW>
    <Layer_x005f_x0020_Number xmlns="f5de1ecb-5d6c-42ab-83cb-096377f3f23e" xsi:nil="true"/>
    <Approver_x005f_x0020_Comment xmlns="f5de1ecb-5d6c-42ab-83cb-096377f3f23e" xsi:nil="true"/>
    <MGA xmlns="f5de1ecb-5d6c-42ab-83cb-096377f3f23e" xsi:nil="true"/>
    <i86e9878fe724b569cbf48d08c8a4db3 xmlns="f5de1ecb-5d6c-42ab-83cb-096377f3f23e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TEL AVIV</TermName>
          <TermId xmlns="http://schemas.microsoft.com/office/infopath/2007/PartnerControls">17603552-9bea-4b7c-ae5c-32b8d4d0766a</TermId>
        </TermInfo>
      </Terms>
    </i86e9878fe724b569cbf48d08c8a4db3>
    <Contract xmlns="f5de1ecb-5d6c-42ab-83cb-096377f3f23e" xsi:nil="true"/>
    <g7064a12cf4e473581c0531ee987f6fb xmlns="f5de1ecb-5d6c-42ab-83cb-096377f3f23e">
      <Terms xmlns="http://schemas.microsoft.com/office/infopath/2007/PartnerControls">
        <TermInfo xmlns="http://schemas.microsoft.com/office/infopath/2007/PartnerControls">
          <TermName xmlns="http://schemas.microsoft.com/office/infopath/2007/PartnerControls">UW Submission</TermName>
          <TermId xmlns="http://schemas.microsoft.com/office/infopath/2007/PartnerControls">28839a18-cc97-4ddf-a181-369441ba3204</TermId>
        </TermInfo>
      </Terms>
    </g7064a12cf4e473581c0531ee987f6fb>
    <gdcc61af8b1f48ccbc6d719a84e5b0e3 xmlns="f5de1ecb-5d6c-42ab-83cb-096377f3f23e">
      <Terms xmlns="http://schemas.microsoft.com/office/infopath/2007/PartnerControls">
        <TermInfo xmlns="http://schemas.microsoft.com/office/infopath/2007/PartnerControls">
          <TermName xmlns="http://schemas.microsoft.com/office/infopath/2007/PartnerControls">012579</TermName>
          <TermId xmlns="http://schemas.microsoft.com/office/infopath/2007/PartnerControls">52bacdbe-2309-4d93-8ffb-ac75638e5284</TermId>
        </TermInfo>
      </Terms>
    </gdcc61af8b1f48ccbc6d719a84e5b0e3>
    <TaxCatchAll xmlns="f5de1ecb-5d6c-42ab-83cb-096377f3f23e">
      <Value>1104</Value>
      <Value>4</Value>
      <Value>123</Value>
      <Value>247</Value>
      <Value>25</Value>
      <Value>24</Value>
      <Value>23</Value>
      <Value>22</Value>
      <Value>246</Value>
      <Value>3</Value>
      <Value>2</Value>
      <Value>245</Value>
    </TaxCatchAll>
    <Submission_x005f_x0020_Type xmlns="f5de1ecb-5d6c-42ab-83cb-096377f3f23e">New</Submission_x005f_x0020_Type>
    <Submission_x005f_x0020_ID xmlns="f5de1ecb-5d6c-42ab-83cb-096377f3f23e">TP10003256-2020-S</Submission_x005f_x0020_ID>
    <m5da23e3a31e4a3f9a7290d5f894589d xmlns="f5de1ecb-5d6c-42ab-83cb-096377f3f23e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2020</TermName>
          <TermId xmlns="http://schemas.microsoft.com/office/infopath/2007/PartnerControls">8b0220fb-db51-4e88-b2e6-55bd82fbf7fa</TermId>
        </TermInfo>
      </Terms>
    </m5da23e3a31e4a3f9a7290d5f894589d>
    <Reference xmlns="f5de1ecb-5d6c-42ab-83cb-096377f3f23e" xsi:nil="true"/>
    <IsDelete xmlns="f5de1ecb-5d6c-42ab-83cb-096377f3f23e">false</IsDelete>
    <Document_x005f_x0020_Approval_x005f_x0020_Status xmlns="f5de1ecb-5d6c-42ab-83cb-096377f3f23e" xsi:nil="true"/>
    <_dlc_DocId xmlns="f5de1ecb-5d6c-42ab-83cb-096377f3f23e">FR7JCQZNZ2EP-622467466-24758</_dlc_DocId>
    <_dlc_DocIdUrl xmlns="f5de1ecb-5d6c-42ab-83cb-096377f3f23e">
      <Url>http://ezflow.everestre.net/sites/ezflowintltdc/_layouts/15/DocIdRedir.aspx?ID=FR7JCQZNZ2EP-622467466-24758</Url>
      <Description>FR7JCQZNZ2EP-622467466-24758</Description>
    </_dlc_DocIdUrl>
  </documentManagement>
</p:properties>
</file>

<file path=customXml/itemProps1.xml><?xml version="1.0" encoding="utf-8"?>
<ds:datastoreItem xmlns:ds="http://schemas.openxmlformats.org/officeDocument/2006/customXml" ds:itemID="{D3997509-DD00-4FF6-A3D1-6F12210FB2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de1ecb-5d6c-42ab-83cb-096377f3f2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74E5A5-22E7-4462-B483-A33D13CD380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A9B6749-8390-4A5A-9B83-6999D5A7FCD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958C479-6730-43A5-BB80-4919C7477E69}">
  <ds:schemaRefs>
    <ds:schemaRef ds:uri="http://purl.org/dc/dcmitype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sharepoint/v3"/>
    <ds:schemaRef ds:uri="f5de1ecb-5d6c-42ab-83cb-096377f3f23e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Front</vt:lpstr>
      <vt:lpstr>Stats</vt:lpstr>
      <vt:lpstr>LR Triangles</vt:lpstr>
      <vt:lpstr>Large claims above $750K</vt:lpstr>
      <vt:lpstr>Risk Profiles</vt:lpstr>
      <vt:lpstr>Risk Profile-Fire Only USD</vt:lpstr>
      <vt:lpstr>Israeli Interest Abroad</vt:lpstr>
      <vt:lpstr> CAT Exposure</vt:lpstr>
      <vt:lpstr>AS IF with PCA</vt:lpstr>
      <vt:lpstr>Contact Details</vt:lpstr>
      <vt:lpstr>'Israeli Interest Abroad'!Print_Area</vt:lpstr>
      <vt:lpstr>'Israeli Interest Abroad'!Print_Titles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BTH Fire Treaty_2020 Renewal information_3092019.xlsx</dc:title>
  <dc:creator>הדס בז'ה</dc:creator>
  <cp:lastModifiedBy>Lawrence Lin</cp:lastModifiedBy>
  <dcterms:created xsi:type="dcterms:W3CDTF">2019-08-27T06:18:50Z</dcterms:created>
  <dcterms:modified xsi:type="dcterms:W3CDTF">2020-01-06T16:37:59Z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0x0101005EA41101011CC34B99B340F04B22CD43</vt:lpwstr>
  </property>
  <property fmtid="{D5CDD505-2E9C-101B-9397-08002B2CF9AE}" pid="3" name="Ceding Company">
    <vt:lpwstr>245;#BITUACH HAKLAI|0f3e96f8-a2b6-42b1-adae-f1c45bc7e36f</vt:lpwstr>
  </property>
  <property fmtid="{D5CDD505-2E9C-101B-9397-08002B2CF9AE}" pid="4" name="Ceding Code">
    <vt:lpwstr>247;#005605|7a7736b4-80df-4f2e-828e-fc1149670174</vt:lpwstr>
  </property>
  <property fmtid="{D5CDD505-2E9C-101B-9397-08002B2CF9AE}" pid="5" name="Broker">
    <vt:lpwstr>22;#AON RE ISRAEL|0f61052d-2c7a-4276-9db1-25540d2450bc</vt:lpwstr>
  </property>
  <property fmtid="{D5CDD505-2E9C-101B-9397-08002B2CF9AE}" pid="6" name="Broker Code">
    <vt:lpwstr>24;#012579|52bacdbe-2309-4d93-8ffb-ac75638e5284</vt:lpwstr>
  </property>
  <property fmtid="{D5CDD505-2E9C-101B-9397-08002B2CF9AE}" pid="7" name="Broker City">
    <vt:lpwstr>23;#TEL AVIV|e150cb7c-0add-4d51-a456-2329d0d5aad8</vt:lpwstr>
  </property>
  <property fmtid="{D5CDD505-2E9C-101B-9397-08002B2CF9AE}" pid="8" name="Profit Center">
    <vt:lpwstr>4;#NF-ME AND AFRICA TREATY|359b4ea3-e5e0-449d-a405-3a0c5d0cba2f</vt:lpwstr>
  </property>
  <property fmtid="{D5CDD505-2E9C-101B-9397-08002B2CF9AE}" pid="9" name="_Department">
    <vt:lpwstr>3;#International Treaty|edce3d4b-5008-40c7-bd07-e4358151c02b</vt:lpwstr>
  </property>
  <property fmtid="{D5CDD505-2E9C-101B-9397-08002B2CF9AE}" pid="10" name="Treaty Year">
    <vt:lpwstr>1104;#2020|8b0220fb-db51-4e88-b2e6-55bd82fbf7fa</vt:lpwstr>
  </property>
  <property fmtid="{D5CDD505-2E9C-101B-9397-08002B2CF9AE}" pid="11" name="Contract Type">
    <vt:lpwstr>25;#Property QS|014f7dc8-df1a-4bc9-9e9c-cae3725cc312</vt:lpwstr>
  </property>
  <property fmtid="{D5CDD505-2E9C-101B-9397-08002B2CF9AE}" pid="12" name="Ceding City">
    <vt:lpwstr>246;#TEL AVIV|17603552-9bea-4b7c-ae5c-32b8d4d0766a</vt:lpwstr>
  </property>
  <property fmtid="{D5CDD505-2E9C-101B-9397-08002B2CF9AE}" pid="13" name="_dlc_DocIdItemGuid">
    <vt:lpwstr>66dca5d7-1fcd-49e6-8e80-acef78449237</vt:lpwstr>
  </property>
  <property fmtid="{D5CDD505-2E9C-101B-9397-08002B2CF9AE}" pid="14" name="Document Category">
    <vt:lpwstr>2;#UW Submission|28839a18-cc97-4ddf-a181-369441ba3204</vt:lpwstr>
  </property>
  <property fmtid="{D5CDD505-2E9C-101B-9397-08002B2CF9AE}" pid="15" name="Document Type">
    <vt:lpwstr>123;#Submission emails and documents|084caecb-5646-4ec7-b006-c6b2266130c4</vt:lpwstr>
  </property>
  <property fmtid="{D5CDD505-2E9C-101B-9397-08002B2CF9AE}" pid="16" name="_docset_NoMedatataSyncRequired">
    <vt:lpwstr>False</vt:lpwstr>
  </property>
</Properties>
</file>